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128" windowHeight="6348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産地">'[33]マスタ（削除不可）'!$A$3:$A$50</definedName>
    <definedName name="出荷制限状況等">'[28]マスタ（削除不可）'!$E$3:$E$8</definedName>
    <definedName name="食品カテゴリ">'[33]マスタ（削除不可）'!$C$3:$C$9</definedName>
    <definedName name="超過">'[33]マスタ（削除不可）'!$H$3:$H$4</definedName>
    <definedName name="野生_栽培">'[33]マスタ（削除不可）'!$D$3:$D$8</definedName>
    <definedName name="流通品_非流通品">'[33]マスタ（削除不可）'!$B$3:$B$5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13" i="1" l="1"/>
  <c r="T413" i="1"/>
  <c r="V413" i="1" s="1"/>
  <c r="W413" i="1" s="1"/>
  <c r="U412" i="1"/>
  <c r="V412" i="1" s="1"/>
  <c r="W412" i="1" s="1"/>
  <c r="T412" i="1"/>
  <c r="W411" i="1"/>
  <c r="W410" i="1"/>
  <c r="V409" i="1"/>
  <c r="W409" i="1" s="1"/>
  <c r="U409" i="1"/>
  <c r="T409" i="1"/>
  <c r="W408" i="1"/>
  <c r="U408" i="1"/>
  <c r="T408" i="1"/>
  <c r="V408" i="1" s="1"/>
  <c r="U407" i="1"/>
  <c r="T407" i="1"/>
  <c r="V407" i="1" s="1"/>
  <c r="W407" i="1" s="1"/>
  <c r="U406" i="1"/>
  <c r="V406" i="1" s="1"/>
  <c r="W406" i="1" s="1"/>
  <c r="T406" i="1"/>
  <c r="V405" i="1"/>
  <c r="W405" i="1" s="1"/>
  <c r="U405" i="1"/>
  <c r="T405" i="1"/>
  <c r="U404" i="1"/>
  <c r="T404" i="1"/>
  <c r="V404" i="1" s="1"/>
  <c r="W404" i="1" s="1"/>
  <c r="U403" i="1"/>
  <c r="T403" i="1"/>
  <c r="V403" i="1" s="1"/>
  <c r="W403" i="1" s="1"/>
  <c r="U402" i="1"/>
  <c r="V402" i="1" s="1"/>
  <c r="W402" i="1" s="1"/>
  <c r="T402" i="1"/>
  <c r="V401" i="1"/>
  <c r="W401" i="1" s="1"/>
  <c r="U401" i="1"/>
  <c r="T401" i="1"/>
  <c r="U400" i="1"/>
  <c r="T400" i="1"/>
  <c r="V400" i="1" s="1"/>
  <c r="W400" i="1" s="1"/>
  <c r="U399" i="1"/>
  <c r="T399" i="1"/>
  <c r="V399" i="1" s="1"/>
  <c r="W399" i="1" s="1"/>
  <c r="U398" i="1"/>
  <c r="V398" i="1" s="1"/>
  <c r="W398" i="1" s="1"/>
  <c r="T398" i="1"/>
  <c r="S398" i="1"/>
  <c r="V397" i="1"/>
  <c r="U397" i="1"/>
  <c r="T397" i="1"/>
  <c r="S397" i="1"/>
  <c r="U396" i="1"/>
  <c r="T396" i="1"/>
  <c r="V396" i="1" s="1"/>
  <c r="S396" i="1"/>
  <c r="U395" i="1"/>
  <c r="T395" i="1"/>
  <c r="V395" i="1" s="1"/>
  <c r="S395" i="1"/>
  <c r="U394" i="1"/>
  <c r="V394" i="1" s="1"/>
  <c r="T394" i="1"/>
  <c r="S394" i="1"/>
  <c r="V393" i="1"/>
  <c r="U393" i="1"/>
  <c r="T393" i="1"/>
  <c r="S393" i="1"/>
  <c r="U392" i="1"/>
  <c r="T392" i="1"/>
  <c r="V392" i="1" s="1"/>
  <c r="S392" i="1"/>
  <c r="U391" i="1"/>
  <c r="T391" i="1"/>
  <c r="V391" i="1" s="1"/>
  <c r="S391" i="1"/>
  <c r="U390" i="1"/>
  <c r="T390" i="1"/>
  <c r="S390" i="1"/>
  <c r="U389" i="1"/>
  <c r="T389" i="1"/>
  <c r="S389" i="1"/>
  <c r="U381" i="1"/>
  <c r="V381" i="1" s="1"/>
  <c r="W381" i="1" s="1"/>
  <c r="T381" i="1"/>
  <c r="V380" i="1"/>
  <c r="W380" i="1" s="1"/>
  <c r="U380" i="1"/>
  <c r="T380" i="1"/>
  <c r="W379" i="1"/>
  <c r="U379" i="1"/>
  <c r="T379" i="1"/>
  <c r="V379" i="1" s="1"/>
  <c r="U378" i="1"/>
  <c r="T378" i="1"/>
  <c r="V378" i="1" s="1"/>
  <c r="W378" i="1" s="1"/>
  <c r="U377" i="1"/>
  <c r="V377" i="1" s="1"/>
  <c r="W377" i="1" s="1"/>
  <c r="T377" i="1"/>
  <c r="V376" i="1"/>
  <c r="W376" i="1" s="1"/>
  <c r="U376" i="1"/>
  <c r="T376" i="1"/>
  <c r="W375" i="1"/>
  <c r="U375" i="1"/>
  <c r="T375" i="1"/>
  <c r="V375" i="1" s="1"/>
  <c r="U374" i="1"/>
  <c r="T374" i="1"/>
  <c r="V374" i="1" s="1"/>
  <c r="W374" i="1" s="1"/>
  <c r="U373" i="1"/>
  <c r="T373" i="1"/>
  <c r="V373" i="1" s="1"/>
  <c r="U372" i="1"/>
  <c r="T372" i="1"/>
  <c r="V372" i="1" s="1"/>
  <c r="U371" i="1"/>
  <c r="T371" i="1"/>
  <c r="V371" i="1" s="1"/>
  <c r="U370" i="1"/>
  <c r="T370" i="1"/>
  <c r="V370" i="1" s="1"/>
  <c r="U369" i="1"/>
  <c r="T369" i="1"/>
  <c r="V369" i="1" s="1"/>
  <c r="U368" i="1"/>
  <c r="T368" i="1"/>
  <c r="V368" i="1" s="1"/>
  <c r="U367" i="1"/>
  <c r="T367" i="1"/>
  <c r="V367" i="1" s="1"/>
  <c r="U366" i="1"/>
  <c r="T366" i="1"/>
  <c r="V366" i="1" s="1"/>
  <c r="U365" i="1"/>
  <c r="T365" i="1"/>
  <c r="V365" i="1" s="1"/>
  <c r="U364" i="1"/>
  <c r="T364" i="1"/>
  <c r="V364" i="1" s="1"/>
  <c r="U363" i="1"/>
  <c r="T363" i="1"/>
  <c r="V363" i="1" s="1"/>
  <c r="U362" i="1"/>
  <c r="T362" i="1"/>
  <c r="V362" i="1" s="1"/>
  <c r="U361" i="1"/>
  <c r="T361" i="1"/>
  <c r="V361" i="1" s="1"/>
  <c r="U360" i="1"/>
  <c r="T360" i="1"/>
  <c r="V360" i="1" s="1"/>
  <c r="U359" i="1"/>
  <c r="T359" i="1"/>
  <c r="V359" i="1" s="1"/>
  <c r="U358" i="1"/>
  <c r="T358" i="1"/>
  <c r="V358" i="1" s="1"/>
  <c r="U357" i="1"/>
  <c r="T357" i="1"/>
  <c r="V357" i="1" s="1"/>
  <c r="U356" i="1"/>
  <c r="T356" i="1"/>
  <c r="V356" i="1" s="1"/>
  <c r="U355" i="1"/>
  <c r="T355" i="1"/>
  <c r="V355" i="1" s="1"/>
  <c r="U354" i="1"/>
  <c r="T354" i="1"/>
  <c r="V354" i="1" s="1"/>
  <c r="U353" i="1"/>
  <c r="T353" i="1"/>
  <c r="V353" i="1" s="1"/>
  <c r="U352" i="1"/>
  <c r="T352" i="1"/>
  <c r="V352" i="1" s="1"/>
  <c r="U351" i="1"/>
  <c r="T351" i="1"/>
  <c r="V351" i="1" s="1"/>
  <c r="U350" i="1"/>
  <c r="T350" i="1"/>
  <c r="V350" i="1" s="1"/>
  <c r="U349" i="1"/>
  <c r="T349" i="1"/>
  <c r="V349" i="1" s="1"/>
  <c r="U348" i="1"/>
  <c r="T348" i="1"/>
  <c r="V348" i="1" s="1"/>
  <c r="U347" i="1"/>
  <c r="T347" i="1"/>
  <c r="V347" i="1" s="1"/>
  <c r="U346" i="1"/>
  <c r="T346" i="1"/>
  <c r="V346" i="1" s="1"/>
  <c r="U345" i="1"/>
  <c r="T345" i="1"/>
  <c r="V345" i="1" s="1"/>
  <c r="U344" i="1"/>
  <c r="T344" i="1"/>
  <c r="V344" i="1" s="1"/>
  <c r="U343" i="1"/>
  <c r="T343" i="1"/>
  <c r="V343" i="1" s="1"/>
  <c r="U342" i="1"/>
  <c r="T342" i="1"/>
  <c r="V342" i="1" s="1"/>
  <c r="U341" i="1"/>
  <c r="T341" i="1"/>
  <c r="V341" i="1" s="1"/>
  <c r="U340" i="1"/>
  <c r="T340" i="1"/>
  <c r="V340" i="1" s="1"/>
  <c r="U339" i="1"/>
  <c r="T339" i="1"/>
  <c r="V339" i="1" s="1"/>
  <c r="U338" i="1"/>
  <c r="T338" i="1"/>
  <c r="V338" i="1" s="1"/>
  <c r="U337" i="1"/>
  <c r="T337" i="1"/>
  <c r="V337" i="1" s="1"/>
  <c r="U336" i="1"/>
  <c r="T336" i="1"/>
  <c r="V336" i="1" s="1"/>
  <c r="U335" i="1"/>
  <c r="T335" i="1"/>
  <c r="V335" i="1" s="1"/>
  <c r="U334" i="1"/>
  <c r="T334" i="1"/>
  <c r="V334" i="1" s="1"/>
  <c r="U333" i="1"/>
  <c r="T333" i="1"/>
  <c r="V333" i="1" s="1"/>
  <c r="U332" i="1"/>
  <c r="T332" i="1"/>
  <c r="V332" i="1" s="1"/>
  <c r="U331" i="1"/>
  <c r="T331" i="1"/>
  <c r="V331" i="1" s="1"/>
  <c r="U330" i="1"/>
  <c r="V330" i="1" s="1"/>
  <c r="W330" i="1" s="1"/>
  <c r="T330" i="1"/>
  <c r="W329" i="1"/>
  <c r="V329" i="1"/>
  <c r="U329" i="1"/>
  <c r="T329" i="1"/>
  <c r="U328" i="1"/>
  <c r="T328" i="1"/>
  <c r="V328" i="1" s="1"/>
  <c r="W328" i="1" s="1"/>
  <c r="U327" i="1"/>
  <c r="T327" i="1"/>
  <c r="V327" i="1" s="1"/>
  <c r="W327" i="1" s="1"/>
  <c r="U326" i="1"/>
  <c r="V326" i="1" s="1"/>
  <c r="W326" i="1" s="1"/>
  <c r="T326" i="1"/>
  <c r="W325" i="1"/>
  <c r="V325" i="1"/>
  <c r="U325" i="1"/>
  <c r="T325" i="1"/>
  <c r="W324" i="1"/>
  <c r="U324" i="1"/>
  <c r="T324" i="1"/>
  <c r="V324" i="1" s="1"/>
  <c r="U323" i="1"/>
  <c r="T323" i="1"/>
  <c r="V323" i="1" s="1"/>
  <c r="W323" i="1" s="1"/>
  <c r="U322" i="1"/>
  <c r="V322" i="1" s="1"/>
  <c r="W322" i="1" s="1"/>
  <c r="T322" i="1"/>
  <c r="W321" i="1"/>
  <c r="V321" i="1"/>
  <c r="U321" i="1"/>
  <c r="T321" i="1"/>
  <c r="U320" i="1"/>
  <c r="T320" i="1"/>
  <c r="V320" i="1" s="1"/>
  <c r="W320" i="1" s="1"/>
  <c r="U319" i="1"/>
  <c r="T319" i="1"/>
  <c r="V319" i="1" s="1"/>
  <c r="W319" i="1" s="1"/>
  <c r="U318" i="1"/>
  <c r="V318" i="1" s="1"/>
  <c r="W318" i="1" s="1"/>
  <c r="T318" i="1"/>
  <c r="W317" i="1"/>
  <c r="V317" i="1"/>
  <c r="U317" i="1"/>
  <c r="T317" i="1"/>
  <c r="W316" i="1"/>
  <c r="U316" i="1"/>
  <c r="T316" i="1"/>
  <c r="V316" i="1" s="1"/>
  <c r="U315" i="1"/>
  <c r="T315" i="1"/>
  <c r="V315" i="1" s="1"/>
  <c r="U314" i="1"/>
  <c r="T314" i="1"/>
  <c r="V313" i="1"/>
  <c r="W313" i="1" s="1"/>
  <c r="U313" i="1"/>
  <c r="T313" i="1"/>
  <c r="V312" i="1"/>
  <c r="W312" i="1" s="1"/>
  <c r="U312" i="1"/>
  <c r="T312" i="1"/>
  <c r="U311" i="1"/>
  <c r="T311" i="1"/>
  <c r="V311" i="1" s="1"/>
  <c r="W311" i="1" s="1"/>
  <c r="U310" i="1"/>
  <c r="T310" i="1"/>
  <c r="V309" i="1"/>
  <c r="W309" i="1" s="1"/>
  <c r="U309" i="1"/>
  <c r="T309" i="1"/>
  <c r="U308" i="1"/>
  <c r="T308" i="1"/>
  <c r="V308" i="1" s="1"/>
  <c r="W308" i="1" s="1"/>
  <c r="V307" i="1"/>
  <c r="U307" i="1"/>
  <c r="T307" i="1"/>
  <c r="V306" i="1"/>
  <c r="U306" i="1"/>
  <c r="T306" i="1"/>
  <c r="U305" i="1"/>
  <c r="T305" i="1"/>
  <c r="V305" i="1" s="1"/>
  <c r="U304" i="1"/>
  <c r="T304" i="1"/>
  <c r="V304" i="1" s="1"/>
  <c r="V303" i="1"/>
  <c r="U303" i="1"/>
  <c r="T303" i="1"/>
  <c r="V302" i="1"/>
  <c r="U302" i="1"/>
  <c r="T302" i="1"/>
  <c r="U301" i="1"/>
  <c r="T301" i="1"/>
  <c r="V301" i="1" s="1"/>
  <c r="U300" i="1"/>
  <c r="T300" i="1"/>
  <c r="V300" i="1" s="1"/>
  <c r="V299" i="1"/>
  <c r="U299" i="1"/>
  <c r="T299" i="1"/>
  <c r="V298" i="1"/>
  <c r="U298" i="1"/>
  <c r="T298" i="1"/>
  <c r="U297" i="1"/>
  <c r="T297" i="1"/>
  <c r="V297" i="1" s="1"/>
  <c r="U296" i="1"/>
  <c r="T296" i="1"/>
  <c r="V296" i="1" s="1"/>
  <c r="V295" i="1"/>
  <c r="U295" i="1"/>
  <c r="T295" i="1"/>
  <c r="U294" i="1"/>
  <c r="V294" i="1" s="1"/>
  <c r="T294" i="1"/>
  <c r="U293" i="1"/>
  <c r="T293" i="1"/>
  <c r="V293" i="1" s="1"/>
  <c r="U292" i="1"/>
  <c r="T292" i="1"/>
  <c r="V292" i="1" s="1"/>
  <c r="V291" i="1"/>
  <c r="U291" i="1"/>
  <c r="T291" i="1"/>
  <c r="U290" i="1"/>
  <c r="V290" i="1" s="1"/>
  <c r="T290" i="1"/>
  <c r="U289" i="1"/>
  <c r="T289" i="1"/>
  <c r="V289" i="1" s="1"/>
  <c r="U288" i="1"/>
  <c r="T288" i="1"/>
  <c r="V288" i="1" s="1"/>
  <c r="V287" i="1"/>
  <c r="U287" i="1"/>
  <c r="T287" i="1"/>
  <c r="U286" i="1"/>
  <c r="V286" i="1" s="1"/>
  <c r="T286" i="1"/>
  <c r="U285" i="1"/>
  <c r="T285" i="1"/>
  <c r="V285" i="1" s="1"/>
  <c r="U284" i="1"/>
  <c r="T284" i="1"/>
  <c r="V284" i="1" s="1"/>
  <c r="V283" i="1"/>
  <c r="U283" i="1"/>
  <c r="T283" i="1"/>
  <c r="U282" i="1"/>
  <c r="V282" i="1" s="1"/>
  <c r="T282" i="1"/>
  <c r="U281" i="1"/>
  <c r="T281" i="1"/>
  <c r="V281" i="1" s="1"/>
  <c r="U280" i="1"/>
  <c r="T280" i="1"/>
  <c r="V280" i="1" s="1"/>
  <c r="V279" i="1"/>
  <c r="U279" i="1"/>
  <c r="T279" i="1"/>
  <c r="U278" i="1"/>
  <c r="V278" i="1" s="1"/>
  <c r="T278" i="1"/>
  <c r="U277" i="1"/>
  <c r="T277" i="1"/>
  <c r="V277" i="1" s="1"/>
  <c r="U276" i="1"/>
  <c r="T276" i="1"/>
  <c r="V276" i="1" s="1"/>
  <c r="V275" i="1"/>
  <c r="U275" i="1"/>
  <c r="T275" i="1"/>
  <c r="U274" i="1"/>
  <c r="V274" i="1" s="1"/>
  <c r="T274" i="1"/>
  <c r="U273" i="1"/>
  <c r="T273" i="1"/>
  <c r="V273" i="1" s="1"/>
  <c r="U272" i="1"/>
  <c r="T272" i="1"/>
  <c r="V272" i="1" s="1"/>
  <c r="V271" i="1"/>
  <c r="U271" i="1"/>
  <c r="T271" i="1"/>
  <c r="U270" i="1"/>
  <c r="V270" i="1" s="1"/>
  <c r="T270" i="1"/>
  <c r="U269" i="1"/>
  <c r="T269" i="1"/>
  <c r="V269" i="1" s="1"/>
  <c r="U268" i="1"/>
  <c r="T268" i="1"/>
  <c r="V268" i="1" s="1"/>
  <c r="V267" i="1"/>
  <c r="U267" i="1"/>
  <c r="T267" i="1"/>
  <c r="U266" i="1"/>
  <c r="V266" i="1" s="1"/>
  <c r="T266" i="1"/>
  <c r="U265" i="1"/>
  <c r="T265" i="1"/>
  <c r="V265" i="1" s="1"/>
  <c r="U264" i="1"/>
  <c r="T264" i="1"/>
  <c r="V264" i="1" s="1"/>
  <c r="V263" i="1"/>
  <c r="U263" i="1"/>
  <c r="T263" i="1"/>
  <c r="U262" i="1"/>
  <c r="V262" i="1" s="1"/>
  <c r="T262" i="1"/>
  <c r="U261" i="1"/>
  <c r="T261" i="1"/>
  <c r="V261" i="1" s="1"/>
  <c r="U260" i="1"/>
  <c r="T260" i="1"/>
  <c r="V260" i="1" s="1"/>
  <c r="U259" i="1"/>
  <c r="V259" i="1" s="1"/>
  <c r="W259" i="1" s="1"/>
  <c r="T259" i="1"/>
  <c r="U258" i="1"/>
  <c r="T258" i="1"/>
  <c r="V258" i="1" s="1"/>
  <c r="W258" i="1" s="1"/>
  <c r="U257" i="1"/>
  <c r="T257" i="1"/>
  <c r="V257" i="1" s="1"/>
  <c r="W257" i="1" s="1"/>
  <c r="U256" i="1"/>
  <c r="T256" i="1"/>
  <c r="V256" i="1" s="1"/>
  <c r="W256" i="1" s="1"/>
  <c r="V255" i="1"/>
  <c r="W255" i="1" s="1"/>
  <c r="U255" i="1"/>
  <c r="T255" i="1"/>
  <c r="W254" i="1"/>
  <c r="V254" i="1"/>
  <c r="U254" i="1"/>
  <c r="T254" i="1"/>
  <c r="U253" i="1"/>
  <c r="T253" i="1"/>
  <c r="U252" i="1"/>
  <c r="V252" i="1" s="1"/>
  <c r="W252" i="1" s="1"/>
  <c r="T252" i="1"/>
  <c r="U251" i="1"/>
  <c r="V251" i="1" s="1"/>
  <c r="W251" i="1" s="1"/>
  <c r="T251" i="1"/>
  <c r="V250" i="1"/>
  <c r="W250" i="1" s="1"/>
  <c r="U250" i="1"/>
  <c r="T250" i="1"/>
  <c r="W249" i="1"/>
  <c r="U249" i="1"/>
  <c r="T249" i="1"/>
  <c r="V249" i="1" s="1"/>
  <c r="V248" i="1"/>
  <c r="W248" i="1" s="1"/>
  <c r="U248" i="1"/>
  <c r="T248" i="1"/>
  <c r="V247" i="1"/>
  <c r="W247" i="1" s="1"/>
  <c r="U247" i="1"/>
  <c r="T247" i="1"/>
  <c r="U246" i="1"/>
  <c r="T246" i="1"/>
  <c r="V246" i="1" s="1"/>
  <c r="W246" i="1" s="1"/>
  <c r="U245" i="1"/>
  <c r="T245" i="1"/>
  <c r="U244" i="1"/>
  <c r="T244" i="1"/>
  <c r="V244" i="1" s="1"/>
  <c r="W244" i="1" s="1"/>
  <c r="U243" i="1"/>
  <c r="V243" i="1" s="1"/>
  <c r="W243" i="1" s="1"/>
  <c r="T243" i="1"/>
  <c r="U242" i="1"/>
  <c r="T242" i="1"/>
  <c r="V242" i="1" s="1"/>
  <c r="W242" i="1" s="1"/>
  <c r="U241" i="1"/>
  <c r="T241" i="1"/>
  <c r="V241" i="1" s="1"/>
  <c r="W241" i="1" s="1"/>
  <c r="U240" i="1"/>
  <c r="T240" i="1"/>
  <c r="V240" i="1" s="1"/>
  <c r="W240" i="1" s="1"/>
  <c r="V239" i="1"/>
  <c r="W239" i="1" s="1"/>
  <c r="U239" i="1"/>
  <c r="T239" i="1"/>
  <c r="W238" i="1"/>
  <c r="V238" i="1"/>
  <c r="U238" i="1"/>
  <c r="T238" i="1"/>
  <c r="U237" i="1"/>
  <c r="T237" i="1"/>
  <c r="U236" i="1"/>
  <c r="V236" i="1" s="1"/>
  <c r="W236" i="1" s="1"/>
  <c r="T236" i="1"/>
  <c r="U235" i="1"/>
  <c r="V235" i="1" s="1"/>
  <c r="W235" i="1" s="1"/>
  <c r="T235" i="1"/>
  <c r="V234" i="1"/>
  <c r="W234" i="1" s="1"/>
  <c r="U234" i="1"/>
  <c r="T234" i="1"/>
  <c r="W233" i="1"/>
  <c r="U233" i="1"/>
  <c r="T233" i="1"/>
  <c r="V233" i="1" s="1"/>
  <c r="V232" i="1"/>
  <c r="W232" i="1" s="1"/>
  <c r="U232" i="1"/>
  <c r="T232" i="1"/>
  <c r="V231" i="1"/>
  <c r="W231" i="1" s="1"/>
  <c r="U231" i="1"/>
  <c r="T231" i="1"/>
  <c r="U230" i="1"/>
  <c r="T230" i="1"/>
  <c r="V230" i="1" s="1"/>
  <c r="W230" i="1" s="1"/>
  <c r="U229" i="1"/>
  <c r="T229" i="1"/>
  <c r="U228" i="1"/>
  <c r="T228" i="1"/>
  <c r="V228" i="1" s="1"/>
  <c r="W228" i="1" s="1"/>
  <c r="U227" i="1"/>
  <c r="V227" i="1" s="1"/>
  <c r="W227" i="1" s="1"/>
  <c r="T227" i="1"/>
  <c r="U226" i="1"/>
  <c r="T226" i="1"/>
  <c r="V226" i="1" s="1"/>
  <c r="W226" i="1" s="1"/>
  <c r="U225" i="1"/>
  <c r="T225" i="1"/>
  <c r="V225" i="1" s="1"/>
  <c r="W225" i="1" s="1"/>
  <c r="U224" i="1"/>
  <c r="T224" i="1"/>
  <c r="U223" i="1"/>
  <c r="T223" i="1"/>
  <c r="V223" i="1" s="1"/>
  <c r="U222" i="1"/>
  <c r="T222" i="1"/>
  <c r="U221" i="1"/>
  <c r="V221" i="1" s="1"/>
  <c r="T221" i="1"/>
  <c r="U220" i="1"/>
  <c r="V220" i="1" s="1"/>
  <c r="T220" i="1"/>
  <c r="U219" i="1"/>
  <c r="V219" i="1" s="1"/>
  <c r="T219" i="1"/>
  <c r="U218" i="1"/>
  <c r="V218" i="1" s="1"/>
  <c r="T218" i="1"/>
  <c r="U217" i="1"/>
  <c r="V217" i="1" s="1"/>
  <c r="T217" i="1"/>
  <c r="U216" i="1"/>
  <c r="V216" i="1" s="1"/>
  <c r="T216" i="1"/>
  <c r="U215" i="1"/>
  <c r="V215" i="1" s="1"/>
  <c r="T215" i="1"/>
  <c r="U214" i="1"/>
  <c r="V214" i="1" s="1"/>
  <c r="T214" i="1"/>
  <c r="U213" i="1"/>
  <c r="V213" i="1" s="1"/>
  <c r="T213" i="1"/>
  <c r="U212" i="1"/>
  <c r="V212" i="1" s="1"/>
  <c r="T212" i="1"/>
  <c r="U211" i="1"/>
  <c r="V211" i="1" s="1"/>
  <c r="T211" i="1"/>
  <c r="U210" i="1"/>
  <c r="V210" i="1" s="1"/>
  <c r="T210" i="1"/>
  <c r="U209" i="1"/>
  <c r="V209" i="1" s="1"/>
  <c r="T209" i="1"/>
  <c r="U208" i="1"/>
  <c r="V208" i="1" s="1"/>
  <c r="T208" i="1"/>
  <c r="U207" i="1"/>
  <c r="V207" i="1" s="1"/>
  <c r="T207" i="1"/>
  <c r="U206" i="1"/>
  <c r="V206" i="1" s="1"/>
  <c r="T206" i="1"/>
  <c r="U205" i="1"/>
  <c r="V205" i="1" s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V185" i="1"/>
  <c r="W185" i="1" s="1"/>
  <c r="U185" i="1"/>
  <c r="T185" i="1"/>
  <c r="W184" i="1"/>
  <c r="V184" i="1"/>
  <c r="U184" i="1"/>
  <c r="T184" i="1"/>
  <c r="U183" i="1"/>
  <c r="T183" i="1"/>
  <c r="V183" i="1" s="1"/>
  <c r="W183" i="1" s="1"/>
  <c r="U182" i="1"/>
  <c r="T182" i="1"/>
  <c r="V181" i="1"/>
  <c r="W181" i="1" s="1"/>
  <c r="U181" i="1"/>
  <c r="T181" i="1"/>
  <c r="W180" i="1"/>
  <c r="V180" i="1"/>
  <c r="U180" i="1"/>
  <c r="T180" i="1"/>
  <c r="U179" i="1"/>
  <c r="T179" i="1"/>
  <c r="V179" i="1" s="1"/>
  <c r="W179" i="1" s="1"/>
  <c r="U178" i="1"/>
  <c r="T178" i="1"/>
  <c r="V177" i="1"/>
  <c r="W177" i="1" s="1"/>
  <c r="U177" i="1"/>
  <c r="T177" i="1"/>
  <c r="W176" i="1"/>
  <c r="V176" i="1"/>
  <c r="U176" i="1"/>
  <c r="T176" i="1"/>
  <c r="U175" i="1"/>
  <c r="T175" i="1"/>
  <c r="V175" i="1" s="1"/>
  <c r="W175" i="1" s="1"/>
  <c r="U174" i="1"/>
  <c r="T174" i="1"/>
  <c r="V173" i="1"/>
  <c r="W173" i="1" s="1"/>
  <c r="U173" i="1"/>
  <c r="T173" i="1"/>
  <c r="W172" i="1"/>
  <c r="V172" i="1"/>
  <c r="U172" i="1"/>
  <c r="T172" i="1"/>
  <c r="U171" i="1"/>
  <c r="T171" i="1"/>
  <c r="V171" i="1" s="1"/>
  <c r="W171" i="1" s="1"/>
  <c r="U170" i="1"/>
  <c r="T170" i="1"/>
  <c r="V169" i="1"/>
  <c r="W169" i="1" s="1"/>
  <c r="U169" i="1"/>
  <c r="T169" i="1"/>
  <c r="W168" i="1"/>
  <c r="V168" i="1"/>
  <c r="U168" i="1"/>
  <c r="T168" i="1"/>
  <c r="U167" i="1"/>
  <c r="T167" i="1"/>
  <c r="V167" i="1" s="1"/>
  <c r="W167" i="1" s="1"/>
  <c r="U166" i="1"/>
  <c r="T166" i="1"/>
  <c r="V161" i="1"/>
  <c r="W161" i="1" s="1"/>
  <c r="U161" i="1"/>
  <c r="T161" i="1"/>
  <c r="W160" i="1"/>
  <c r="V160" i="1"/>
  <c r="U160" i="1"/>
  <c r="T160" i="1"/>
  <c r="V159" i="1"/>
  <c r="U159" i="1"/>
  <c r="T159" i="1"/>
  <c r="V158" i="1"/>
  <c r="U158" i="1"/>
  <c r="T158" i="1"/>
  <c r="V157" i="1"/>
  <c r="U157" i="1"/>
  <c r="T157" i="1"/>
  <c r="V156" i="1"/>
  <c r="U156" i="1"/>
  <c r="T156" i="1"/>
  <c r="V155" i="1"/>
  <c r="U155" i="1"/>
  <c r="T155" i="1"/>
  <c r="V154" i="1"/>
  <c r="U154" i="1"/>
  <c r="T154" i="1"/>
  <c r="U153" i="1"/>
  <c r="T153" i="1"/>
  <c r="V153" i="1" s="1"/>
  <c r="W153" i="1" s="1"/>
  <c r="U152" i="1"/>
  <c r="T152" i="1"/>
  <c r="V152" i="1" s="1"/>
  <c r="W152" i="1" s="1"/>
  <c r="V151" i="1"/>
  <c r="W151" i="1" s="1"/>
  <c r="U151" i="1"/>
  <c r="T151" i="1"/>
  <c r="V150" i="1"/>
  <c r="U150" i="1"/>
  <c r="T150" i="1"/>
  <c r="V149" i="1"/>
  <c r="U149" i="1"/>
  <c r="T149" i="1"/>
  <c r="W148" i="1"/>
  <c r="V148" i="1"/>
  <c r="U148" i="1"/>
  <c r="T148" i="1"/>
  <c r="U147" i="1"/>
  <c r="T147" i="1"/>
  <c r="V147" i="1" s="1"/>
  <c r="W147" i="1" s="1"/>
  <c r="U146" i="1"/>
  <c r="T146" i="1"/>
  <c r="V146" i="1" s="1"/>
  <c r="W146" i="1" s="1"/>
  <c r="V145" i="1"/>
  <c r="W145" i="1" s="1"/>
  <c r="U145" i="1"/>
  <c r="T145" i="1"/>
  <c r="W144" i="1"/>
  <c r="V144" i="1"/>
  <c r="U144" i="1"/>
  <c r="T144" i="1"/>
  <c r="U143" i="1"/>
  <c r="T143" i="1"/>
  <c r="V143" i="1" s="1"/>
  <c r="W143" i="1" s="1"/>
  <c r="U142" i="1"/>
  <c r="T142" i="1"/>
  <c r="V142" i="1" s="1"/>
  <c r="W142" i="1" s="1"/>
  <c r="V141" i="1"/>
  <c r="W141" i="1" s="1"/>
  <c r="U141" i="1"/>
  <c r="T141" i="1"/>
  <c r="W140" i="1"/>
  <c r="V140" i="1"/>
  <c r="U140" i="1"/>
  <c r="T140" i="1"/>
  <c r="V139" i="1"/>
  <c r="U139" i="1"/>
  <c r="T139" i="1"/>
  <c r="V138" i="1"/>
  <c r="U138" i="1"/>
  <c r="T138" i="1"/>
  <c r="V137" i="1"/>
  <c r="U137" i="1"/>
  <c r="T137" i="1"/>
  <c r="V136" i="1"/>
  <c r="U136" i="1"/>
  <c r="T136" i="1"/>
  <c r="V135" i="1"/>
  <c r="U135" i="1"/>
  <c r="T135" i="1"/>
  <c r="W134" i="1"/>
  <c r="U134" i="1"/>
  <c r="T134" i="1"/>
  <c r="V134" i="1" s="1"/>
  <c r="U133" i="1"/>
  <c r="T133" i="1"/>
  <c r="V133" i="1" s="1"/>
  <c r="W133" i="1" s="1"/>
  <c r="U132" i="1"/>
  <c r="V132" i="1" s="1"/>
  <c r="W132" i="1" s="1"/>
  <c r="T132" i="1"/>
  <c r="W131" i="1"/>
  <c r="V131" i="1"/>
  <c r="U131" i="1"/>
  <c r="T131" i="1"/>
  <c r="U130" i="1"/>
  <c r="T130" i="1"/>
  <c r="V130" i="1" s="1"/>
  <c r="W130" i="1" s="1"/>
  <c r="U129" i="1"/>
  <c r="T129" i="1"/>
  <c r="V129" i="1" s="1"/>
  <c r="W129" i="1" s="1"/>
  <c r="U128" i="1"/>
  <c r="V128" i="1" s="1"/>
  <c r="W128" i="1" s="1"/>
  <c r="T128" i="1"/>
  <c r="W127" i="1"/>
  <c r="V127" i="1"/>
  <c r="U127" i="1"/>
  <c r="T127" i="1"/>
  <c r="W126" i="1"/>
  <c r="U126" i="1"/>
  <c r="T126" i="1"/>
  <c r="V126" i="1" s="1"/>
  <c r="U125" i="1"/>
  <c r="T125" i="1"/>
  <c r="V125" i="1" s="1"/>
  <c r="W125" i="1" s="1"/>
  <c r="U124" i="1"/>
  <c r="V124" i="1" s="1"/>
  <c r="W124" i="1" s="1"/>
  <c r="T124" i="1"/>
  <c r="W123" i="1"/>
  <c r="V123" i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V120" i="1" s="1"/>
  <c r="W120" i="1" s="1"/>
  <c r="T120" i="1"/>
  <c r="W119" i="1"/>
  <c r="V119" i="1"/>
  <c r="U119" i="1"/>
  <c r="T119" i="1"/>
  <c r="W118" i="1"/>
  <c r="U118" i="1"/>
  <c r="T118" i="1"/>
  <c r="V118" i="1" s="1"/>
  <c r="U117" i="1"/>
  <c r="T117" i="1"/>
  <c r="V117" i="1" s="1"/>
  <c r="W117" i="1" s="1"/>
  <c r="U116" i="1"/>
  <c r="V116" i="1" s="1"/>
  <c r="W116" i="1" s="1"/>
  <c r="T116" i="1"/>
  <c r="W115" i="1"/>
  <c r="V115" i="1"/>
  <c r="U115" i="1"/>
  <c r="T115" i="1"/>
  <c r="U114" i="1"/>
  <c r="T114" i="1"/>
  <c r="V114" i="1" s="1"/>
  <c r="W114" i="1" s="1"/>
  <c r="U113" i="1"/>
  <c r="T113" i="1"/>
  <c r="V113" i="1" s="1"/>
  <c r="W113" i="1" s="1"/>
  <c r="V111" i="1"/>
  <c r="W111" i="1" s="1"/>
  <c r="U111" i="1"/>
  <c r="T111" i="1"/>
  <c r="U110" i="1"/>
  <c r="T110" i="1"/>
  <c r="V110" i="1" s="1"/>
  <c r="W110" i="1" s="1"/>
  <c r="U109" i="1"/>
  <c r="T109" i="1"/>
  <c r="V108" i="1"/>
  <c r="W108" i="1" s="1"/>
  <c r="U108" i="1"/>
  <c r="T108" i="1"/>
  <c r="V107" i="1"/>
  <c r="W107" i="1" s="1"/>
  <c r="U107" i="1"/>
  <c r="T107" i="1"/>
  <c r="W106" i="1"/>
  <c r="U106" i="1"/>
  <c r="T106" i="1"/>
  <c r="V106" i="1" s="1"/>
  <c r="U105" i="1"/>
  <c r="T105" i="1"/>
  <c r="V104" i="1"/>
  <c r="W104" i="1" s="1"/>
  <c r="U104" i="1"/>
  <c r="T104" i="1"/>
  <c r="V103" i="1"/>
  <c r="W103" i="1" s="1"/>
  <c r="U103" i="1"/>
  <c r="T103" i="1"/>
  <c r="U102" i="1"/>
  <c r="T102" i="1"/>
  <c r="V102" i="1" s="1"/>
  <c r="W102" i="1" s="1"/>
  <c r="U101" i="1"/>
  <c r="T101" i="1"/>
  <c r="V100" i="1"/>
  <c r="W100" i="1" s="1"/>
  <c r="U100" i="1"/>
  <c r="T100" i="1"/>
  <c r="V99" i="1"/>
  <c r="W99" i="1" s="1"/>
  <c r="U99" i="1"/>
  <c r="T99" i="1"/>
  <c r="W98" i="1"/>
  <c r="U98" i="1"/>
  <c r="T98" i="1"/>
  <c r="V98" i="1" s="1"/>
  <c r="V97" i="1"/>
  <c r="U97" i="1"/>
  <c r="V96" i="1"/>
  <c r="U96" i="1"/>
  <c r="T96" i="1"/>
  <c r="V95" i="1"/>
  <c r="U95" i="1"/>
  <c r="T95" i="1"/>
  <c r="V94" i="1"/>
  <c r="U94" i="1"/>
  <c r="T94" i="1"/>
  <c r="V93" i="1"/>
  <c r="U93" i="1"/>
  <c r="T93" i="1"/>
  <c r="V92" i="1"/>
  <c r="U92" i="1"/>
  <c r="T92" i="1"/>
  <c r="V91" i="1"/>
  <c r="U91" i="1"/>
  <c r="T91" i="1"/>
  <c r="W90" i="1"/>
  <c r="U90" i="1"/>
  <c r="T90" i="1"/>
  <c r="V90" i="1" s="1"/>
  <c r="U89" i="1"/>
  <c r="T89" i="1"/>
  <c r="V89" i="1" s="1"/>
  <c r="W89" i="1" s="1"/>
  <c r="U88" i="1"/>
  <c r="V88" i="1" s="1"/>
  <c r="W88" i="1" s="1"/>
  <c r="T88" i="1"/>
  <c r="W87" i="1"/>
  <c r="V87" i="1"/>
  <c r="U87" i="1"/>
  <c r="T87" i="1"/>
  <c r="U86" i="1"/>
  <c r="T86" i="1"/>
  <c r="V86" i="1" s="1"/>
  <c r="W86" i="1" s="1"/>
  <c r="U85" i="1"/>
  <c r="T85" i="1"/>
  <c r="V85" i="1" s="1"/>
  <c r="W85" i="1" s="1"/>
  <c r="U84" i="1"/>
  <c r="V84" i="1" s="1"/>
  <c r="W84" i="1" s="1"/>
  <c r="T84" i="1"/>
  <c r="W83" i="1"/>
  <c r="V83" i="1"/>
  <c r="U83" i="1"/>
  <c r="T83" i="1"/>
  <c r="W82" i="1"/>
  <c r="U82" i="1"/>
  <c r="T82" i="1"/>
  <c r="V82" i="1" s="1"/>
  <c r="U81" i="1"/>
  <c r="T81" i="1"/>
  <c r="V81" i="1" s="1"/>
  <c r="W81" i="1" s="1"/>
  <c r="U80" i="1"/>
  <c r="V80" i="1" s="1"/>
  <c r="W80" i="1" s="1"/>
  <c r="T80" i="1"/>
  <c r="W79" i="1"/>
  <c r="V79" i="1"/>
  <c r="U79" i="1"/>
  <c r="T79" i="1"/>
  <c r="U78" i="1"/>
  <c r="T78" i="1"/>
  <c r="V78" i="1" s="1"/>
  <c r="W78" i="1" s="1"/>
  <c r="U77" i="1"/>
  <c r="T77" i="1"/>
  <c r="V77" i="1" s="1"/>
  <c r="W77" i="1" s="1"/>
  <c r="U76" i="1"/>
  <c r="V76" i="1" s="1"/>
  <c r="W76" i="1" s="1"/>
  <c r="T76" i="1"/>
  <c r="W75" i="1"/>
  <c r="V75" i="1"/>
  <c r="U75" i="1"/>
  <c r="T75" i="1"/>
  <c r="W74" i="1"/>
  <c r="U74" i="1"/>
  <c r="T74" i="1"/>
  <c r="V74" i="1" s="1"/>
  <c r="U73" i="1"/>
  <c r="T73" i="1"/>
  <c r="V73" i="1" s="1"/>
  <c r="W73" i="1" s="1"/>
  <c r="U72" i="1"/>
  <c r="V72" i="1" s="1"/>
  <c r="W72" i="1" s="1"/>
  <c r="T72" i="1"/>
  <c r="W71" i="1"/>
  <c r="V71" i="1"/>
  <c r="T71" i="1"/>
  <c r="V70" i="1"/>
  <c r="W70" i="1" s="1"/>
  <c r="U70" i="1"/>
  <c r="T70" i="1"/>
  <c r="W69" i="1"/>
  <c r="U69" i="1"/>
  <c r="T69" i="1"/>
  <c r="V69" i="1" s="1"/>
  <c r="U68" i="1"/>
  <c r="T68" i="1"/>
  <c r="V67" i="1"/>
  <c r="W67" i="1" s="1"/>
  <c r="U67" i="1"/>
  <c r="T67" i="1"/>
  <c r="V66" i="1"/>
  <c r="W66" i="1" s="1"/>
  <c r="U66" i="1"/>
  <c r="T66" i="1"/>
  <c r="U65" i="1"/>
  <c r="T65" i="1"/>
  <c r="V65" i="1" s="1"/>
  <c r="W65" i="1" s="1"/>
  <c r="U64" i="1"/>
  <c r="T64" i="1"/>
  <c r="V63" i="1"/>
  <c r="W63" i="1" s="1"/>
  <c r="U63" i="1"/>
  <c r="T63" i="1"/>
  <c r="V62" i="1"/>
  <c r="W62" i="1" s="1"/>
  <c r="U62" i="1"/>
  <c r="T62" i="1"/>
  <c r="W61" i="1"/>
  <c r="U61" i="1"/>
  <c r="T61" i="1"/>
  <c r="V61" i="1" s="1"/>
  <c r="U60" i="1"/>
  <c r="T60" i="1"/>
  <c r="V59" i="1"/>
  <c r="W59" i="1" s="1"/>
  <c r="U59" i="1"/>
  <c r="T59" i="1"/>
  <c r="V58" i="1"/>
  <c r="W58" i="1" s="1"/>
  <c r="U58" i="1"/>
  <c r="T58" i="1"/>
  <c r="W57" i="1"/>
  <c r="V57" i="1"/>
  <c r="U57" i="1"/>
  <c r="T57" i="1"/>
  <c r="U56" i="1"/>
  <c r="T56" i="1"/>
  <c r="U55" i="1"/>
  <c r="V55" i="1" s="1"/>
  <c r="W55" i="1" s="1"/>
  <c r="T55" i="1"/>
  <c r="U54" i="1"/>
  <c r="V54" i="1" s="1"/>
  <c r="W54" i="1" s="1"/>
  <c r="T54" i="1"/>
  <c r="V53" i="1"/>
  <c r="W53" i="1" s="1"/>
  <c r="U53" i="1"/>
  <c r="T53" i="1"/>
  <c r="W52" i="1"/>
  <c r="U52" i="1"/>
  <c r="T52" i="1"/>
  <c r="V52" i="1" s="1"/>
  <c r="V51" i="1"/>
  <c r="W51" i="1" s="1"/>
  <c r="U51" i="1"/>
  <c r="T51" i="1"/>
  <c r="V50" i="1"/>
  <c r="W50" i="1" s="1"/>
  <c r="U50" i="1"/>
  <c r="T50" i="1"/>
  <c r="U49" i="1"/>
  <c r="T49" i="1"/>
  <c r="V49" i="1" s="1"/>
  <c r="W49" i="1" s="1"/>
  <c r="U48" i="1"/>
  <c r="T48" i="1"/>
  <c r="U47" i="1"/>
  <c r="T47" i="1"/>
  <c r="V47" i="1" s="1"/>
  <c r="W47" i="1" s="1"/>
  <c r="U46" i="1"/>
  <c r="V46" i="1" s="1"/>
  <c r="W46" i="1" s="1"/>
  <c r="T46" i="1"/>
  <c r="U45" i="1"/>
  <c r="T45" i="1"/>
  <c r="V45" i="1" s="1"/>
  <c r="W45" i="1" s="1"/>
  <c r="U44" i="1"/>
  <c r="T44" i="1"/>
  <c r="V44" i="1" s="1"/>
  <c r="W44" i="1" s="1"/>
  <c r="U43" i="1"/>
  <c r="T43" i="1"/>
  <c r="V43" i="1" s="1"/>
  <c r="W43" i="1" s="1"/>
  <c r="V42" i="1"/>
  <c r="W42" i="1" s="1"/>
  <c r="U42" i="1"/>
  <c r="T42" i="1"/>
  <c r="W41" i="1"/>
  <c r="V41" i="1"/>
  <c r="U41" i="1"/>
  <c r="T41" i="1"/>
  <c r="U40" i="1"/>
  <c r="T40" i="1"/>
  <c r="U39" i="1"/>
  <c r="T39" i="1"/>
  <c r="V39" i="1" s="1"/>
  <c r="E39" i="1"/>
  <c r="U38" i="1"/>
  <c r="T38" i="1"/>
  <c r="V38" i="1" s="1"/>
  <c r="E38" i="1"/>
  <c r="U37" i="1"/>
  <c r="V37" i="1" s="1"/>
  <c r="T37" i="1"/>
  <c r="E37" i="1"/>
  <c r="V36" i="1"/>
  <c r="U36" i="1"/>
  <c r="T36" i="1"/>
  <c r="E36" i="1"/>
  <c r="U35" i="1"/>
  <c r="T35" i="1"/>
  <c r="V35" i="1" s="1"/>
  <c r="E35" i="1"/>
  <c r="V34" i="1"/>
  <c r="U34" i="1"/>
  <c r="T34" i="1"/>
  <c r="E34" i="1"/>
  <c r="U33" i="1"/>
  <c r="V33" i="1" s="1"/>
  <c r="T33" i="1"/>
  <c r="E33" i="1"/>
  <c r="U32" i="1"/>
  <c r="T32" i="1"/>
  <c r="V32" i="1" s="1"/>
  <c r="E32" i="1"/>
  <c r="U31" i="1"/>
  <c r="T31" i="1"/>
  <c r="V31" i="1" s="1"/>
  <c r="E31" i="1"/>
  <c r="U30" i="1"/>
  <c r="T30" i="1"/>
  <c r="V30" i="1" s="1"/>
  <c r="E30" i="1"/>
  <c r="U29" i="1"/>
  <c r="V29" i="1" s="1"/>
  <c r="T29" i="1"/>
  <c r="E29" i="1"/>
  <c r="V28" i="1"/>
  <c r="U28" i="1"/>
  <c r="T28" i="1"/>
  <c r="E28" i="1"/>
  <c r="U27" i="1"/>
  <c r="T27" i="1"/>
  <c r="V27" i="1" s="1"/>
  <c r="E27" i="1"/>
  <c r="U26" i="1"/>
  <c r="V26" i="1" s="1"/>
  <c r="W26" i="1" s="1"/>
  <c r="T26" i="1"/>
  <c r="E26" i="1"/>
  <c r="U25" i="1"/>
  <c r="T25" i="1"/>
  <c r="V25" i="1" s="1"/>
  <c r="W25" i="1" s="1"/>
  <c r="E25" i="1"/>
  <c r="U24" i="1"/>
  <c r="V24" i="1" s="1"/>
  <c r="W24" i="1" s="1"/>
  <c r="T24" i="1"/>
  <c r="E24" i="1"/>
  <c r="W23" i="1"/>
  <c r="U23" i="1"/>
  <c r="T23" i="1"/>
  <c r="V23" i="1" s="1"/>
  <c r="E23" i="1"/>
  <c r="U22" i="1"/>
  <c r="T22" i="1"/>
  <c r="V22" i="1" s="1"/>
  <c r="W22" i="1" s="1"/>
  <c r="E22" i="1"/>
  <c r="U21" i="1"/>
  <c r="V21" i="1" s="1"/>
  <c r="W21" i="1" s="1"/>
  <c r="T21" i="1"/>
  <c r="E21" i="1"/>
  <c r="U20" i="1"/>
  <c r="T20" i="1"/>
  <c r="V20" i="1" s="1"/>
  <c r="W20" i="1" s="1"/>
  <c r="E20" i="1"/>
  <c r="U19" i="1"/>
  <c r="V19" i="1" s="1"/>
  <c r="W19" i="1" s="1"/>
  <c r="T19" i="1"/>
  <c r="E19" i="1"/>
  <c r="U18" i="1"/>
  <c r="T18" i="1"/>
  <c r="V18" i="1" s="1"/>
  <c r="W18" i="1" s="1"/>
  <c r="E18" i="1"/>
  <c r="U17" i="1"/>
  <c r="V17" i="1" s="1"/>
  <c r="W17" i="1" s="1"/>
  <c r="T17" i="1"/>
  <c r="E17" i="1"/>
  <c r="U16" i="1"/>
  <c r="T16" i="1"/>
  <c r="V16" i="1" s="1"/>
  <c r="W16" i="1" s="1"/>
  <c r="E16" i="1"/>
  <c r="U15" i="1"/>
  <c r="V15" i="1" s="1"/>
  <c r="W15" i="1" s="1"/>
  <c r="T15" i="1"/>
  <c r="E15" i="1"/>
  <c r="U14" i="1"/>
  <c r="T14" i="1"/>
  <c r="V14" i="1" s="1"/>
  <c r="W14" i="1" s="1"/>
  <c r="E14" i="1"/>
  <c r="U13" i="1"/>
  <c r="V13" i="1" s="1"/>
  <c r="W13" i="1" s="1"/>
  <c r="T13" i="1"/>
  <c r="E13" i="1"/>
  <c r="U12" i="1"/>
  <c r="T12" i="1"/>
  <c r="V12" i="1" s="1"/>
  <c r="W12" i="1" s="1"/>
  <c r="E12" i="1"/>
  <c r="U11" i="1"/>
  <c r="V11" i="1" s="1"/>
  <c r="W11" i="1" s="1"/>
  <c r="T11" i="1"/>
  <c r="E11" i="1"/>
  <c r="U10" i="1"/>
  <c r="T10" i="1"/>
  <c r="V10" i="1" s="1"/>
  <c r="W10" i="1" s="1"/>
  <c r="E10" i="1"/>
  <c r="U9" i="1"/>
  <c r="V9" i="1" s="1"/>
  <c r="W9" i="1" s="1"/>
  <c r="T9" i="1"/>
  <c r="E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U8" i="1"/>
  <c r="T8" i="1"/>
  <c r="V8" i="1" s="1"/>
  <c r="W8" i="1" s="1"/>
  <c r="E8" i="1"/>
  <c r="A8" i="1"/>
  <c r="U7" i="1"/>
  <c r="V7" i="1" s="1"/>
  <c r="W7" i="1" s="1"/>
  <c r="T7" i="1"/>
  <c r="V48" i="1" l="1"/>
  <c r="W48" i="1" s="1"/>
  <c r="V64" i="1"/>
  <c r="W64" i="1" s="1"/>
  <c r="V101" i="1"/>
  <c r="W101" i="1" s="1"/>
  <c r="V109" i="1"/>
  <c r="W109" i="1" s="1"/>
  <c r="V187" i="1"/>
  <c r="V189" i="1"/>
  <c r="V191" i="1"/>
  <c r="V193" i="1"/>
  <c r="V195" i="1"/>
  <c r="V197" i="1"/>
  <c r="V199" i="1"/>
  <c r="V201" i="1"/>
  <c r="V203" i="1"/>
  <c r="V40" i="1"/>
  <c r="W40" i="1" s="1"/>
  <c r="V56" i="1"/>
  <c r="W56" i="1" s="1"/>
  <c r="V60" i="1"/>
  <c r="W60" i="1" s="1"/>
  <c r="V68" i="1"/>
  <c r="W68" i="1" s="1"/>
  <c r="V105" i="1"/>
  <c r="W105" i="1" s="1"/>
  <c r="V166" i="1"/>
  <c r="W166" i="1" s="1"/>
  <c r="V170" i="1"/>
  <c r="W170" i="1" s="1"/>
  <c r="V174" i="1"/>
  <c r="W174" i="1" s="1"/>
  <c r="V178" i="1"/>
  <c r="W178" i="1" s="1"/>
  <c r="V182" i="1"/>
  <c r="W182" i="1" s="1"/>
  <c r="V186" i="1"/>
  <c r="V188" i="1"/>
  <c r="V190" i="1"/>
  <c r="V192" i="1"/>
  <c r="V194" i="1"/>
  <c r="V196" i="1"/>
  <c r="V198" i="1"/>
  <c r="V200" i="1"/>
  <c r="V202" i="1"/>
  <c r="V204" i="1"/>
  <c r="V224" i="1"/>
  <c r="V229" i="1"/>
  <c r="W229" i="1" s="1"/>
  <c r="V245" i="1"/>
  <c r="W245" i="1" s="1"/>
  <c r="V222" i="1"/>
  <c r="V237" i="1"/>
  <c r="W237" i="1" s="1"/>
  <c r="V253" i="1"/>
  <c r="W253" i="1" s="1"/>
  <c r="V310" i="1"/>
  <c r="W310" i="1" s="1"/>
  <c r="V314" i="1"/>
  <c r="W314" i="1" s="1"/>
</calcChain>
</file>

<file path=xl/sharedStrings.xml><?xml version="1.0" encoding="utf-8"?>
<sst xmlns="http://schemas.openxmlformats.org/spreadsheetml/2006/main" count="6246" uniqueCount="1030">
  <si>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</si>
  <si>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</si>
  <si>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</si>
  <si>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</si>
  <si>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</si>
  <si>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</si>
  <si>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</si>
  <si>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</si>
  <si>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</si>
  <si>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</si>
  <si>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</si>
  <si>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</si>
  <si>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</si>
  <si>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</si>
  <si>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</si>
  <si>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</si>
  <si>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</si>
  <si>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</si>
  <si>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</si>
  <si>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</si>
  <si>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</si>
  <si>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</si>
  <si>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</si>
  <si>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</si>
  <si>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</si>
  <si>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</si>
  <si>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</si>
  <si>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</si>
  <si>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</si>
  <si>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</si>
  <si>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</si>
  <si>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岩手県</t>
    <rPh sb="0" eb="3">
      <t>イワテケン</t>
    </rPh>
    <phoneticPr fontId="1"/>
  </si>
  <si>
    <t>岩手県</t>
    <rPh sb="0" eb="3">
      <t>イワテケン</t>
    </rPh>
    <phoneticPr fontId="3"/>
  </si>
  <si>
    <t>岩泉町</t>
    <rPh sb="0" eb="3">
      <t>イワイズミチョウ</t>
    </rPh>
    <phoneticPr fontId="3"/>
  </si>
  <si>
    <t>-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</si>
  <si>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</si>
  <si>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3"/>
  </si>
  <si>
    <t>葉ワサビ</t>
    <rPh sb="0" eb="1">
      <t>ハ</t>
    </rPh>
    <phoneticPr fontId="1"/>
  </si>
  <si>
    <t>栽培</t>
    <rPh sb="0" eb="2">
      <t>サイバイ</t>
    </rPh>
    <phoneticPr fontId="3"/>
  </si>
  <si>
    <t>制限なし</t>
    <rPh sb="0" eb="2">
      <t>セイゲン</t>
    </rPh>
    <phoneticPr fontId="7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</si>
  <si>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</si>
  <si>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Ge</t>
  </si>
  <si>
    <t>&lt;4.80</t>
    <phoneticPr fontId="1"/>
  </si>
  <si>
    <t>&lt;6.00</t>
    <phoneticPr fontId="1"/>
  </si>
  <si>
    <t>&lt;11</t>
    <phoneticPr fontId="1"/>
  </si>
  <si>
    <t>岩手県</t>
    <rPh sb="0" eb="3">
      <t>イワテケン</t>
    </rPh>
    <phoneticPr fontId="9"/>
  </si>
  <si>
    <t>岩手県沖</t>
    <rPh sb="0" eb="3">
      <t>イワテケン</t>
    </rPh>
    <rPh sb="3" eb="4">
      <t>オキ</t>
    </rPh>
    <phoneticPr fontId="10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</si>
  <si>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</si>
  <si>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</si>
  <si>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</si>
  <si>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(一財)日本食品検査</t>
    <rPh sb="4" eb="6">
      <t>ニホン</t>
    </rPh>
    <rPh sb="6" eb="8">
      <t>ショクヒン</t>
    </rPh>
    <rPh sb="8" eb="10">
      <t>ケンサ</t>
    </rPh>
    <phoneticPr fontId="7"/>
  </si>
  <si>
    <t>&lt;5.13</t>
  </si>
  <si>
    <t>&lt;4.05</t>
  </si>
  <si>
    <t>&lt;9.2</t>
  </si>
  <si>
    <t>(公財)日本分析センター</t>
  </si>
  <si>
    <t>&lt;5.11</t>
  </si>
  <si>
    <t>&lt;4.91</t>
  </si>
  <si>
    <t>&lt;10</t>
  </si>
  <si>
    <t>&lt;3.24</t>
  </si>
  <si>
    <t>&lt;3.59</t>
  </si>
  <si>
    <t>&lt;6.8</t>
  </si>
  <si>
    <t>スケトウダラ</t>
  </si>
  <si>
    <t>&lt;5.65</t>
  </si>
  <si>
    <t>&lt;3.97</t>
  </si>
  <si>
    <t>&lt;9.6</t>
  </si>
  <si>
    <t>&lt;4.18</t>
  </si>
  <si>
    <t>&lt;3.70</t>
  </si>
  <si>
    <t>&lt;7.9</t>
  </si>
  <si>
    <t>釜石市沖</t>
    <rPh sb="0" eb="3">
      <t>カマイシシ</t>
    </rPh>
    <rPh sb="3" eb="4">
      <t>オキ</t>
    </rPh>
    <phoneticPr fontId="10"/>
  </si>
  <si>
    <t>マコガレイ</t>
  </si>
  <si>
    <t>(公財）海洋生物環境研究所</t>
  </si>
  <si>
    <t>&lt;0.413</t>
  </si>
  <si>
    <t>&lt;0.551</t>
  </si>
  <si>
    <t>&lt;0.96</t>
  </si>
  <si>
    <t>ミギガレイ</t>
  </si>
  <si>
    <t>&lt;5.00</t>
  </si>
  <si>
    <t>&lt;4.60</t>
  </si>
  <si>
    <t>ソウハチ</t>
  </si>
  <si>
    <t>&lt;4.47</t>
  </si>
  <si>
    <t>&lt;5.57</t>
  </si>
  <si>
    <t>ヒレグロ</t>
  </si>
  <si>
    <t>&lt;3.05</t>
  </si>
  <si>
    <t>&lt;5.62</t>
  </si>
  <si>
    <t>&lt;8.7</t>
  </si>
  <si>
    <t>ババガレイ</t>
  </si>
  <si>
    <t>&lt;4.57</t>
  </si>
  <si>
    <t>&lt;3.90</t>
  </si>
  <si>
    <t>&lt;8.5</t>
  </si>
  <si>
    <t>ヒラメ</t>
  </si>
  <si>
    <t>(一財)日本食品分析センター</t>
  </si>
  <si>
    <t>&lt;4.46</t>
  </si>
  <si>
    <t>&lt;4.90</t>
  </si>
  <si>
    <t>&lt;9.4</t>
  </si>
  <si>
    <t>&lt;4.64</t>
  </si>
  <si>
    <t>&lt;3.58</t>
  </si>
  <si>
    <t>&lt;8.2</t>
  </si>
  <si>
    <t>ユメカサゴ</t>
  </si>
  <si>
    <t>&lt;4.03</t>
  </si>
  <si>
    <t>&lt;5.41</t>
  </si>
  <si>
    <t>アイナメ</t>
  </si>
  <si>
    <t>&lt;4.99</t>
  </si>
  <si>
    <t>&lt;3.86</t>
  </si>
  <si>
    <t>&lt;8.9</t>
  </si>
  <si>
    <t>&lt;0.285</t>
  </si>
  <si>
    <t>&lt;0.323</t>
  </si>
  <si>
    <t>&lt;0.61</t>
  </si>
  <si>
    <t>ブリ</t>
  </si>
  <si>
    <t>&lt;0.429</t>
  </si>
  <si>
    <t>&lt;0.378</t>
  </si>
  <si>
    <t>&lt;0.81</t>
  </si>
  <si>
    <t>&lt;0.505</t>
  </si>
  <si>
    <t>&lt;0.483</t>
  </si>
  <si>
    <t>&lt;0.99</t>
  </si>
  <si>
    <t>マイワシ</t>
  </si>
  <si>
    <t>&lt;5.84</t>
  </si>
  <si>
    <t>&lt;5.50</t>
  </si>
  <si>
    <t>&lt;11</t>
  </si>
  <si>
    <t>ニシン</t>
  </si>
  <si>
    <t>&lt;5.61</t>
  </si>
  <si>
    <t>&lt;5.31</t>
  </si>
  <si>
    <t>マダイ</t>
  </si>
  <si>
    <t>&lt;6.00</t>
  </si>
  <si>
    <t>&lt;5.88</t>
  </si>
  <si>
    <t>&lt;12</t>
  </si>
  <si>
    <t>チダイ</t>
  </si>
  <si>
    <t>&lt;3.92</t>
  </si>
  <si>
    <t>トクビレ</t>
  </si>
  <si>
    <t>&lt;4.10</t>
  </si>
  <si>
    <t>&lt;4.04</t>
  </si>
  <si>
    <t>&lt;8.1</t>
  </si>
  <si>
    <t>エゾイソアイナメ</t>
  </si>
  <si>
    <t>&lt;4.93</t>
  </si>
  <si>
    <t>&lt;5.69</t>
  </si>
  <si>
    <t>マアナゴ</t>
  </si>
  <si>
    <t>&lt;0.392</t>
  </si>
  <si>
    <t>&lt;0.472</t>
  </si>
  <si>
    <t>&lt;0.86</t>
  </si>
  <si>
    <t>スルメイカ</t>
  </si>
  <si>
    <t>&lt;3.68</t>
  </si>
  <si>
    <t>&lt;7.5</t>
  </si>
  <si>
    <t>&lt;3.99</t>
  </si>
  <si>
    <t>&lt;3.76</t>
  </si>
  <si>
    <t>&lt;7.8</t>
  </si>
  <si>
    <t>&lt;0.322</t>
  </si>
  <si>
    <t>&lt;0.318</t>
  </si>
  <si>
    <t>&lt;0.64</t>
  </si>
  <si>
    <t>ミズダコ</t>
  </si>
  <si>
    <t>&lt;0.408</t>
  </si>
  <si>
    <t>&lt;0.366</t>
  </si>
  <si>
    <t>&lt;0.77</t>
  </si>
  <si>
    <t>大船渡市沖</t>
    <rPh sb="0" eb="4">
      <t>オオフナトシ</t>
    </rPh>
    <rPh sb="4" eb="5">
      <t>オキ</t>
    </rPh>
    <phoneticPr fontId="11"/>
  </si>
  <si>
    <t>マボヤ</t>
  </si>
  <si>
    <t>養殖</t>
    <rPh sb="0" eb="2">
      <t>ヨウショク</t>
    </rPh>
    <phoneticPr fontId="3"/>
  </si>
  <si>
    <t>（株）静環検査センター</t>
  </si>
  <si>
    <t>&lt;0.332</t>
  </si>
  <si>
    <t>&lt;0.375</t>
  </si>
  <si>
    <t>&lt;0.71</t>
  </si>
  <si>
    <t>&lt;0.385</t>
  </si>
  <si>
    <t>&lt;0.364</t>
  </si>
  <si>
    <t>&lt;0.75</t>
  </si>
  <si>
    <t>&lt;0.386</t>
  </si>
  <si>
    <t>&lt;0.482</t>
  </si>
  <si>
    <t>&lt;0.87</t>
  </si>
  <si>
    <t>&lt;0.250</t>
  </si>
  <si>
    <t>&lt;0.54</t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</si>
  <si>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</si>
  <si>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</si>
  <si>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</si>
  <si>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7"/>
  </si>
  <si>
    <t>ヒラマサ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</si>
  <si>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</si>
  <si>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&lt;10</t>
    <phoneticPr fontId="1"/>
  </si>
  <si>
    <t>&lt;20</t>
    <phoneticPr fontId="1"/>
  </si>
  <si>
    <t>クロメバル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</si>
  <si>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</si>
  <si>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マアジ</t>
    <phoneticPr fontId="1"/>
  </si>
  <si>
    <t>ババガレイ</t>
    <phoneticPr fontId="1"/>
  </si>
  <si>
    <t>神奈川県</t>
    <rPh sb="0" eb="4">
      <t>カナガワケン</t>
    </rPh>
    <phoneticPr fontId="1"/>
  </si>
  <si>
    <t>群馬県</t>
    <rPh sb="0" eb="3">
      <t>グンマケン</t>
    </rPh>
    <phoneticPr fontId="3"/>
  </si>
  <si>
    <t>渋川市</t>
    <rPh sb="0" eb="3">
      <t>シブカワシ</t>
    </rPh>
    <phoneticPr fontId="1"/>
  </si>
  <si>
    <t>その他</t>
    <rPh sb="2" eb="3">
      <t>タ</t>
    </rPh>
    <phoneticPr fontId="3"/>
  </si>
  <si>
    <t>こんにゃく</t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</si>
  <si>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</si>
  <si>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&lt;1.9</t>
  </si>
  <si>
    <t>&lt;2.3</t>
  </si>
  <si>
    <t>&lt;4.2</t>
  </si>
  <si>
    <t>みなかみ町</t>
    <rPh sb="4" eb="5">
      <t>マチ</t>
    </rPh>
    <phoneticPr fontId="1"/>
  </si>
  <si>
    <t>豆腐</t>
    <rPh sb="0" eb="2">
      <t>トウフ</t>
    </rPh>
    <phoneticPr fontId="1"/>
  </si>
  <si>
    <t>長野県</t>
    <rPh sb="0" eb="3">
      <t>ナガノケン</t>
    </rPh>
    <phoneticPr fontId="1"/>
  </si>
  <si>
    <t>千曲市</t>
    <rPh sb="0" eb="3">
      <t>チクマシ</t>
    </rPh>
    <phoneticPr fontId="1"/>
  </si>
  <si>
    <t>めん類</t>
    <rPh sb="2" eb="3">
      <t>ルイ</t>
    </rPh>
    <phoneticPr fontId="1"/>
  </si>
  <si>
    <t>&lt;2.9</t>
  </si>
  <si>
    <t>&lt;3.0</t>
  </si>
  <si>
    <t>&lt;5.9</t>
  </si>
  <si>
    <t>青森県</t>
    <rPh sb="0" eb="3">
      <t>アオモリケン</t>
    </rPh>
    <phoneticPr fontId="1"/>
  </si>
  <si>
    <t>八戸市</t>
    <rPh sb="0" eb="3">
      <t>ハチノヘシ</t>
    </rPh>
    <phoneticPr fontId="1"/>
  </si>
  <si>
    <t>かん詰め
（さば水煮）</t>
    <rPh sb="2" eb="3">
      <t>ツ</t>
    </rPh>
    <rPh sb="8" eb="9">
      <t>ミズ</t>
    </rPh>
    <rPh sb="9" eb="10">
      <t>ニ</t>
    </rPh>
    <phoneticPr fontId="1"/>
  </si>
  <si>
    <t>&lt;2.2</t>
  </si>
  <si>
    <t>&lt;4.5</t>
  </si>
  <si>
    <t>栃木県</t>
    <rPh sb="0" eb="3">
      <t>トチギケン</t>
    </rPh>
    <phoneticPr fontId="1"/>
  </si>
  <si>
    <t>佐野市</t>
    <rPh sb="0" eb="3">
      <t>サノシ</t>
    </rPh>
    <phoneticPr fontId="1"/>
  </si>
  <si>
    <t>その他粉類
（米粉）</t>
    <rPh sb="2" eb="3">
      <t>タ</t>
    </rPh>
    <rPh sb="3" eb="4">
      <t>コナ</t>
    </rPh>
    <rPh sb="4" eb="5">
      <t>ルイ</t>
    </rPh>
    <rPh sb="7" eb="9">
      <t>コメコ</t>
    </rPh>
    <phoneticPr fontId="1"/>
  </si>
  <si>
    <t>&lt;2.1</t>
  </si>
  <si>
    <t>&lt;2.4</t>
  </si>
  <si>
    <t>厚木市</t>
    <rPh sb="0" eb="3">
      <t>アツギシ</t>
    </rPh>
    <phoneticPr fontId="1"/>
  </si>
  <si>
    <t>清涼飲料水</t>
    <rPh sb="0" eb="2">
      <t>セイリョウ</t>
    </rPh>
    <rPh sb="2" eb="5">
      <t>インリョウスイ</t>
    </rPh>
    <phoneticPr fontId="1"/>
  </si>
  <si>
    <t>&lt;0.18</t>
    <phoneticPr fontId="1"/>
  </si>
  <si>
    <t>&lt;0.20</t>
    <phoneticPr fontId="1"/>
  </si>
  <si>
    <t>&lt;0.38</t>
    <phoneticPr fontId="1"/>
  </si>
  <si>
    <t>&lt;0.16</t>
    <phoneticPr fontId="1"/>
  </si>
  <si>
    <t>&lt;0.15</t>
    <phoneticPr fontId="1"/>
  </si>
  <si>
    <t>&lt;0.31</t>
    <phoneticPr fontId="1"/>
  </si>
  <si>
    <t>綾瀬市</t>
    <rPh sb="0" eb="3">
      <t>アヤセシ</t>
    </rPh>
    <phoneticPr fontId="1"/>
  </si>
  <si>
    <t>食肉製品
（ロースハム）</t>
    <rPh sb="0" eb="2">
      <t>ショクニク</t>
    </rPh>
    <rPh sb="2" eb="4">
      <t>セイヒン</t>
    </rPh>
    <phoneticPr fontId="1"/>
  </si>
  <si>
    <t>&lt;2.1</t>
    <phoneticPr fontId="1"/>
  </si>
  <si>
    <t>&lt;4.2</t>
    <phoneticPr fontId="1"/>
  </si>
  <si>
    <t>杉並区</t>
    <rPh sb="0" eb="3">
      <t>スギナミク</t>
    </rPh>
    <phoneticPr fontId="1"/>
  </si>
  <si>
    <t>-</t>
  </si>
  <si>
    <t>小樽工場</t>
    <rPh sb="0" eb="2">
      <t>オタル</t>
    </rPh>
    <rPh sb="2" eb="4">
      <t>コウジョウ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</si>
  <si>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</si>
  <si>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</si>
  <si>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杉並保健所
生活衛生課</t>
    <phoneticPr fontId="1"/>
  </si>
  <si>
    <t>&lt;0.3</t>
  </si>
  <si>
    <t>&lt;0.5</t>
  </si>
  <si>
    <t>&lt;0.8</t>
  </si>
  <si>
    <t>京都府</t>
    <rPh sb="0" eb="3">
      <t>キョウトフ</t>
    </rPh>
    <phoneticPr fontId="1"/>
  </si>
  <si>
    <t>京都府</t>
    <rPh sb="0" eb="3">
      <t>キョウトフ</t>
    </rPh>
    <phoneticPr fontId="3"/>
  </si>
  <si>
    <t>京丹後市</t>
    <rPh sb="0" eb="4">
      <t>キョウタンゴシ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</si>
  <si>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</si>
  <si>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"/>
  </si>
  <si>
    <t>ハクサイ</t>
    <phoneticPr fontId="1"/>
  </si>
  <si>
    <t>露地栽培</t>
    <rPh sb="0" eb="2">
      <t>ロチ</t>
    </rPh>
    <rPh sb="2" eb="4">
      <t>サイバイ</t>
    </rPh>
    <phoneticPr fontId="1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</si>
  <si>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"/>
  </si>
  <si>
    <t>NaI</t>
  </si>
  <si>
    <t>&lt;25</t>
    <phoneticPr fontId="1"/>
  </si>
  <si>
    <t>栃木県</t>
    <rPh sb="0" eb="3">
      <t>トチギケン</t>
    </rPh>
    <phoneticPr fontId="3"/>
  </si>
  <si>
    <t>宇都宮市</t>
    <rPh sb="0" eb="4">
      <t>ウツノミヤシ</t>
    </rPh>
    <phoneticPr fontId="1"/>
  </si>
  <si>
    <t>ナシ</t>
  </si>
  <si>
    <t>ハウス</t>
  </si>
  <si>
    <t>制限なし</t>
    <rPh sb="0" eb="2">
      <t>セイゲン</t>
    </rPh>
    <phoneticPr fontId="12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</si>
  <si>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</si>
  <si>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&lt;1.7</t>
  </si>
  <si>
    <t>&lt;3.6</t>
  </si>
  <si>
    <t>佐野市</t>
    <rPh sb="0" eb="3">
      <t>サノシ</t>
    </rPh>
    <phoneticPr fontId="13"/>
  </si>
  <si>
    <t>秋山川</t>
  </si>
  <si>
    <t>ヤマメ</t>
  </si>
  <si>
    <t>いであ(株)</t>
  </si>
  <si>
    <t>&lt;4.39</t>
  </si>
  <si>
    <t>&lt;5.20</t>
  </si>
  <si>
    <t>アユ</t>
  </si>
  <si>
    <t>&lt;5.05</t>
  </si>
  <si>
    <t>&lt;5.53</t>
  </si>
  <si>
    <t>矢板市</t>
  </si>
  <si>
    <t>非流通品（出荷予定あり）</t>
  </si>
  <si>
    <t>農産物</t>
  </si>
  <si>
    <t>原木シイタケ</t>
  </si>
  <si>
    <t>栽培</t>
  </si>
  <si>
    <t>原木、施設</t>
  </si>
  <si>
    <t>国による出荷制限(一部解除)</t>
  </si>
  <si>
    <t>栃木県林業センター</t>
  </si>
  <si>
    <t>Ｇｅ</t>
  </si>
  <si>
    <t>&lt;3.08</t>
  </si>
  <si>
    <t>&lt;3.94</t>
  </si>
  <si>
    <t>&lt;4.07</t>
  </si>
  <si>
    <t>&lt;7.7</t>
  </si>
  <si>
    <t>茂木町</t>
  </si>
  <si>
    <t>菌床アラゲキクラゲ</t>
  </si>
  <si>
    <t>菌床、施設</t>
  </si>
  <si>
    <t>制限なし</t>
  </si>
  <si>
    <t>&lt;4.41</t>
  </si>
  <si>
    <t>&lt;3.64</t>
  </si>
  <si>
    <t>&lt;3.73</t>
  </si>
  <si>
    <t>&lt;3.07</t>
  </si>
  <si>
    <t>那須烏山市</t>
  </si>
  <si>
    <t>タケノコ</t>
  </si>
  <si>
    <t>野生</t>
  </si>
  <si>
    <t/>
  </si>
  <si>
    <t>&lt;3.71</t>
  </si>
  <si>
    <t>&lt;3.04</t>
  </si>
  <si>
    <t>&lt;6.1</t>
  </si>
  <si>
    <t>壬生町</t>
  </si>
  <si>
    <t>&lt;2.86</t>
  </si>
  <si>
    <t>&lt;3.37</t>
  </si>
  <si>
    <t>&lt;6.2</t>
  </si>
  <si>
    <t>足利市</t>
  </si>
  <si>
    <t>&lt;3.29</t>
  </si>
  <si>
    <t>&lt;3.09</t>
  </si>
  <si>
    <t>&lt;6.4</t>
  </si>
  <si>
    <t>佐野市</t>
  </si>
  <si>
    <t>&lt;4.15</t>
  </si>
  <si>
    <t>&lt;2.79</t>
  </si>
  <si>
    <t>&lt;2.68</t>
  </si>
  <si>
    <t>&lt;5.5</t>
  </si>
  <si>
    <t>真岡市</t>
  </si>
  <si>
    <t>&lt;4.44</t>
  </si>
  <si>
    <t>&lt;3.66</t>
  </si>
  <si>
    <t>那須町</t>
  </si>
  <si>
    <t>菌床タモギタケ</t>
  </si>
  <si>
    <t>&lt;4.63</t>
  </si>
  <si>
    <t>&lt;3.81</t>
  </si>
  <si>
    <t>&lt;8.4</t>
  </si>
  <si>
    <t>群馬県</t>
  </si>
  <si>
    <t>－</t>
  </si>
  <si>
    <t>野菜加工品</t>
    <rPh sb="0" eb="2">
      <t>ヤサイ</t>
    </rPh>
    <rPh sb="2" eb="5">
      <t>カコウヒン</t>
    </rPh>
    <phoneticPr fontId="14"/>
  </si>
  <si>
    <t>群馬県食品安全検査センター</t>
    <rPh sb="3" eb="5">
      <t>ショクヒン</t>
    </rPh>
    <rPh sb="5" eb="7">
      <t>アンゼン</t>
    </rPh>
    <rPh sb="7" eb="9">
      <t>ケンサ</t>
    </rPh>
    <phoneticPr fontId="3"/>
  </si>
  <si>
    <t>&lt;1.87</t>
  </si>
  <si>
    <t>&lt;1.90</t>
  </si>
  <si>
    <t>&lt;3.8</t>
  </si>
  <si>
    <t>&lt;1.91</t>
  </si>
  <si>
    <t>&lt;1.96</t>
  </si>
  <si>
    <t>&lt;3.9</t>
  </si>
  <si>
    <t>果実加工品</t>
    <rPh sb="0" eb="2">
      <t>カジツ</t>
    </rPh>
    <rPh sb="2" eb="5">
      <t>カコウヒン</t>
    </rPh>
    <phoneticPr fontId="14"/>
  </si>
  <si>
    <t>&lt;1.78</t>
  </si>
  <si>
    <t>&lt;1.47</t>
  </si>
  <si>
    <t>&lt;3.3</t>
  </si>
  <si>
    <t>清涼飲料水</t>
    <rPh sb="0" eb="2">
      <t>セイリョウ</t>
    </rPh>
    <rPh sb="2" eb="5">
      <t>インリョウスイ</t>
    </rPh>
    <phoneticPr fontId="14"/>
  </si>
  <si>
    <t>&lt;1.98</t>
  </si>
  <si>
    <t>&lt;1.59</t>
  </si>
  <si>
    <t>食肉製品</t>
    <rPh sb="0" eb="2">
      <t>ショクニク</t>
    </rPh>
    <rPh sb="2" eb="4">
      <t>セイヒン</t>
    </rPh>
    <phoneticPr fontId="14"/>
  </si>
  <si>
    <t>&lt;1.84</t>
  </si>
  <si>
    <t>&lt;3.7</t>
  </si>
  <si>
    <t>&lt;1.83</t>
  </si>
  <si>
    <t>&lt;2.02</t>
  </si>
  <si>
    <t>下仁田町</t>
    <rPh sb="0" eb="4">
      <t>シモニタマチ</t>
    </rPh>
    <phoneticPr fontId="14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</si>
  <si>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</si>
  <si>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14"/>
  </si>
  <si>
    <t xml:space="preserve">(株)食環境衛生研究所 </t>
  </si>
  <si>
    <t>&lt;9.62</t>
  </si>
  <si>
    <t>&lt;9.54</t>
  </si>
  <si>
    <t>&lt;7.79</t>
  </si>
  <si>
    <t>&lt;17</t>
  </si>
  <si>
    <t>&lt;9.70</t>
  </si>
  <si>
    <t>&lt;8.61</t>
  </si>
  <si>
    <t>&lt;18</t>
  </si>
  <si>
    <t>伊勢崎市</t>
    <rPh sb="0" eb="4">
      <t>イセサキシ</t>
    </rPh>
    <phoneticPr fontId="14"/>
  </si>
  <si>
    <t>ワラビ</t>
  </si>
  <si>
    <t>野生</t>
    <rPh sb="0" eb="2">
      <t>ヤセイ</t>
    </rPh>
    <phoneticPr fontId="3"/>
  </si>
  <si>
    <t>&lt;9.30</t>
  </si>
  <si>
    <t>&lt;19</t>
  </si>
  <si>
    <t>タケノコ（マダケ）</t>
  </si>
  <si>
    <t>&lt;9.24</t>
  </si>
  <si>
    <t>&lt;9.55</t>
  </si>
  <si>
    <t>川場村</t>
    <rPh sb="0" eb="3">
      <t>カワバムラ</t>
    </rPh>
    <phoneticPr fontId="14"/>
  </si>
  <si>
    <t>薄根川</t>
    <rPh sb="0" eb="2">
      <t>ウスネ</t>
    </rPh>
    <rPh sb="2" eb="3">
      <t>カワ</t>
    </rPh>
    <phoneticPr fontId="1"/>
  </si>
  <si>
    <t>イワナ</t>
  </si>
  <si>
    <t>東北緑化環境保全（株）</t>
    <rPh sb="0" eb="2">
      <t>トウホク</t>
    </rPh>
    <rPh sb="2" eb="4">
      <t>リョクカ</t>
    </rPh>
    <rPh sb="4" eb="6">
      <t>カンキョウ</t>
    </rPh>
    <rPh sb="6" eb="8">
      <t>ホゼン</t>
    </rPh>
    <rPh sb="9" eb="10">
      <t>カブ</t>
    </rPh>
    <phoneticPr fontId="1"/>
  </si>
  <si>
    <t>&lt;5.37</t>
  </si>
  <si>
    <t>桜川</t>
    <rPh sb="0" eb="2">
      <t>サクラカワ</t>
    </rPh>
    <phoneticPr fontId="1"/>
  </si>
  <si>
    <t>&lt;5.81</t>
  </si>
  <si>
    <t>&lt;6.19</t>
  </si>
  <si>
    <t>沼田市</t>
    <rPh sb="0" eb="3">
      <t>ヌマタシ</t>
    </rPh>
    <phoneticPr fontId="1"/>
  </si>
  <si>
    <t>発知川</t>
    <rPh sb="0" eb="2">
      <t>ハッチ</t>
    </rPh>
    <rPh sb="2" eb="3">
      <t>カワ</t>
    </rPh>
    <phoneticPr fontId="1"/>
  </si>
  <si>
    <t>&lt;4.94</t>
  </si>
  <si>
    <t>&lt;9.9</t>
  </si>
  <si>
    <t>中之条町</t>
    <rPh sb="0" eb="4">
      <t>ナカノジョウマチ</t>
    </rPh>
    <phoneticPr fontId="14"/>
  </si>
  <si>
    <t>上沢渡川</t>
    <rPh sb="0" eb="3">
      <t>カミサワタリ</t>
    </rPh>
    <rPh sb="3" eb="4">
      <t>カワ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</si>
  <si>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</si>
  <si>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（一社）日本海事検定協会</t>
  </si>
  <si>
    <t>&lt;4.59</t>
  </si>
  <si>
    <t>東吾妻町</t>
    <rPh sb="0" eb="3">
      <t>ヒガシアガツマ</t>
    </rPh>
    <rPh sb="3" eb="4">
      <t>マチ</t>
    </rPh>
    <phoneticPr fontId="14"/>
  </si>
  <si>
    <t>今川</t>
    <rPh sb="0" eb="2">
      <t>イマカワ</t>
    </rPh>
    <phoneticPr fontId="1"/>
  </si>
  <si>
    <t>&lt;5.10</t>
  </si>
  <si>
    <t>見城川</t>
    <rPh sb="0" eb="2">
      <t>ミシロ</t>
    </rPh>
    <rPh sb="2" eb="3">
      <t>カワ</t>
    </rPh>
    <phoneticPr fontId="1"/>
  </si>
  <si>
    <t>&lt;4.65</t>
  </si>
  <si>
    <t>&lt;4.17</t>
  </si>
  <si>
    <t>&lt;8.8</t>
  </si>
  <si>
    <t>金井川</t>
    <rPh sb="0" eb="2">
      <t>カナイ</t>
    </rPh>
    <rPh sb="2" eb="3">
      <t>カワ</t>
    </rPh>
    <phoneticPr fontId="14"/>
  </si>
  <si>
    <t>&lt;4.81</t>
  </si>
  <si>
    <t>泉沢川</t>
    <rPh sb="0" eb="1">
      <t>イズミ</t>
    </rPh>
    <rPh sb="1" eb="2">
      <t>サワ</t>
    </rPh>
    <rPh sb="2" eb="3">
      <t>カワ</t>
    </rPh>
    <phoneticPr fontId="14"/>
  </si>
  <si>
    <t>&lt;4.56</t>
  </si>
  <si>
    <t>吾妻川</t>
    <rPh sb="0" eb="2">
      <t>アガツマ</t>
    </rPh>
    <rPh sb="2" eb="3">
      <t>カワ</t>
    </rPh>
    <phoneticPr fontId="14"/>
  </si>
  <si>
    <t>&lt;5.22</t>
  </si>
  <si>
    <t>&lt;4.92</t>
  </si>
  <si>
    <t>沼尾川（吾妻川支流）</t>
    <rPh sb="0" eb="2">
      <t>ヌマオ</t>
    </rPh>
    <rPh sb="2" eb="3">
      <t>カワ</t>
    </rPh>
    <rPh sb="4" eb="6">
      <t>アガツマ</t>
    </rPh>
    <rPh sb="6" eb="7">
      <t>カワ</t>
    </rPh>
    <rPh sb="7" eb="9">
      <t>シリュウ</t>
    </rPh>
    <phoneticPr fontId="14"/>
  </si>
  <si>
    <t>&lt;5.08</t>
  </si>
  <si>
    <t>&lt;4.45</t>
  </si>
  <si>
    <t>&lt;4.83</t>
  </si>
  <si>
    <t>&lt;9.3</t>
  </si>
  <si>
    <t>&lt;3.69</t>
  </si>
  <si>
    <t>&lt;3.95</t>
  </si>
  <si>
    <t>&lt;7.6</t>
  </si>
  <si>
    <t>&lt;4.37</t>
  </si>
  <si>
    <t>&lt;8.3</t>
  </si>
  <si>
    <t>&lt;4.28</t>
  </si>
  <si>
    <t>高山村</t>
    <rPh sb="0" eb="3">
      <t>タカヤマムラ</t>
    </rPh>
    <phoneticPr fontId="14"/>
  </si>
  <si>
    <t>名久田川</t>
    <rPh sb="0" eb="3">
      <t>ナクタ</t>
    </rPh>
    <rPh sb="3" eb="4">
      <t>カワ</t>
    </rPh>
    <phoneticPr fontId="14"/>
  </si>
  <si>
    <t>&lt;4.16</t>
  </si>
  <si>
    <t>群馬工場</t>
    <rPh sb="0" eb="2">
      <t>グンマ</t>
    </rPh>
    <rPh sb="2" eb="4">
      <t>コウジョウ</t>
    </rPh>
    <phoneticPr fontId="1"/>
  </si>
  <si>
    <t>&lt;0.4</t>
    <phoneticPr fontId="1"/>
  </si>
  <si>
    <t>&lt;0.5</t>
    <phoneticPr fontId="1"/>
  </si>
  <si>
    <t>&lt;0.9</t>
    <phoneticPr fontId="1"/>
  </si>
  <si>
    <t>千葉工場</t>
    <rPh sb="0" eb="2">
      <t>チバ</t>
    </rPh>
    <rPh sb="2" eb="4">
      <t>コウジョウ</t>
    </rPh>
    <phoneticPr fontId="1"/>
  </si>
  <si>
    <t>&lt;0.8</t>
    <phoneticPr fontId="1"/>
  </si>
  <si>
    <t>埼玉工場</t>
    <rPh sb="0" eb="2">
      <t>サイタマ</t>
    </rPh>
    <rPh sb="2" eb="4">
      <t>コウジョウ</t>
    </rPh>
    <phoneticPr fontId="1"/>
  </si>
  <si>
    <t>粉ミルク</t>
    <rPh sb="0" eb="1">
      <t>コナ</t>
    </rPh>
    <phoneticPr fontId="1"/>
  </si>
  <si>
    <t>&lt;1.7</t>
    <phoneticPr fontId="1"/>
  </si>
  <si>
    <t>文京区</t>
    <rPh sb="0" eb="3">
      <t>ブンキョウク</t>
    </rPh>
    <phoneticPr fontId="1"/>
  </si>
  <si>
    <t>シメジ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</si>
  <si>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</si>
  <si>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</si>
  <si>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茨城県</t>
    <rPh sb="0" eb="3">
      <t>イバラキケン</t>
    </rPh>
    <phoneticPr fontId="1"/>
  </si>
  <si>
    <t>ピーマン</t>
    <phoneticPr fontId="1"/>
  </si>
  <si>
    <t>群馬県</t>
    <rPh sb="0" eb="3">
      <t>グンマケン</t>
    </rPh>
    <phoneticPr fontId="1"/>
  </si>
  <si>
    <t>スイカ</t>
    <phoneticPr fontId="1"/>
  </si>
  <si>
    <t>静岡県</t>
    <rPh sb="0" eb="3">
      <t>シズオカケン</t>
    </rPh>
    <phoneticPr fontId="1"/>
  </si>
  <si>
    <t>セロリ</t>
    <phoneticPr fontId="1"/>
  </si>
  <si>
    <t>九州各地、愛知県</t>
    <rPh sb="0" eb="2">
      <t>キュウシュウ</t>
    </rPh>
    <rPh sb="2" eb="4">
      <t>カクチ</t>
    </rPh>
    <rPh sb="5" eb="8">
      <t>アイチケン</t>
    </rPh>
    <phoneticPr fontId="1"/>
  </si>
  <si>
    <t>ちりめんじゃこ</t>
    <phoneticPr fontId="1"/>
  </si>
  <si>
    <t>北海道</t>
    <rPh sb="0" eb="3">
      <t>ホッカイドウ</t>
    </rPh>
    <phoneticPr fontId="1"/>
  </si>
  <si>
    <t>その他</t>
    <rPh sb="2" eb="3">
      <t>タ</t>
    </rPh>
    <phoneticPr fontId="1"/>
  </si>
  <si>
    <t>大豆</t>
    <rPh sb="0" eb="2">
      <t>ダイズ</t>
    </rPh>
    <phoneticPr fontId="1"/>
  </si>
  <si>
    <t>乾燥</t>
    <rPh sb="0" eb="2">
      <t>カンソウ</t>
    </rPh>
    <phoneticPr fontId="1"/>
  </si>
  <si>
    <t>京都市</t>
    <rPh sb="0" eb="3">
      <t>キョウトシ</t>
    </rPh>
    <phoneticPr fontId="1"/>
  </si>
  <si>
    <t>千葉県</t>
    <rPh sb="0" eb="3">
      <t>チバケン</t>
    </rPh>
    <phoneticPr fontId="3"/>
  </si>
  <si>
    <t>白ねぎ</t>
    <rPh sb="0" eb="1">
      <t>シロ</t>
    </rPh>
    <phoneticPr fontId="1"/>
  </si>
  <si>
    <t>不明</t>
    <rPh sb="0" eb="2">
      <t>フメイ</t>
    </rPh>
    <phoneticPr fontId="1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</si>
  <si>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1"/>
  </si>
  <si>
    <t>&lt;0.385</t>
    <phoneticPr fontId="3"/>
  </si>
  <si>
    <t>&lt;0.344</t>
    <phoneticPr fontId="3"/>
  </si>
  <si>
    <t>&lt;0.729</t>
    <phoneticPr fontId="3"/>
  </si>
  <si>
    <t>茨城県</t>
    <rPh sb="0" eb="3">
      <t>イバラキケン</t>
    </rPh>
    <phoneticPr fontId="3"/>
  </si>
  <si>
    <t>はくさい</t>
    <phoneticPr fontId="1"/>
  </si>
  <si>
    <t>&lt;0.319</t>
    <phoneticPr fontId="1"/>
  </si>
  <si>
    <t>&lt;0.417</t>
    <phoneticPr fontId="1"/>
  </si>
  <si>
    <t>&lt;0.736</t>
    <phoneticPr fontId="1"/>
  </si>
  <si>
    <t>静岡県</t>
    <rPh sb="0" eb="3">
      <t>シズオカケン</t>
    </rPh>
    <phoneticPr fontId="3"/>
  </si>
  <si>
    <t>ばれいしょ</t>
    <phoneticPr fontId="1"/>
  </si>
  <si>
    <t>&lt;0.398</t>
    <phoneticPr fontId="1"/>
  </si>
  <si>
    <t>&lt;0.361</t>
    <phoneticPr fontId="1"/>
  </si>
  <si>
    <t>&lt;0.759</t>
    <phoneticPr fontId="1"/>
  </si>
  <si>
    <t>山梨県</t>
    <rPh sb="0" eb="3">
      <t>ヤマナシケン</t>
    </rPh>
    <phoneticPr fontId="3"/>
  </si>
  <si>
    <t>さくらんぼ</t>
    <phoneticPr fontId="1"/>
  </si>
  <si>
    <t>&lt;0.399</t>
    <phoneticPr fontId="1"/>
  </si>
  <si>
    <t>&lt;0.314</t>
    <phoneticPr fontId="1"/>
  </si>
  <si>
    <t>&lt;0.713</t>
    <phoneticPr fontId="1"/>
  </si>
  <si>
    <t>キャベツ</t>
  </si>
  <si>
    <t>&lt;0.354</t>
  </si>
  <si>
    <t>&lt;0.379</t>
  </si>
  <si>
    <t>&lt;0.733</t>
  </si>
  <si>
    <t>&lt;0.73</t>
  </si>
  <si>
    <t>浜松市</t>
    <rPh sb="0" eb="3">
      <t>ハママツシ</t>
    </rPh>
    <phoneticPr fontId="1"/>
  </si>
  <si>
    <t>―</t>
  </si>
  <si>
    <t>海域：浜名湖</t>
    <rPh sb="0" eb="2">
      <t>カイイキ</t>
    </rPh>
    <rPh sb="3" eb="6">
      <t>ハマナコ</t>
    </rPh>
    <phoneticPr fontId="7"/>
  </si>
  <si>
    <t>水産物</t>
    <rPh sb="0" eb="3">
      <t>スイサンブツ</t>
    </rPh>
    <phoneticPr fontId="7"/>
  </si>
  <si>
    <t>マダカ</t>
  </si>
  <si>
    <t>浜松市保健環境研究所</t>
    <phoneticPr fontId="1"/>
  </si>
  <si>
    <t>&lt;4.7</t>
  </si>
  <si>
    <t>クロダイ</t>
  </si>
  <si>
    <t>浜松市保健環境研究所</t>
  </si>
  <si>
    <t>&lt;4.8</t>
  </si>
  <si>
    <t>&lt;9.0</t>
  </si>
  <si>
    <t>水揚：福田</t>
    <rPh sb="0" eb="2">
      <t>ミズア</t>
    </rPh>
    <rPh sb="3" eb="5">
      <t>フクデ</t>
    </rPh>
    <phoneticPr fontId="7"/>
  </si>
  <si>
    <t>イサキ</t>
  </si>
  <si>
    <t>&lt;4.9</t>
  </si>
  <si>
    <t>&lt;4.4</t>
  </si>
  <si>
    <t>江東区</t>
    <rPh sb="0" eb="3">
      <t>コウトウク</t>
    </rPh>
    <phoneticPr fontId="1"/>
  </si>
  <si>
    <t>青森県</t>
    <rPh sb="0" eb="3">
      <t>アオモリケン</t>
    </rPh>
    <phoneticPr fontId="3"/>
  </si>
  <si>
    <t>リンゴ</t>
    <phoneticPr fontId="1"/>
  </si>
  <si>
    <t>江東区保健所</t>
    <rPh sb="0" eb="3">
      <t>コウトウク</t>
    </rPh>
    <rPh sb="3" eb="6">
      <t>ホケンジョ</t>
    </rPh>
    <phoneticPr fontId="1"/>
  </si>
  <si>
    <t>-</t>
    <phoneticPr fontId="3"/>
  </si>
  <si>
    <t>＜25</t>
    <phoneticPr fontId="3"/>
  </si>
  <si>
    <t>ミズナ</t>
    <phoneticPr fontId="1"/>
  </si>
  <si>
    <t>福島県</t>
    <rPh sb="0" eb="3">
      <t>フクシマケン</t>
    </rPh>
    <phoneticPr fontId="3"/>
  </si>
  <si>
    <t>ブロッコリー</t>
    <phoneticPr fontId="1"/>
  </si>
  <si>
    <t>＜25</t>
  </si>
  <si>
    <t>チンゲンサイ</t>
    <phoneticPr fontId="1"/>
  </si>
  <si>
    <t>ワカメ</t>
    <phoneticPr fontId="1"/>
  </si>
  <si>
    <t>北海道</t>
    <rPh sb="0" eb="3">
      <t>ホッカイドウ</t>
    </rPh>
    <phoneticPr fontId="3"/>
  </si>
  <si>
    <t>太平洋</t>
    <rPh sb="0" eb="3">
      <t>タイヘイヨウ</t>
    </rPh>
    <phoneticPr fontId="1"/>
  </si>
  <si>
    <t>マダラ</t>
    <phoneticPr fontId="1"/>
  </si>
  <si>
    <t>黒カレイ</t>
    <rPh sb="0" eb="1">
      <t>クロ</t>
    </rPh>
    <phoneticPr fontId="1"/>
  </si>
  <si>
    <t>ニンジン</t>
    <phoneticPr fontId="1"/>
  </si>
  <si>
    <t>ゴボウ</t>
    <phoneticPr fontId="1"/>
  </si>
  <si>
    <t>タケノコ水煮</t>
    <rPh sb="4" eb="6">
      <t>ミズニ</t>
    </rPh>
    <phoneticPr fontId="1"/>
  </si>
  <si>
    <t>千葉県</t>
    <rPh sb="0" eb="3">
      <t>チバケン</t>
    </rPh>
    <phoneticPr fontId="1"/>
  </si>
  <si>
    <t>山武市</t>
    <rPh sb="0" eb="3">
      <t>サンムシ</t>
    </rPh>
    <phoneticPr fontId="1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</si>
  <si>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</si>
  <si>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国による出荷制限(一部解除)</t>
    <rPh sb="9" eb="11">
      <t>イチブ</t>
    </rPh>
    <rPh sb="11" eb="13">
      <t>カイジョ</t>
    </rPh>
    <phoneticPr fontId="1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</si>
  <si>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1"/>
  </si>
  <si>
    <t>&lt;1.12</t>
  </si>
  <si>
    <t>船橋市</t>
    <rPh sb="0" eb="2">
      <t>フナバシ</t>
    </rPh>
    <rPh sb="2" eb="3">
      <t>シ</t>
    </rPh>
    <phoneticPr fontId="1"/>
  </si>
  <si>
    <t>不明</t>
    <rPh sb="0" eb="2">
      <t>フメイ</t>
    </rPh>
    <phoneticPr fontId="3"/>
  </si>
  <si>
    <t xml:space="preserve">&lt;1.31 </t>
  </si>
  <si>
    <t>千葉県</t>
    <rPh sb="0" eb="3">
      <t>チバケン</t>
    </rPh>
    <phoneticPr fontId="15"/>
  </si>
  <si>
    <t>千葉市</t>
    <rPh sb="0" eb="3">
      <t>チバシ</t>
    </rPh>
    <phoneticPr fontId="15"/>
  </si>
  <si>
    <t>農産物</t>
    <rPh sb="0" eb="3">
      <t>ノウサンブツ</t>
    </rPh>
    <phoneticPr fontId="15"/>
  </si>
  <si>
    <t>茶(一番茶飲用）</t>
    <rPh sb="0" eb="1">
      <t>チャ</t>
    </rPh>
    <rPh sb="2" eb="4">
      <t>イチバン</t>
    </rPh>
    <rPh sb="4" eb="5">
      <t>チャ</t>
    </rPh>
    <rPh sb="5" eb="7">
      <t>インヨウ</t>
    </rPh>
    <phoneticPr fontId="15"/>
  </si>
  <si>
    <t>制限なし</t>
    <rPh sb="0" eb="2">
      <t>セイゲン</t>
    </rPh>
    <phoneticPr fontId="15"/>
  </si>
  <si>
    <t>一般財団法人
新潟県環境分析
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15"/>
  </si>
  <si>
    <t>&lt;0.9</t>
  </si>
  <si>
    <t>野田市</t>
    <rPh sb="0" eb="3">
      <t>ノダシ</t>
    </rPh>
    <phoneticPr fontId="15"/>
  </si>
  <si>
    <t>えだまめ</t>
  </si>
  <si>
    <t>六条大麦</t>
    <rPh sb="0" eb="2">
      <t>ロクジョウ</t>
    </rPh>
    <rPh sb="2" eb="4">
      <t>オオムギ</t>
    </rPh>
    <phoneticPr fontId="15"/>
  </si>
  <si>
    <t>&lt;1.4</t>
  </si>
  <si>
    <t>&lt;1.2</t>
  </si>
  <si>
    <t>&lt;2.6</t>
  </si>
  <si>
    <t>銚子市</t>
    <rPh sb="0" eb="3">
      <t>チョウシシ</t>
    </rPh>
    <phoneticPr fontId="15"/>
  </si>
  <si>
    <t>メロン</t>
  </si>
  <si>
    <t>&lt;1.3</t>
  </si>
  <si>
    <t>&lt;1.6</t>
  </si>
  <si>
    <t>芝山町</t>
    <rPh sb="0" eb="3">
      <t>シバヤママチ</t>
    </rPh>
    <phoneticPr fontId="15"/>
  </si>
  <si>
    <t>じゃがいも</t>
  </si>
  <si>
    <t>&lt;2.7</t>
  </si>
  <si>
    <t>長南町</t>
    <rPh sb="0" eb="3">
      <t>チョウナンマチ</t>
    </rPh>
    <phoneticPr fontId="15"/>
  </si>
  <si>
    <t>小麦</t>
    <rPh sb="0" eb="2">
      <t>コムギ</t>
    </rPh>
    <phoneticPr fontId="15"/>
  </si>
  <si>
    <t>&lt;1.1</t>
  </si>
  <si>
    <t>勝浦市</t>
    <rPh sb="0" eb="3">
      <t>カツウラシ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</si>
  <si>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</si>
  <si>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シカ肉</t>
    <rPh sb="2" eb="3">
      <t>ニク</t>
    </rPh>
    <phoneticPr fontId="1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</si>
  <si>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"/>
  </si>
  <si>
    <t>&lt;7.0</t>
  </si>
  <si>
    <t>&lt;16</t>
  </si>
  <si>
    <t>木更津市</t>
    <rPh sb="0" eb="4">
      <t>キサラヅシ</t>
    </rPh>
    <phoneticPr fontId="1"/>
  </si>
  <si>
    <t>&lt;6.5</t>
  </si>
  <si>
    <t>&lt;9.7</t>
  </si>
  <si>
    <t>君津市</t>
    <rPh sb="0" eb="3">
      <t>キミツシ</t>
    </rPh>
    <phoneticPr fontId="1"/>
  </si>
  <si>
    <t>&lt;8.6</t>
  </si>
  <si>
    <t>&lt;7.4</t>
  </si>
  <si>
    <t>&lt;7.1</t>
  </si>
  <si>
    <t>&lt;1.39</t>
  </si>
  <si>
    <t>君津市</t>
    <rPh sb="0" eb="2">
      <t>キミツ</t>
    </rPh>
    <rPh sb="2" eb="3">
      <t>シ</t>
    </rPh>
    <phoneticPr fontId="1"/>
  </si>
  <si>
    <t>&lt;1.01</t>
  </si>
  <si>
    <t>富津市</t>
    <rPh sb="0" eb="2">
      <t>フッツ</t>
    </rPh>
    <rPh sb="2" eb="3">
      <t>シ</t>
    </rPh>
    <phoneticPr fontId="1"/>
  </si>
  <si>
    <t>&lt;1.11</t>
  </si>
  <si>
    <t>&lt;1.28</t>
  </si>
  <si>
    <t>&lt;1.18</t>
  </si>
  <si>
    <t>市原市</t>
    <rPh sb="0" eb="3">
      <t>イチハラシ</t>
    </rPh>
    <phoneticPr fontId="15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</si>
  <si>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15"/>
  </si>
  <si>
    <t>&lt;1.5</t>
  </si>
  <si>
    <t>八街市</t>
    <rPh sb="0" eb="3">
      <t>ヤチマタシ</t>
    </rPh>
    <phoneticPr fontId="15"/>
  </si>
  <si>
    <t>横芝光町</t>
    <rPh sb="0" eb="4">
      <t>ヨコシバヒカリマチ</t>
    </rPh>
    <phoneticPr fontId="15"/>
  </si>
  <si>
    <t>五所川原市</t>
    <rPh sb="0" eb="5">
      <t>ゴショガワラシ</t>
    </rPh>
    <phoneticPr fontId="1"/>
  </si>
  <si>
    <t>十三湖</t>
    <rPh sb="0" eb="3">
      <t>ジュウサンコ</t>
    </rPh>
    <phoneticPr fontId="1"/>
  </si>
  <si>
    <t>水産物</t>
    <rPh sb="0" eb="3">
      <t>スイサンブツ</t>
    </rPh>
    <phoneticPr fontId="1"/>
  </si>
  <si>
    <t>ヤマトシジミ</t>
    <phoneticPr fontId="1"/>
  </si>
  <si>
    <t>天然</t>
    <rPh sb="0" eb="2">
      <t>テンネン</t>
    </rPh>
    <phoneticPr fontId="1"/>
  </si>
  <si>
    <t>(公財)海洋生物環境研究所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</si>
  <si>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Ge</t>
    <phoneticPr fontId="1"/>
  </si>
  <si>
    <t>&lt;4.56</t>
    <phoneticPr fontId="1"/>
  </si>
  <si>
    <t>&lt;4.25</t>
    <phoneticPr fontId="1"/>
  </si>
  <si>
    <t>&lt;8.8</t>
    <phoneticPr fontId="1"/>
  </si>
  <si>
    <t>&lt;3.72</t>
    <phoneticPr fontId="1"/>
  </si>
  <si>
    <t>&lt;2.91</t>
    <phoneticPr fontId="1"/>
  </si>
  <si>
    <t>&lt;6.6</t>
    <phoneticPr fontId="1"/>
  </si>
  <si>
    <t>&lt;3.87</t>
    <phoneticPr fontId="1"/>
  </si>
  <si>
    <t>&lt;4.15</t>
    <phoneticPr fontId="1"/>
  </si>
  <si>
    <t>&lt;8</t>
    <phoneticPr fontId="1"/>
  </si>
  <si>
    <t>&lt;3.15</t>
    <phoneticPr fontId="1"/>
  </si>
  <si>
    <t>&lt;4.11</t>
    <phoneticPr fontId="1"/>
  </si>
  <si>
    <t>&lt;7.3</t>
    <phoneticPr fontId="1"/>
  </si>
  <si>
    <t>&lt;4.13</t>
    <phoneticPr fontId="1"/>
  </si>
  <si>
    <t>&lt;3.67</t>
    <phoneticPr fontId="1"/>
  </si>
  <si>
    <t>&lt;7.8</t>
    <phoneticPr fontId="1"/>
  </si>
  <si>
    <t>十和田市</t>
    <rPh sb="0" eb="4">
      <t>トワダシ</t>
    </rPh>
    <phoneticPr fontId="1"/>
  </si>
  <si>
    <t>十和田湖</t>
    <rPh sb="0" eb="4">
      <t>トワダコ</t>
    </rPh>
    <phoneticPr fontId="1"/>
  </si>
  <si>
    <t>ヒメマス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</si>
  <si>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</si>
  <si>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&lt;3.58</t>
    <phoneticPr fontId="1"/>
  </si>
  <si>
    <t>&lt;3.22</t>
    <phoneticPr fontId="1"/>
  </si>
  <si>
    <t>&lt;6.8</t>
    <phoneticPr fontId="1"/>
  </si>
  <si>
    <t>ワカサギ</t>
    <phoneticPr fontId="1"/>
  </si>
  <si>
    <t>&lt;4.28</t>
    <phoneticPr fontId="1"/>
  </si>
  <si>
    <t>&lt;3.55</t>
    <phoneticPr fontId="1"/>
  </si>
  <si>
    <t>三沢市塩釜沖</t>
    <rPh sb="0" eb="3">
      <t>ミサワシ</t>
    </rPh>
    <rPh sb="3" eb="5">
      <t>シオガマ</t>
    </rPh>
    <rPh sb="5" eb="6">
      <t>オキ</t>
    </rPh>
    <phoneticPr fontId="1"/>
  </si>
  <si>
    <t>マダラ
（1kg以上）</t>
    <rPh sb="8" eb="10">
      <t>イジョウ</t>
    </rPh>
    <phoneticPr fontId="1"/>
  </si>
  <si>
    <t>東北緑化環境保全（株）</t>
    <rPh sb="0" eb="2">
      <t>トウホク</t>
    </rPh>
    <rPh sb="2" eb="4">
      <t>リョッカ</t>
    </rPh>
    <rPh sb="4" eb="6">
      <t>カンキョウ</t>
    </rPh>
    <rPh sb="6" eb="8">
      <t>ホゼン</t>
    </rPh>
    <phoneticPr fontId="1"/>
  </si>
  <si>
    <t>&lt;0.337</t>
    <phoneticPr fontId="1"/>
  </si>
  <si>
    <t>&lt;0.7</t>
    <phoneticPr fontId="1"/>
  </si>
  <si>
    <t>マダラ
（1kg以上・肝臓）</t>
    <rPh sb="8" eb="10">
      <t>イジョウ</t>
    </rPh>
    <rPh sb="11" eb="13">
      <t>カンゾウ</t>
    </rPh>
    <phoneticPr fontId="1"/>
  </si>
  <si>
    <t>&lt;6.96</t>
    <phoneticPr fontId="1"/>
  </si>
  <si>
    <t>&lt;5.94</t>
    <phoneticPr fontId="1"/>
  </si>
  <si>
    <t>&lt;13</t>
    <phoneticPr fontId="1"/>
  </si>
  <si>
    <t>東北町</t>
    <rPh sb="0" eb="2">
      <t>トウホク</t>
    </rPh>
    <rPh sb="2" eb="3">
      <t>チョウ</t>
    </rPh>
    <phoneticPr fontId="1"/>
  </si>
  <si>
    <t>小川原湖（黒志多地先）</t>
    <rPh sb="0" eb="4">
      <t>オガワラコ</t>
    </rPh>
    <rPh sb="5" eb="6">
      <t>クロ</t>
    </rPh>
    <rPh sb="6" eb="8">
      <t>シタ</t>
    </rPh>
    <rPh sb="8" eb="10">
      <t>チサキ</t>
    </rPh>
    <phoneticPr fontId="1"/>
  </si>
  <si>
    <t>（株）総合水研究所</t>
    <rPh sb="1" eb="2">
      <t>カブ</t>
    </rPh>
    <rPh sb="3" eb="5">
      <t>ソウゴウ</t>
    </rPh>
    <rPh sb="5" eb="6">
      <t>スイ</t>
    </rPh>
    <rPh sb="6" eb="9">
      <t>ケンキュウショ</t>
    </rPh>
    <phoneticPr fontId="1"/>
  </si>
  <si>
    <t>&lt;5.67</t>
    <phoneticPr fontId="1"/>
  </si>
  <si>
    <t>&lt;5.34</t>
    <phoneticPr fontId="1"/>
  </si>
  <si>
    <t>&lt;4.79</t>
    <phoneticPr fontId="1"/>
  </si>
  <si>
    <t>&lt;5.86</t>
    <phoneticPr fontId="1"/>
  </si>
  <si>
    <t>三沢市</t>
    <rPh sb="0" eb="3">
      <t>ミサワシ</t>
    </rPh>
    <phoneticPr fontId="1"/>
  </si>
  <si>
    <t>小川原湖（野口地先）</t>
    <rPh sb="0" eb="4">
      <t>オガワラコ</t>
    </rPh>
    <rPh sb="5" eb="7">
      <t>ノグチ</t>
    </rPh>
    <rPh sb="7" eb="9">
      <t>チサキ</t>
    </rPh>
    <phoneticPr fontId="1"/>
  </si>
  <si>
    <t>シラウオ</t>
    <phoneticPr fontId="1"/>
  </si>
  <si>
    <t>&lt;5.16</t>
    <phoneticPr fontId="1"/>
  </si>
  <si>
    <t>&lt;5.12</t>
    <phoneticPr fontId="1"/>
  </si>
  <si>
    <t>&lt;4.26</t>
    <phoneticPr fontId="1"/>
  </si>
  <si>
    <t>&lt;3.71</t>
    <phoneticPr fontId="1"/>
  </si>
  <si>
    <t>青森県</t>
  </si>
  <si>
    <t>八戸市</t>
  </si>
  <si>
    <t>三沢市五川目沖</t>
  </si>
  <si>
    <t>水産物</t>
  </si>
  <si>
    <t>マダラ（1kg以上）</t>
  </si>
  <si>
    <t>天然</t>
  </si>
  <si>
    <t>（公財）海洋生物環境研究所</t>
  </si>
  <si>
    <t>&lt;0.943</t>
  </si>
  <si>
    <t>&lt;0.563</t>
  </si>
  <si>
    <t>マダラ
（1kg以上・肝臓）</t>
  </si>
  <si>
    <t>&lt;3.72</t>
  </si>
  <si>
    <t>長野県</t>
  </si>
  <si>
    <t>野沢温泉村</t>
  </si>
  <si>
    <t>山林</t>
  </si>
  <si>
    <t>コシアブラ</t>
  </si>
  <si>
    <t>天然</t>
    <rPh sb="0" eb="2">
      <t>テンネン</t>
    </rPh>
    <phoneticPr fontId="15"/>
  </si>
  <si>
    <t>新潟県環境分析センター</t>
  </si>
  <si>
    <t>&lt;3.49</t>
    <phoneticPr fontId="1"/>
  </si>
  <si>
    <t>&lt;3.74</t>
    <phoneticPr fontId="1"/>
  </si>
  <si>
    <t>&lt;7.2</t>
    <phoneticPr fontId="1"/>
  </si>
  <si>
    <t>富士見町</t>
  </si>
  <si>
    <t>野生鳥獣肉</t>
  </si>
  <si>
    <t>ニホンジカ肉</t>
  </si>
  <si>
    <t>野生</t>
    <rPh sb="0" eb="2">
      <t>ヤセイ</t>
    </rPh>
    <phoneticPr fontId="15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</si>
  <si>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5"/>
  </si>
  <si>
    <t>長野県林業総合センター</t>
  </si>
  <si>
    <t>&lt;25</t>
  </si>
  <si>
    <t>東京都</t>
  </si>
  <si>
    <t>茨城県</t>
  </si>
  <si>
    <t>流通品</t>
  </si>
  <si>
    <t>不明</t>
  </si>
  <si>
    <t>東京都健康安全研究センター</t>
  </si>
  <si>
    <t>&lt;22</t>
  </si>
  <si>
    <t>&lt;23</t>
  </si>
  <si>
    <t>埼玉県</t>
  </si>
  <si>
    <t>トマト</t>
  </si>
  <si>
    <t>&lt;13</t>
  </si>
  <si>
    <t>&lt;24</t>
  </si>
  <si>
    <t>千葉県</t>
  </si>
  <si>
    <t>ニンジン</t>
  </si>
  <si>
    <t>ダイコン</t>
  </si>
  <si>
    <t>ナガイモ</t>
  </si>
  <si>
    <t>ヤマトイモ</t>
  </si>
  <si>
    <t>押麦</t>
    <rPh sb="0" eb="1">
      <t>オ</t>
    </rPh>
    <rPh sb="1" eb="2">
      <t>ムギ</t>
    </rPh>
    <phoneticPr fontId="16"/>
  </si>
  <si>
    <t>岩手県</t>
  </si>
  <si>
    <t>精米</t>
    <rPh sb="0" eb="2">
      <t>セイマイ</t>
    </rPh>
    <phoneticPr fontId="16"/>
  </si>
  <si>
    <t>その他</t>
  </si>
  <si>
    <t>つゆ（希釈用）</t>
    <rPh sb="3" eb="5">
      <t>キシャク</t>
    </rPh>
    <rPh sb="5" eb="6">
      <t>ヨウ</t>
    </rPh>
    <phoneticPr fontId="16"/>
  </si>
  <si>
    <t>&lt;21</t>
  </si>
  <si>
    <t>調味酢</t>
    <rPh sb="0" eb="2">
      <t>チョウミ</t>
    </rPh>
    <rPh sb="2" eb="3">
      <t>ス</t>
    </rPh>
    <phoneticPr fontId="16"/>
  </si>
  <si>
    <t>&lt;9</t>
  </si>
  <si>
    <t>りんご酢</t>
    <rPh sb="3" eb="4">
      <t>ス</t>
    </rPh>
    <phoneticPr fontId="16"/>
  </si>
  <si>
    <t>穀物酢</t>
    <rPh sb="0" eb="2">
      <t>コクモツ</t>
    </rPh>
    <rPh sb="2" eb="3">
      <t>ス</t>
    </rPh>
    <phoneticPr fontId="16"/>
  </si>
  <si>
    <t>和生菓子</t>
    <rPh sb="0" eb="2">
      <t>ワセイ</t>
    </rPh>
    <rPh sb="2" eb="4">
      <t>カシ</t>
    </rPh>
    <phoneticPr fontId="16"/>
  </si>
  <si>
    <t>笠間市</t>
    <rPh sb="0" eb="3">
      <t>カサマシ</t>
    </rPh>
    <phoneticPr fontId="1"/>
  </si>
  <si>
    <t>原乳</t>
    <rPh sb="0" eb="2">
      <t>ゲンニュウ</t>
    </rPh>
    <phoneticPr fontId="1"/>
  </si>
  <si>
    <t>環境放射線監視センター</t>
    <rPh sb="0" eb="2">
      <t>カンキョウ</t>
    </rPh>
    <rPh sb="2" eb="5">
      <t>ホウシャセン</t>
    </rPh>
    <rPh sb="5" eb="7">
      <t>カンシ</t>
    </rPh>
    <phoneticPr fontId="1"/>
  </si>
  <si>
    <t>&lt;0.47</t>
    <phoneticPr fontId="1"/>
  </si>
  <si>
    <t>&lt;0.63</t>
    <phoneticPr fontId="1"/>
  </si>
  <si>
    <t>&lt;1.10</t>
    <phoneticPr fontId="1"/>
  </si>
  <si>
    <t>常総市</t>
    <rPh sb="0" eb="3">
      <t>ジョウソウシ</t>
    </rPh>
    <phoneticPr fontId="1"/>
  </si>
  <si>
    <t>&lt;0.72</t>
    <phoneticPr fontId="1"/>
  </si>
  <si>
    <t>&lt;1.36</t>
    <phoneticPr fontId="1"/>
  </si>
  <si>
    <t>古河市</t>
    <rPh sb="0" eb="3">
      <t>コガシ</t>
    </rPh>
    <phoneticPr fontId="1"/>
  </si>
  <si>
    <t>茶（荒茶）</t>
    <rPh sb="0" eb="1">
      <t>チャ</t>
    </rPh>
    <rPh sb="2" eb="3">
      <t>アラ</t>
    </rPh>
    <rPh sb="3" eb="4">
      <t>チャ</t>
    </rPh>
    <phoneticPr fontId="1"/>
  </si>
  <si>
    <t>一番茶</t>
    <rPh sb="0" eb="2">
      <t>イチバン</t>
    </rPh>
    <rPh sb="2" eb="3">
      <t>チャ</t>
    </rPh>
    <phoneticPr fontId="1"/>
  </si>
  <si>
    <t>&lt;0.36</t>
  </si>
  <si>
    <t>&lt;0.39</t>
  </si>
  <si>
    <t>境町</t>
    <rPh sb="0" eb="2">
      <t>サカイマチ</t>
    </rPh>
    <phoneticPr fontId="1"/>
  </si>
  <si>
    <t>&lt;0.51</t>
  </si>
  <si>
    <t>&lt;0.48</t>
  </si>
  <si>
    <t>大子町</t>
    <rPh sb="0" eb="3">
      <t>ダイゴマチ</t>
    </rPh>
    <phoneticPr fontId="1"/>
  </si>
  <si>
    <t>&lt;0.35</t>
  </si>
  <si>
    <t>&lt;0.74</t>
  </si>
  <si>
    <t>城里町</t>
    <rPh sb="0" eb="3">
      <t>シロサトマチ</t>
    </rPh>
    <phoneticPr fontId="1"/>
  </si>
  <si>
    <t>&lt;0.38</t>
  </si>
  <si>
    <t>&lt;0.45</t>
  </si>
  <si>
    <t>&lt;0.40</t>
  </si>
  <si>
    <t>&lt;0.85</t>
  </si>
  <si>
    <t>坂東市</t>
    <rPh sb="0" eb="3">
      <t>バンドウシ</t>
    </rPh>
    <phoneticPr fontId="1"/>
  </si>
  <si>
    <t>&lt;0.55</t>
  </si>
  <si>
    <t>&lt;0.56</t>
  </si>
  <si>
    <t>八千代町</t>
    <rPh sb="0" eb="4">
      <t>ヤチヨマチ</t>
    </rPh>
    <phoneticPr fontId="1"/>
  </si>
  <si>
    <t>&lt;0.37</t>
  </si>
  <si>
    <t>&lt;0.41</t>
  </si>
  <si>
    <t>&lt;0.78</t>
  </si>
  <si>
    <t>日立市</t>
    <rPh sb="0" eb="3">
      <t>ヒタチシ</t>
    </rPh>
    <phoneticPr fontId="1"/>
  </si>
  <si>
    <t>日立市沖</t>
  </si>
  <si>
    <t>シラス</t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</si>
  <si>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7"/>
  </si>
  <si>
    <t>&lt;2.20</t>
    <phoneticPr fontId="1"/>
  </si>
  <si>
    <t>&lt;2.80</t>
    <phoneticPr fontId="1"/>
  </si>
  <si>
    <t>&lt;5</t>
  </si>
  <si>
    <t>ひたちなか市</t>
    <rPh sb="5" eb="6">
      <t>シ</t>
    </rPh>
    <phoneticPr fontId="1"/>
  </si>
  <si>
    <t>ひたちなか市沖</t>
    <rPh sb="5" eb="6">
      <t>シ</t>
    </rPh>
    <rPh sb="6" eb="7">
      <t>オキ</t>
    </rPh>
    <phoneticPr fontId="18"/>
  </si>
  <si>
    <t>&lt;0.408</t>
    <phoneticPr fontId="1"/>
  </si>
  <si>
    <t>&lt;0.501</t>
    <phoneticPr fontId="1"/>
  </si>
  <si>
    <t>&lt;0.91</t>
  </si>
  <si>
    <t>北茨城市</t>
    <rPh sb="0" eb="4">
      <t>キタイバラキシ</t>
    </rPh>
    <phoneticPr fontId="1"/>
  </si>
  <si>
    <t>北茨城市沖</t>
    <rPh sb="0" eb="4">
      <t>キタイバラキシ</t>
    </rPh>
    <rPh sb="4" eb="5">
      <t>オキ</t>
    </rPh>
    <phoneticPr fontId="18"/>
  </si>
  <si>
    <t>マアジ</t>
  </si>
  <si>
    <t>&lt;4.57</t>
    <phoneticPr fontId="1"/>
  </si>
  <si>
    <t>アナゴ</t>
  </si>
  <si>
    <t>&lt;4.24</t>
    <phoneticPr fontId="1"/>
  </si>
  <si>
    <t>&lt;4.42</t>
    <phoneticPr fontId="1"/>
  </si>
  <si>
    <t>&lt;3.81</t>
    <phoneticPr fontId="1"/>
  </si>
  <si>
    <t>&lt;3.52</t>
    <phoneticPr fontId="1"/>
  </si>
  <si>
    <t>&lt;7.3</t>
  </si>
  <si>
    <t>&lt;0.466</t>
    <phoneticPr fontId="1"/>
  </si>
  <si>
    <t>&lt;0.456</t>
    <phoneticPr fontId="1"/>
  </si>
  <si>
    <t>&lt;0.92</t>
  </si>
  <si>
    <t>&lt;0.247</t>
    <phoneticPr fontId="1"/>
  </si>
  <si>
    <t>マトウダイ</t>
  </si>
  <si>
    <t>&lt;4.63</t>
    <phoneticPr fontId="1"/>
  </si>
  <si>
    <t>&lt;3.59</t>
    <phoneticPr fontId="1"/>
  </si>
  <si>
    <t>&lt;3.89</t>
    <phoneticPr fontId="1"/>
  </si>
  <si>
    <t>&lt;3.94</t>
    <phoneticPr fontId="1"/>
  </si>
  <si>
    <t>ひたちなか市磯崎町地先</t>
    <rPh sb="5" eb="6">
      <t>シ</t>
    </rPh>
    <rPh sb="6" eb="8">
      <t>イソザキ</t>
    </rPh>
    <rPh sb="8" eb="9">
      <t>マチ</t>
    </rPh>
    <rPh sb="9" eb="11">
      <t>チサキ</t>
    </rPh>
    <phoneticPr fontId="18"/>
  </si>
  <si>
    <t>エゾアワビ</t>
  </si>
  <si>
    <t>茨城県環境放射線監視センター</t>
    <rPh sb="0" eb="3">
      <t>イバラキケン</t>
    </rPh>
    <rPh sb="3" eb="5">
      <t>カンキョウ</t>
    </rPh>
    <rPh sb="5" eb="8">
      <t>ホウシャセン</t>
    </rPh>
    <rPh sb="8" eb="10">
      <t>カンシ</t>
    </rPh>
    <phoneticPr fontId="1"/>
  </si>
  <si>
    <t>&lt;0.509</t>
    <phoneticPr fontId="1"/>
  </si>
  <si>
    <t>&lt;0.508</t>
    <phoneticPr fontId="1"/>
  </si>
  <si>
    <t>&lt;1.0</t>
    <phoneticPr fontId="1"/>
  </si>
  <si>
    <t>境町</t>
    <rPh sb="0" eb="2">
      <t>サカイマチ</t>
    </rPh>
    <phoneticPr fontId="10"/>
  </si>
  <si>
    <t>原木，露地栽培</t>
    <rPh sb="0" eb="2">
      <t>ゲンボク</t>
    </rPh>
    <rPh sb="3" eb="5">
      <t>ロジ</t>
    </rPh>
    <rPh sb="5" eb="7">
      <t>サイバイ</t>
    </rPh>
    <phoneticPr fontId="1"/>
  </si>
  <si>
    <t>茨城県環境監視センター</t>
  </si>
  <si>
    <t xml:space="preserve"> &lt;1.9</t>
  </si>
  <si>
    <t>常陸大宮市</t>
    <rPh sb="0" eb="5">
      <t>ヒタチオオミヤシ</t>
    </rPh>
    <phoneticPr fontId="1"/>
  </si>
  <si>
    <t>クサソテツ（コゴミ）</t>
  </si>
  <si>
    <t>&lt;2.0</t>
  </si>
  <si>
    <t>&lt;4.1</t>
  </si>
  <si>
    <t>&lt;5.4</t>
  </si>
  <si>
    <t>常陸太田市</t>
    <rPh sb="0" eb="4">
      <t>ヒタチオオタ</t>
    </rPh>
    <rPh sb="4" eb="5">
      <t>シ</t>
    </rPh>
    <phoneticPr fontId="1"/>
  </si>
  <si>
    <t>&lt;2.5</t>
  </si>
  <si>
    <t>&lt;5.8</t>
  </si>
  <si>
    <t>ウド</t>
  </si>
  <si>
    <t>&lt;4.6</t>
  </si>
  <si>
    <t>&lt;1.8</t>
  </si>
  <si>
    <t>&lt;3.2</t>
  </si>
  <si>
    <t>フキ</t>
  </si>
  <si>
    <t>茨城町</t>
    <rPh sb="0" eb="3">
      <t>イバラキマチ</t>
    </rPh>
    <phoneticPr fontId="1"/>
  </si>
  <si>
    <t>&lt;3.5</t>
  </si>
  <si>
    <t>タラノメ</t>
  </si>
  <si>
    <t>&lt;3.1</t>
  </si>
  <si>
    <t>&lt;5.6</t>
  </si>
  <si>
    <t>&lt;2.8</t>
  </si>
  <si>
    <t>&lt;3.4</t>
  </si>
  <si>
    <t>&lt;5.7</t>
  </si>
  <si>
    <t>つくばみらい市</t>
    <rPh sb="6" eb="7">
      <t>シ</t>
    </rPh>
    <phoneticPr fontId="1"/>
  </si>
  <si>
    <t>牛久市</t>
    <rPh sb="0" eb="3">
      <t>ウシクシ</t>
    </rPh>
    <phoneticPr fontId="1"/>
  </si>
  <si>
    <t>水戸市</t>
    <rPh sb="0" eb="3">
      <t>ミトシ</t>
    </rPh>
    <phoneticPr fontId="1"/>
  </si>
  <si>
    <t>小美玉市</t>
    <rPh sb="0" eb="4">
      <t>オミタマシ</t>
    </rPh>
    <phoneticPr fontId="1"/>
  </si>
  <si>
    <t>&lt;4.3</t>
  </si>
  <si>
    <t>かすみがうら市</t>
    <rPh sb="6" eb="7">
      <t>シ</t>
    </rPh>
    <phoneticPr fontId="1"/>
  </si>
  <si>
    <t>土浦市</t>
    <rPh sb="0" eb="3">
      <t>ツチウラシ</t>
    </rPh>
    <phoneticPr fontId="1"/>
  </si>
  <si>
    <t>稲敷市</t>
    <rPh sb="0" eb="3">
      <t>イナシキシ</t>
    </rPh>
    <phoneticPr fontId="1"/>
  </si>
  <si>
    <t>龍ケ崎市</t>
    <rPh sb="0" eb="4">
      <t>リュウガサキシ</t>
    </rPh>
    <phoneticPr fontId="1"/>
  </si>
  <si>
    <t>&lt;5.3</t>
  </si>
  <si>
    <t>阿見町</t>
    <rPh sb="0" eb="3">
      <t>アミマチ</t>
    </rPh>
    <phoneticPr fontId="1"/>
  </si>
  <si>
    <t>石岡市</t>
    <rPh sb="0" eb="3">
      <t>イシオカシ</t>
    </rPh>
    <phoneticPr fontId="1"/>
  </si>
  <si>
    <t>那珂市</t>
    <rPh sb="0" eb="3">
      <t>ナカシ</t>
    </rPh>
    <phoneticPr fontId="1"/>
  </si>
  <si>
    <t>つくば市</t>
    <rPh sb="3" eb="4">
      <t>シ</t>
    </rPh>
    <phoneticPr fontId="1"/>
  </si>
  <si>
    <t>常陸太田市</t>
    <rPh sb="0" eb="5">
      <t>ヒタチオオタシ</t>
    </rPh>
    <phoneticPr fontId="1"/>
  </si>
  <si>
    <t>&lt;4</t>
  </si>
  <si>
    <t>&lt;5.1</t>
  </si>
  <si>
    <t>取手市</t>
    <rPh sb="0" eb="3">
      <t>トリデシ</t>
    </rPh>
    <phoneticPr fontId="1"/>
  </si>
  <si>
    <t>守谷市</t>
    <rPh sb="0" eb="3">
      <t>モリヤシ</t>
    </rPh>
    <phoneticPr fontId="1"/>
  </si>
  <si>
    <t>東海村</t>
    <rPh sb="0" eb="3">
      <t>トウカイムラ</t>
    </rPh>
    <phoneticPr fontId="1"/>
  </si>
  <si>
    <t>新潟県</t>
    <rPh sb="0" eb="3">
      <t>ニイガタケン</t>
    </rPh>
    <phoneticPr fontId="1"/>
  </si>
  <si>
    <t>普代漁港</t>
    <rPh sb="0" eb="2">
      <t>フダイ</t>
    </rPh>
    <rPh sb="2" eb="4">
      <t>ギョコウ</t>
    </rPh>
    <phoneticPr fontId="1"/>
  </si>
  <si>
    <t>ブリ</t>
    <phoneticPr fontId="1"/>
  </si>
  <si>
    <t>（一社）新潟県環境衛生中央研究所</t>
    <rPh sb="1" eb="3">
      <t>イッシャ</t>
    </rPh>
    <rPh sb="4" eb="7">
      <t>ニイガタケン</t>
    </rPh>
    <rPh sb="7" eb="9">
      <t>カンキョウ</t>
    </rPh>
    <rPh sb="9" eb="11">
      <t>エイセイ</t>
    </rPh>
    <rPh sb="11" eb="13">
      <t>チュウオウ</t>
    </rPh>
    <rPh sb="13" eb="16">
      <t>ケンキュウジョ</t>
    </rPh>
    <phoneticPr fontId="1"/>
  </si>
  <si>
    <t>&lt;2.3</t>
    <phoneticPr fontId="1"/>
  </si>
  <si>
    <t>&lt;2.5</t>
    <phoneticPr fontId="1"/>
  </si>
  <si>
    <t>&lt;4.8</t>
    <phoneticPr fontId="1"/>
  </si>
  <si>
    <t>岡崎市</t>
    <rPh sb="0" eb="3">
      <t>オカザキシ</t>
    </rPh>
    <phoneticPr fontId="1"/>
  </si>
  <si>
    <t>岡崎市保健所</t>
    <rPh sb="0" eb="3">
      <t>オカザキシ</t>
    </rPh>
    <rPh sb="3" eb="6">
      <t>ホケンジョ</t>
    </rPh>
    <phoneticPr fontId="3"/>
  </si>
  <si>
    <t>&lt;9.57</t>
  </si>
  <si>
    <t>ゴボウ</t>
  </si>
  <si>
    <t>&lt;4.79</t>
  </si>
  <si>
    <t>&lt;4.19</t>
  </si>
  <si>
    <t>&lt;8.99</t>
  </si>
  <si>
    <t>宮城県</t>
    <rPh sb="0" eb="3">
      <t>ミヤギケン</t>
    </rPh>
    <phoneticPr fontId="18"/>
  </si>
  <si>
    <t>登米市</t>
  </si>
  <si>
    <t xml:space="preserve"> -</t>
  </si>
  <si>
    <t>ズッキーニ</t>
  </si>
  <si>
    <t>露地栽培</t>
    <rPh sb="2" eb="4">
      <t>サイバイ</t>
    </rPh>
    <phoneticPr fontId="1"/>
  </si>
  <si>
    <t>&lt;4.61</t>
    <phoneticPr fontId="1"/>
  </si>
  <si>
    <t>&lt;8.7</t>
    <phoneticPr fontId="1"/>
  </si>
  <si>
    <t>ハクサイ</t>
  </si>
  <si>
    <t>&lt;4.69</t>
    <phoneticPr fontId="1"/>
  </si>
  <si>
    <t>&lt;5.50</t>
    <phoneticPr fontId="1"/>
  </si>
  <si>
    <t>&lt;5.46</t>
    <phoneticPr fontId="1"/>
  </si>
  <si>
    <t>&lt;4.54</t>
    <phoneticPr fontId="1"/>
  </si>
  <si>
    <t>ソラマメ</t>
  </si>
  <si>
    <t>&lt;4.06</t>
    <phoneticPr fontId="1"/>
  </si>
  <si>
    <t>&lt;4.91</t>
    <phoneticPr fontId="1"/>
  </si>
  <si>
    <t>&lt;9.0</t>
    <phoneticPr fontId="1"/>
  </si>
  <si>
    <t>キュウリ</t>
  </si>
  <si>
    <t>施設栽培</t>
    <rPh sb="2" eb="4">
      <t>サイバイ</t>
    </rPh>
    <phoneticPr fontId="1"/>
  </si>
  <si>
    <t>&lt;4.07</t>
    <phoneticPr fontId="1"/>
  </si>
  <si>
    <t>&lt;4.98</t>
    <phoneticPr fontId="1"/>
  </si>
  <si>
    <t>&lt;9.1</t>
    <phoneticPr fontId="1"/>
  </si>
  <si>
    <t>　</t>
    <phoneticPr fontId="1"/>
  </si>
  <si>
    <t>ブロッコリー</t>
  </si>
  <si>
    <t>&lt;4.46</t>
    <phoneticPr fontId="1"/>
  </si>
  <si>
    <t>&lt;8.3</t>
    <phoneticPr fontId="1"/>
  </si>
  <si>
    <t>石巻市</t>
    <rPh sb="0" eb="3">
      <t>イシノマキシ</t>
    </rPh>
    <phoneticPr fontId="19"/>
  </si>
  <si>
    <t>トマト（ミニ）</t>
  </si>
  <si>
    <t>&lt;4.40</t>
    <phoneticPr fontId="1"/>
  </si>
  <si>
    <t>&lt;4.17</t>
    <phoneticPr fontId="1"/>
  </si>
  <si>
    <t>&lt;8.6</t>
    <phoneticPr fontId="1"/>
  </si>
  <si>
    <t>&lt;4.23</t>
    <phoneticPr fontId="1"/>
  </si>
  <si>
    <t>&lt;4.53</t>
    <phoneticPr fontId="1"/>
  </si>
  <si>
    <t>コマツナ</t>
  </si>
  <si>
    <t>&lt;5.03</t>
    <phoneticPr fontId="1"/>
  </si>
  <si>
    <t>&lt;4.85</t>
    <phoneticPr fontId="1"/>
  </si>
  <si>
    <t>&lt;9.9</t>
    <phoneticPr fontId="1"/>
  </si>
  <si>
    <t>東松島市</t>
    <rPh sb="0" eb="4">
      <t>ヒガシマツシマシ</t>
    </rPh>
    <phoneticPr fontId="19"/>
  </si>
  <si>
    <t>&lt;5.09</t>
    <phoneticPr fontId="1"/>
  </si>
  <si>
    <t>&lt;5.05</t>
    <phoneticPr fontId="1"/>
  </si>
  <si>
    <t>大崎市</t>
    <rPh sb="0" eb="3">
      <t>オオサキシ</t>
    </rPh>
    <phoneticPr fontId="4"/>
  </si>
  <si>
    <t>&lt;4.51</t>
    <phoneticPr fontId="1"/>
  </si>
  <si>
    <t>&lt;5.02</t>
    <phoneticPr fontId="1"/>
  </si>
  <si>
    <t>&lt;9.5</t>
    <phoneticPr fontId="1"/>
  </si>
  <si>
    <t>ニラ</t>
  </si>
  <si>
    <t>&lt;9.2</t>
    <phoneticPr fontId="1"/>
  </si>
  <si>
    <t>&lt;3.42</t>
    <phoneticPr fontId="1"/>
  </si>
  <si>
    <t>&lt;4.68</t>
    <phoneticPr fontId="1"/>
  </si>
  <si>
    <t>&lt;8.1</t>
    <phoneticPr fontId="1"/>
  </si>
  <si>
    <t>ナス</t>
  </si>
  <si>
    <t>&lt;5.23</t>
    <phoneticPr fontId="1"/>
  </si>
  <si>
    <t>&lt;9.7</t>
    <phoneticPr fontId="1"/>
  </si>
  <si>
    <t>ウメ</t>
  </si>
  <si>
    <t>&lt;5.48</t>
    <phoneticPr fontId="1"/>
  </si>
  <si>
    <t>&lt;3.70</t>
    <phoneticPr fontId="1"/>
  </si>
  <si>
    <t>&lt;5.20</t>
    <phoneticPr fontId="1"/>
  </si>
  <si>
    <t>&lt;8.9</t>
    <phoneticPr fontId="1"/>
  </si>
  <si>
    <t>タマネギ</t>
  </si>
  <si>
    <t>&lt;4.55</t>
    <phoneticPr fontId="1"/>
  </si>
  <si>
    <t>&lt;4.88</t>
    <phoneticPr fontId="1"/>
  </si>
  <si>
    <t>&lt;9.4</t>
    <phoneticPr fontId="1"/>
  </si>
  <si>
    <t>加美町</t>
    <rPh sb="0" eb="3">
      <t>カミマチ</t>
    </rPh>
    <phoneticPr fontId="4"/>
  </si>
  <si>
    <t>非流通品（出荷予定なし）</t>
  </si>
  <si>
    <t>&lt;4.65</t>
    <phoneticPr fontId="1"/>
  </si>
  <si>
    <t>&lt;4.96</t>
    <phoneticPr fontId="1"/>
  </si>
  <si>
    <t>&lt;9.6</t>
    <phoneticPr fontId="1"/>
  </si>
  <si>
    <t>&lt;4.36</t>
    <phoneticPr fontId="1"/>
  </si>
  <si>
    <t>&lt;5.01</t>
    <phoneticPr fontId="1"/>
  </si>
  <si>
    <t>&lt;5.40</t>
    <phoneticPr fontId="1"/>
  </si>
  <si>
    <t>&lt;5.96</t>
    <phoneticPr fontId="1"/>
  </si>
  <si>
    <t>色麻町</t>
    <rPh sb="0" eb="3">
      <t>シカマチョウ</t>
    </rPh>
    <phoneticPr fontId="4"/>
  </si>
  <si>
    <t>&lt;4.87</t>
    <phoneticPr fontId="1"/>
  </si>
  <si>
    <t>&lt;4.20</t>
    <phoneticPr fontId="1"/>
  </si>
  <si>
    <t>&lt;4.67</t>
    <phoneticPr fontId="1"/>
  </si>
  <si>
    <t>レタス</t>
  </si>
  <si>
    <t>&lt;4.73</t>
    <phoneticPr fontId="1"/>
  </si>
  <si>
    <t>&lt;4.90</t>
    <phoneticPr fontId="1"/>
  </si>
  <si>
    <t>&lt;5.36</t>
    <phoneticPr fontId="1"/>
  </si>
  <si>
    <t>白石市</t>
    <rPh sb="0" eb="3">
      <t>シロイシシ</t>
    </rPh>
    <phoneticPr fontId="11"/>
  </si>
  <si>
    <t>&lt;3.24</t>
    <phoneticPr fontId="1"/>
  </si>
  <si>
    <t>&lt;5.00</t>
    <phoneticPr fontId="1"/>
  </si>
  <si>
    <t>&lt;8.2</t>
    <phoneticPr fontId="1"/>
  </si>
  <si>
    <t>&lt;4.19</t>
    <phoneticPr fontId="1"/>
  </si>
  <si>
    <t>&lt;5.47</t>
    <phoneticPr fontId="1"/>
  </si>
  <si>
    <t>カブ</t>
  </si>
  <si>
    <t>&lt;5.21</t>
    <phoneticPr fontId="1"/>
  </si>
  <si>
    <t>&lt;5.65</t>
    <phoneticPr fontId="1"/>
  </si>
  <si>
    <t>七ヶ宿町</t>
    <rPh sb="0" eb="4">
      <t>シチカシュクマチ</t>
    </rPh>
    <phoneticPr fontId="11"/>
  </si>
  <si>
    <t>&lt;4.50</t>
    <phoneticPr fontId="1"/>
  </si>
  <si>
    <t>&lt;4.99</t>
    <phoneticPr fontId="1"/>
  </si>
  <si>
    <t>宮城県</t>
    <rPh sb="0" eb="3">
      <t>ミヤギケン</t>
    </rPh>
    <phoneticPr fontId="7"/>
  </si>
  <si>
    <t>白石市</t>
  </si>
  <si>
    <t>エヌエス環境（株）</t>
  </si>
  <si>
    <t>&lt;8.76</t>
  </si>
  <si>
    <t>&lt;7.97</t>
  </si>
  <si>
    <t>&lt;9.56</t>
  </si>
  <si>
    <t>&lt;8.62</t>
  </si>
  <si>
    <t>&lt;9.89</t>
  </si>
  <si>
    <t>&lt;7.05</t>
  </si>
  <si>
    <t>丸森町</t>
  </si>
  <si>
    <t>&lt;8.64</t>
  </si>
  <si>
    <t>&lt;7.58</t>
  </si>
  <si>
    <t>&lt;8.89</t>
  </si>
  <si>
    <t>&lt;9.85</t>
  </si>
  <si>
    <t>&lt;8.92</t>
  </si>
  <si>
    <t>宮城県</t>
    <rPh sb="0" eb="2">
      <t>ミヤギ</t>
    </rPh>
    <rPh sb="2" eb="3">
      <t>ケン</t>
    </rPh>
    <phoneticPr fontId="14"/>
  </si>
  <si>
    <t>宮城県</t>
  </si>
  <si>
    <t>宮城県沖</t>
    <rPh sb="0" eb="3">
      <t>ミヤギケン</t>
    </rPh>
    <rPh sb="3" eb="4">
      <t>オキ</t>
    </rPh>
    <phoneticPr fontId="14"/>
  </si>
  <si>
    <t>ムシガレイ</t>
  </si>
  <si>
    <t>天然</t>
    <rPh sb="0" eb="2">
      <t>テンネン</t>
    </rPh>
    <phoneticPr fontId="5"/>
  </si>
  <si>
    <t>&lt;0.296</t>
  </si>
  <si>
    <t>&lt;0.328</t>
  </si>
  <si>
    <t>&lt;0.62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</si>
  <si>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5"/>
  </si>
  <si>
    <t>水産物</t>
    <rPh sb="0" eb="3">
      <t>スイサンブツ</t>
    </rPh>
    <phoneticPr fontId="5"/>
  </si>
  <si>
    <t>&lt;0.415</t>
  </si>
  <si>
    <t>&lt;0.481</t>
  </si>
  <si>
    <t>&lt;0.90</t>
  </si>
  <si>
    <t>&lt;0.292</t>
  </si>
  <si>
    <t>&lt;0.319</t>
  </si>
  <si>
    <t>キアンコウ</t>
  </si>
  <si>
    <t>&lt;4.14</t>
  </si>
  <si>
    <t>&lt;3.26</t>
  </si>
  <si>
    <t>&lt;3.33</t>
  </si>
  <si>
    <t>&lt;3.93</t>
  </si>
  <si>
    <t>宮城県</t>
    <rPh sb="0" eb="3">
      <t>ミヤギケン</t>
    </rPh>
    <phoneticPr fontId="14"/>
  </si>
  <si>
    <t>&lt;4.38</t>
  </si>
  <si>
    <t>&lt;3.54</t>
  </si>
  <si>
    <t>カナガシラ</t>
  </si>
  <si>
    <t>&lt;3.31</t>
  </si>
  <si>
    <t>鮎川港沖</t>
    <rPh sb="0" eb="2">
      <t>アユカワ</t>
    </rPh>
    <rPh sb="2" eb="3">
      <t>コウ</t>
    </rPh>
    <rPh sb="3" eb="4">
      <t>オキ</t>
    </rPh>
    <phoneticPr fontId="14"/>
  </si>
  <si>
    <t>ギンザケ（養殖）</t>
    <rPh sb="4" eb="8">
      <t>ヨウ</t>
    </rPh>
    <phoneticPr fontId="14"/>
  </si>
  <si>
    <t>養殖</t>
    <rPh sb="0" eb="2">
      <t>ヨウショク</t>
    </rPh>
    <phoneticPr fontId="5"/>
  </si>
  <si>
    <t>&lt;3.28</t>
  </si>
  <si>
    <t>&lt;3.20</t>
  </si>
  <si>
    <t>宮城県漁業協同組合</t>
    <phoneticPr fontId="1"/>
  </si>
  <si>
    <t>雄勝東部地先</t>
    <rPh sb="0" eb="6">
      <t>オカツトウブチサキ</t>
    </rPh>
    <phoneticPr fontId="14"/>
  </si>
  <si>
    <t>キタムラサキウニ</t>
  </si>
  <si>
    <t>（一財）宮城県公衆衛生協会</t>
    <rPh sb="1" eb="3">
      <t>イチザイ</t>
    </rPh>
    <rPh sb="4" eb="7">
      <t>ミヤギケン</t>
    </rPh>
    <rPh sb="7" eb="9">
      <t>コウシュウ</t>
    </rPh>
    <rPh sb="9" eb="11">
      <t>エイセイ</t>
    </rPh>
    <rPh sb="11" eb="13">
      <t>キョウカイ</t>
    </rPh>
    <phoneticPr fontId="14"/>
  </si>
  <si>
    <t>&lt;20</t>
  </si>
  <si>
    <t>&lt;3.45</t>
  </si>
  <si>
    <t>&lt;2.69</t>
  </si>
  <si>
    <t>&lt;3.55</t>
  </si>
  <si>
    <t>スケソウダラ</t>
  </si>
  <si>
    <t>一迫川（栗原市一迫）</t>
    <rPh sb="0" eb="2">
      <t>イチハサマ</t>
    </rPh>
    <rPh sb="2" eb="3">
      <t>カワ</t>
    </rPh>
    <rPh sb="4" eb="7">
      <t>クリハラシ</t>
    </rPh>
    <rPh sb="7" eb="9">
      <t>イチハサマ</t>
    </rPh>
    <phoneticPr fontId="14"/>
  </si>
  <si>
    <t>（株）総合水研究所</t>
  </si>
  <si>
    <t>&lt;5.71</t>
  </si>
  <si>
    <t>江合川(大崎市岩出山)</t>
  </si>
  <si>
    <t>&lt;6.94</t>
  </si>
  <si>
    <t>仙台湾</t>
    <rPh sb="0" eb="3">
      <t>センダイワン</t>
    </rPh>
    <phoneticPr fontId="14"/>
  </si>
  <si>
    <t>&lt;4.06</t>
  </si>
  <si>
    <t>&lt;3.82</t>
  </si>
  <si>
    <t>ウバガイ</t>
  </si>
  <si>
    <t>&lt;4.20</t>
  </si>
  <si>
    <t>&lt;4.43</t>
  </si>
  <si>
    <t>サメガレイ</t>
  </si>
  <si>
    <t>&lt;3.36</t>
  </si>
  <si>
    <t>&lt;3.87</t>
  </si>
  <si>
    <t>女川湾</t>
    <rPh sb="0" eb="3">
      <t>オナガワワン</t>
    </rPh>
    <phoneticPr fontId="14"/>
  </si>
  <si>
    <t>&lt;0.491</t>
  </si>
  <si>
    <t>&lt;0.473</t>
  </si>
  <si>
    <t>大川（気仙沼市舘山）</t>
  </si>
  <si>
    <t>&lt;3.25</t>
  </si>
  <si>
    <t>&lt;4.23</t>
  </si>
  <si>
    <t>大川（気仙沼市大林）</t>
  </si>
  <si>
    <t>&lt;0.297</t>
  </si>
  <si>
    <t>&lt;0.59</t>
  </si>
  <si>
    <t>&lt;3.62</t>
  </si>
  <si>
    <t>&lt;3.03</t>
  </si>
  <si>
    <t>&lt;6.7</t>
  </si>
  <si>
    <t>宮城県</t>
    <rPh sb="0" eb="3">
      <t>ミヤギケン</t>
    </rPh>
    <phoneticPr fontId="1"/>
  </si>
  <si>
    <t>宮城県牡鹿郡女川町</t>
    <rPh sb="0" eb="3">
      <t>ミヤギケン</t>
    </rPh>
    <rPh sb="3" eb="6">
      <t>オシカグン</t>
    </rPh>
    <rPh sb="6" eb="9">
      <t>オナガワチョウ</t>
    </rPh>
    <phoneticPr fontId="21"/>
  </si>
  <si>
    <t>かまぼこ</t>
    <phoneticPr fontId="3"/>
  </si>
  <si>
    <t>秋田県</t>
    <rPh sb="0" eb="3">
      <t>アキタケン</t>
    </rPh>
    <phoneticPr fontId="21"/>
  </si>
  <si>
    <t>乳酸菌飲料</t>
    <rPh sb="0" eb="3">
      <t>ニュウサンキン</t>
    </rPh>
    <rPh sb="3" eb="5">
      <t>インリョウ</t>
    </rPh>
    <phoneticPr fontId="3"/>
  </si>
  <si>
    <t>仙台市青葉区</t>
    <rPh sb="0" eb="3">
      <t>センダイシ</t>
    </rPh>
    <rPh sb="3" eb="6">
      <t>アオバク</t>
    </rPh>
    <phoneticPr fontId="21"/>
  </si>
  <si>
    <t>こんにゃく</t>
    <phoneticPr fontId="3"/>
  </si>
  <si>
    <t>宮城県石巻市</t>
    <rPh sb="0" eb="3">
      <t>ミヤギケン</t>
    </rPh>
    <rPh sb="3" eb="6">
      <t>イシノマキシ</t>
    </rPh>
    <phoneticPr fontId="21"/>
  </si>
  <si>
    <t>鶏肉</t>
    <rPh sb="0" eb="2">
      <t>トリニク</t>
    </rPh>
    <phoneticPr fontId="3"/>
  </si>
  <si>
    <t>宮城県気仙沼市</t>
    <rPh sb="0" eb="3">
      <t>ミヤギケン</t>
    </rPh>
    <rPh sb="3" eb="7">
      <t>ケセンヌマシ</t>
    </rPh>
    <phoneticPr fontId="21"/>
  </si>
  <si>
    <t>塩辛</t>
    <rPh sb="0" eb="2">
      <t>シオカラ</t>
    </rPh>
    <phoneticPr fontId="3"/>
  </si>
  <si>
    <t>宮城県東松島市</t>
    <rPh sb="0" eb="3">
      <t>ミヤギケン</t>
    </rPh>
    <rPh sb="3" eb="7">
      <t>ヒガシマツシマシ</t>
    </rPh>
    <phoneticPr fontId="21"/>
  </si>
  <si>
    <t>味噌</t>
    <rPh sb="0" eb="2">
      <t>ミソ</t>
    </rPh>
    <phoneticPr fontId="3"/>
  </si>
  <si>
    <t>ウインナー</t>
    <phoneticPr fontId="3"/>
  </si>
  <si>
    <t>さんま佃煮（そうざい）</t>
    <rPh sb="3" eb="5">
      <t>ツクダニ</t>
    </rPh>
    <phoneticPr fontId="1"/>
  </si>
  <si>
    <t>石巻市</t>
    <rPh sb="0" eb="3">
      <t>イシノマキシ</t>
    </rPh>
    <phoneticPr fontId="1"/>
  </si>
  <si>
    <t>野生獣捕獲</t>
    <rPh sb="0" eb="2">
      <t>ヤセイ</t>
    </rPh>
    <rPh sb="2" eb="3">
      <t>ジュウ</t>
    </rPh>
    <rPh sb="3" eb="5">
      <t>ホカク</t>
    </rPh>
    <phoneticPr fontId="1"/>
  </si>
  <si>
    <t>ニホンジカ肉</t>
    <rPh sb="5" eb="6">
      <t>ニク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</si>
  <si>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</si>
  <si>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</si>
  <si>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＜22</t>
    <phoneticPr fontId="1"/>
  </si>
  <si>
    <t>＜26</t>
    <phoneticPr fontId="1"/>
  </si>
  <si>
    <t>＜21</t>
    <phoneticPr fontId="1"/>
  </si>
  <si>
    <t>＜17</t>
    <phoneticPr fontId="1"/>
  </si>
  <si>
    <t>＜16</t>
    <phoneticPr fontId="1"/>
  </si>
  <si>
    <t>＜19</t>
    <phoneticPr fontId="1"/>
  </si>
  <si>
    <t>柴田町</t>
    <rPh sb="0" eb="3">
      <t>シバタチョウ</t>
    </rPh>
    <phoneticPr fontId="1"/>
  </si>
  <si>
    <t>イノシシ肉</t>
    <rPh sb="4" eb="5">
      <t>ニク</t>
    </rPh>
    <phoneticPr fontId="1"/>
  </si>
  <si>
    <t>－</t>
    <phoneticPr fontId="1"/>
  </si>
  <si>
    <t>＜14</t>
    <phoneticPr fontId="1"/>
  </si>
  <si>
    <t>女川町</t>
    <rPh sb="0" eb="3">
      <t>オナガワチョウ</t>
    </rPh>
    <phoneticPr fontId="1"/>
  </si>
  <si>
    <t>加美町</t>
    <rPh sb="0" eb="3">
      <t>カミマチ</t>
    </rPh>
    <phoneticPr fontId="1"/>
  </si>
  <si>
    <t>色麻町</t>
    <rPh sb="0" eb="3">
      <t>シカマチョウ</t>
    </rPh>
    <phoneticPr fontId="1"/>
  </si>
  <si>
    <t>ツキノワグマ肉</t>
    <rPh sb="6" eb="7">
      <t>ニク</t>
    </rPh>
    <phoneticPr fontId="1"/>
  </si>
  <si>
    <t>南三陸町</t>
    <rPh sb="0" eb="4">
      <t>ミナミサンリクチョウ</t>
    </rPh>
    <phoneticPr fontId="1"/>
  </si>
  <si>
    <t>六条大麦</t>
    <rPh sb="0" eb="2">
      <t>ロクジョウ</t>
    </rPh>
    <rPh sb="2" eb="4">
      <t>オオムギ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</si>
  <si>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</si>
  <si>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</si>
  <si>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</si>
  <si>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&lt;1.4</t>
    <phoneticPr fontId="1"/>
  </si>
  <si>
    <t>&lt;2.4</t>
    <phoneticPr fontId="1"/>
  </si>
  <si>
    <t>東松島市</t>
    <rPh sb="0" eb="4">
      <t>ヒガシマツシマシ</t>
    </rPh>
    <phoneticPr fontId="1"/>
  </si>
  <si>
    <t>小麦</t>
    <rPh sb="0" eb="2">
      <t>コムギ</t>
    </rPh>
    <phoneticPr fontId="1"/>
  </si>
  <si>
    <t>&lt;1.5</t>
    <phoneticPr fontId="1"/>
  </si>
  <si>
    <t>&lt;1.6</t>
    <phoneticPr fontId="1"/>
  </si>
  <si>
    <t>&lt;3.1</t>
    <phoneticPr fontId="1"/>
  </si>
  <si>
    <t>埼玉県</t>
    <rPh sb="0" eb="3">
      <t>サイタマケン</t>
    </rPh>
    <phoneticPr fontId="1"/>
  </si>
  <si>
    <t>ときがわ町</t>
    <rPh sb="4" eb="5">
      <t>マチ</t>
    </rPh>
    <phoneticPr fontId="1"/>
  </si>
  <si>
    <t>タケノコ</t>
    <phoneticPr fontId="1"/>
  </si>
  <si>
    <t>マダケ</t>
    <phoneticPr fontId="1"/>
  </si>
  <si>
    <t>SK横浜分析センター</t>
    <rPh sb="2" eb="4">
      <t>ヨコハマ</t>
    </rPh>
    <rPh sb="4" eb="6">
      <t>ブンセキ</t>
    </rPh>
    <phoneticPr fontId="1"/>
  </si>
  <si>
    <t>&lt;3.4</t>
    <phoneticPr fontId="1"/>
  </si>
  <si>
    <t>&lt;2.8</t>
    <phoneticPr fontId="1"/>
  </si>
  <si>
    <t>&lt;6.2</t>
    <phoneticPr fontId="1"/>
  </si>
  <si>
    <t>北本市</t>
    <rPh sb="0" eb="2">
      <t>キタモト</t>
    </rPh>
    <rPh sb="2" eb="3">
      <t>シ</t>
    </rPh>
    <phoneticPr fontId="1"/>
  </si>
  <si>
    <t>スモモ</t>
    <phoneticPr fontId="1"/>
  </si>
  <si>
    <t>露地栽培</t>
    <rPh sb="0" eb="2">
      <t>ロジ</t>
    </rPh>
    <rPh sb="2" eb="4">
      <t>サイバイ</t>
    </rPh>
    <phoneticPr fontId="1"/>
  </si>
  <si>
    <t>（一社）埼玉県食品衛生協会検査センター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</si>
  <si>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&lt;5.7</t>
    <phoneticPr fontId="1"/>
  </si>
  <si>
    <t>&lt;5.3</t>
    <phoneticPr fontId="1"/>
  </si>
  <si>
    <t>東松山市</t>
    <rPh sb="0" eb="4">
      <t>ヒガシマツヤマシ</t>
    </rPh>
    <phoneticPr fontId="1"/>
  </si>
  <si>
    <t>スイートコーン</t>
    <phoneticPr fontId="1"/>
  </si>
  <si>
    <t>&lt;4.6</t>
    <phoneticPr fontId="1"/>
  </si>
  <si>
    <t>&lt;4.5</t>
    <phoneticPr fontId="1"/>
  </si>
  <si>
    <t>行田市</t>
    <rPh sb="0" eb="3">
      <t>ギョウダシ</t>
    </rPh>
    <phoneticPr fontId="1"/>
  </si>
  <si>
    <t>JAほくさい</t>
    <phoneticPr fontId="1"/>
  </si>
  <si>
    <t>（一財）新潟県環境分析センター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</si>
  <si>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&lt;2.9</t>
    <phoneticPr fontId="1"/>
  </si>
  <si>
    <t>二条大麦</t>
    <rPh sb="0" eb="2">
      <t>ニジョウ</t>
    </rPh>
    <rPh sb="2" eb="4">
      <t>オオムギ</t>
    </rPh>
    <phoneticPr fontId="1"/>
  </si>
  <si>
    <t>&lt;1.2</t>
    <phoneticPr fontId="1"/>
  </si>
  <si>
    <t>&lt;1.3</t>
    <phoneticPr fontId="1"/>
  </si>
  <si>
    <t>上里町</t>
    <rPh sb="0" eb="3">
      <t>カミサトマチ</t>
    </rPh>
    <phoneticPr fontId="1"/>
  </si>
  <si>
    <t>JA埼玉ひびきの</t>
    <rPh sb="2" eb="4">
      <t>サイタマ</t>
    </rPh>
    <phoneticPr fontId="1"/>
  </si>
  <si>
    <t>&lt;1.1</t>
    <phoneticPr fontId="1"/>
  </si>
  <si>
    <t>札幌市</t>
    <rPh sb="0" eb="3">
      <t>サッポロシ</t>
    </rPh>
    <phoneticPr fontId="1"/>
  </si>
  <si>
    <t>一般財団法人北海道薬剤師会公衆衛生検査センター</t>
    <phoneticPr fontId="1"/>
  </si>
  <si>
    <t>&lt;4.0</t>
    <phoneticPr fontId="1"/>
  </si>
  <si>
    <t>新潟県</t>
    <rPh sb="0" eb="3">
      <t>ニイガタケン</t>
    </rPh>
    <phoneticPr fontId="3"/>
  </si>
  <si>
    <t>新潟市</t>
    <rPh sb="0" eb="3">
      <t>ニイガタシ</t>
    </rPh>
    <phoneticPr fontId="1"/>
  </si>
  <si>
    <t>&lt;4.3</t>
    <phoneticPr fontId="1"/>
  </si>
  <si>
    <t>伊勢原市</t>
    <rPh sb="0" eb="4">
      <t>イセハラシ</t>
    </rPh>
    <phoneticPr fontId="1"/>
  </si>
  <si>
    <t>&lt;0.13</t>
  </si>
  <si>
    <t>&lt;0.21</t>
  </si>
  <si>
    <t>&lt;0.34</t>
  </si>
  <si>
    <t>小田原市、伊勢原市、山北町、秦野市、中井町、平塚市</t>
  </si>
  <si>
    <t>&lt;0.19</t>
  </si>
  <si>
    <t>川崎市</t>
    <rPh sb="0" eb="3">
      <t>カワサキシ</t>
    </rPh>
    <phoneticPr fontId="1"/>
  </si>
  <si>
    <t>じゃがいも</t>
    <phoneticPr fontId="1"/>
  </si>
  <si>
    <t>川崎市中央卸売市場食品衛生検査所</t>
  </si>
  <si>
    <t>NaＩ</t>
  </si>
  <si>
    <t>&lt;2.7</t>
    <phoneticPr fontId="1"/>
  </si>
  <si>
    <t>&lt;6.0</t>
    <phoneticPr fontId="1"/>
  </si>
  <si>
    <t>&lt;5.4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</si>
</sst>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e\.m\.d;@"/>
    <numFmt numFmtId="177" formatCode="0.00_ "/>
    <numFmt numFmtId="178" formatCode="0.0"/>
    <numFmt numFmtId="179" formatCode="0.0_ "/>
    <numFmt numFmtId="180" formatCode="\&lt;#,###.0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u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2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57" fontId="2" fillId="2" borderId="37" xfId="0" applyNumberFormat="1" applyFont="1" applyFill="1" applyBorder="1" applyAlignment="1">
      <alignment horizontal="center" vertical="center" wrapText="1"/>
    </xf>
    <xf numFmtId="176" fontId="0" fillId="0" borderId="38" xfId="0" applyNumberFormat="1" applyFont="1" applyBorder="1" applyAlignment="1">
      <alignment horizontal="center" vertical="center" wrapText="1"/>
    </xf>
    <xf numFmtId="176" fontId="0" fillId="0" borderId="37" xfId="0" applyNumberFormat="1" applyFont="1" applyBorder="1" applyAlignment="1">
      <alignment horizontal="center" vertical="center" wrapText="1"/>
    </xf>
    <xf numFmtId="177" fontId="2" fillId="2" borderId="38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1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7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176" fontId="2" fillId="2" borderId="46" xfId="0" applyNumberFormat="1" applyFont="1" applyFill="1" applyBorder="1" applyAlignment="1">
      <alignment horizontal="center" vertical="center" wrapText="1"/>
    </xf>
    <xf numFmtId="176" fontId="2" fillId="2" borderId="49" xfId="0" applyNumberFormat="1" applyFont="1" applyFill="1" applyBorder="1" applyAlignment="1">
      <alignment horizontal="center" vertical="center" wrapText="1"/>
    </xf>
    <xf numFmtId="0" fontId="2" fillId="2" borderId="46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5" xfId="0" applyNumberFormat="1" applyFont="1" applyFill="1" applyBorder="1" applyAlignment="1">
      <alignment horizontal="center" vertical="center" wrapText="1"/>
    </xf>
    <xf numFmtId="0" fontId="2" fillId="2" borderId="49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57" fontId="2" fillId="2" borderId="48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57" fontId="2" fillId="2" borderId="12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2" borderId="24" xfId="0" quotePrefix="1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3" borderId="24" xfId="0" applyNumberFormat="1" applyFont="1" applyFill="1" applyBorder="1" applyAlignment="1">
      <alignment horizontal="center" vertical="center" wrapText="1"/>
    </xf>
    <xf numFmtId="0" fontId="2" fillId="3" borderId="25" xfId="0" applyNumberFormat="1" applyFont="1" applyFill="1" applyBorder="1" applyAlignment="1">
      <alignment horizontal="center" vertical="center" wrapText="1"/>
    </xf>
    <xf numFmtId="178" fontId="2" fillId="2" borderId="24" xfId="0" applyNumberFormat="1" applyFont="1" applyFill="1" applyBorder="1" applyAlignment="1">
      <alignment horizontal="center" vertical="center" wrapText="1"/>
    </xf>
    <xf numFmtId="178" fontId="2" fillId="3" borderId="35" xfId="0" applyNumberFormat="1" applyFont="1" applyFill="1" applyBorder="1" applyAlignment="1">
      <alignment horizontal="center" vertical="center" wrapText="1"/>
    </xf>
    <xf numFmtId="2" fontId="2" fillId="2" borderId="24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/>
    </xf>
    <xf numFmtId="57" fontId="2" fillId="2" borderId="49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/>
    </xf>
    <xf numFmtId="57" fontId="0" fillId="0" borderId="42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0" fontId="0" fillId="0" borderId="46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24" xfId="0" quotePrefix="1" applyBorder="1" applyAlignment="1">
      <alignment horizontal="center" vertical="center" wrapText="1"/>
    </xf>
    <xf numFmtId="0" fontId="2" fillId="2" borderId="35" xfId="0" quotePrefix="1" applyNumberFormat="1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57" fontId="2" fillId="2" borderId="1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5" fillId="2" borderId="44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Fill="1" applyBorder="1" applyAlignment="1" applyProtection="1">
      <alignment horizontal="center" vertical="center" shrinkToFit="1"/>
      <protection locked="0"/>
    </xf>
    <xf numFmtId="0" fontId="5" fillId="2" borderId="46" xfId="0" applyFont="1" applyFill="1" applyBorder="1" applyAlignment="1" applyProtection="1">
      <alignment horizontal="center" vertical="center" shrinkToFit="1"/>
      <protection locked="0"/>
    </xf>
    <xf numFmtId="0" fontId="5" fillId="0" borderId="24" xfId="0" applyFont="1" applyFill="1" applyBorder="1" applyAlignment="1" applyProtection="1">
      <alignment horizontal="center" vertical="center" shrinkToFit="1"/>
      <protection locked="0"/>
    </xf>
    <xf numFmtId="0" fontId="5" fillId="0" borderId="21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NumberFormat="1" applyFont="1" applyFill="1" applyBorder="1" applyAlignment="1">
      <alignment horizontal="center" vertical="center" wrapText="1"/>
    </xf>
    <xf numFmtId="179" fontId="2" fillId="2" borderId="24" xfId="0" applyNumberFormat="1" applyFont="1" applyFill="1" applyBorder="1" applyAlignment="1">
      <alignment horizontal="center" vertical="center" wrapText="1"/>
    </xf>
    <xf numFmtId="177" fontId="2" fillId="2" borderId="24" xfId="0" applyNumberFormat="1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0" fontId="20" fillId="2" borderId="35" xfId="0" applyFont="1" applyFill="1" applyBorder="1" applyAlignment="1">
      <alignment horizontal="left" vertical="center" wrapText="1"/>
    </xf>
    <xf numFmtId="0" fontId="20" fillId="2" borderId="24" xfId="0" applyFont="1" applyFill="1" applyBorder="1" applyAlignment="1">
      <alignment horizontal="center" vertical="center" wrapText="1"/>
    </xf>
    <xf numFmtId="57" fontId="20" fillId="0" borderId="38" xfId="0" applyNumberFormat="1" applyFont="1" applyFill="1" applyBorder="1" applyAlignment="1">
      <alignment horizontal="center" vertical="center" wrapText="1"/>
    </xf>
    <xf numFmtId="57" fontId="20" fillId="0" borderId="37" xfId="0" applyNumberFormat="1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57" fontId="20" fillId="0" borderId="46" xfId="0" applyNumberFormat="1" applyFont="1" applyFill="1" applyBorder="1" applyAlignment="1">
      <alignment horizontal="center" vertical="center" wrapText="1"/>
    </xf>
    <xf numFmtId="57" fontId="20" fillId="0" borderId="42" xfId="0" applyNumberFormat="1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left" vertical="center" wrapText="1"/>
    </xf>
    <xf numFmtId="180" fontId="2" fillId="2" borderId="46" xfId="0" applyNumberFormat="1" applyFont="1" applyFill="1" applyBorder="1" applyAlignment="1">
      <alignment horizontal="center" vertical="center" wrapText="1"/>
    </xf>
    <xf numFmtId="180" fontId="2" fillId="2" borderId="25" xfId="0" applyNumberFormat="1" applyFont="1" applyFill="1" applyBorder="1" applyAlignment="1">
      <alignment horizontal="center" vertical="center" wrapText="1"/>
    </xf>
    <xf numFmtId="180" fontId="2" fillId="3" borderId="35" xfId="0" applyNumberFormat="1" applyFont="1" applyFill="1" applyBorder="1" applyAlignment="1">
      <alignment horizontal="center" vertical="center" wrapText="1"/>
    </xf>
    <xf numFmtId="0" fontId="2" fillId="2" borderId="52" xfId="0" applyNumberFormat="1" applyFont="1" applyFill="1" applyBorder="1" applyAlignment="1">
      <alignment horizontal="center" vertical="center" wrapText="1"/>
    </xf>
    <xf numFmtId="180" fontId="2" fillId="2" borderId="24" xfId="0" applyNumberFormat="1" applyFont="1" applyFill="1" applyBorder="1" applyAlignment="1">
      <alignment horizontal="center" vertical="center" wrapText="1"/>
    </xf>
    <xf numFmtId="0" fontId="2" fillId="2" borderId="53" xfId="0" applyNumberFormat="1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0" fillId="0" borderId="54" xfId="0" applyBorder="1"/>
    <xf numFmtId="0" fontId="0" fillId="0" borderId="0" xfId="0" applyAlignment="1"/>
    <xf numFmtId="0" fontId="4" fillId="2" borderId="16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0" fontId="0" fillId="0" borderId="54" xfId="0" applyBorder="1" applyAlignment="1"/>
    <xf numFmtId="0" fontId="20" fillId="0" borderId="3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3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6&#26376;29&#26085;/&#27700;&#29987;&#25391;&#33288;&#35506;_020626&#12304;&#21029;&#28155;&#12305;&#26908;&#26619;&#32080;&#26524;&#22577;&#21578;&#27096;&#24335;&#65288;R2&#25913;&#27491;&#24460;&#6528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65330;&#65298;&#40614;&#39006;&#12305;&#26908;&#26619;&#32080;&#26524;&#22577;&#21578;&#27096;&#2433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713;&#23822;&#24066;&#12304;&#36786;&#29987;&#29289;&#12305;&#12304;R2.6.24&#12305;%2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2&#26085;/&#26032;&#28511;&#30476;&#12304;&#27700;&#29987;&#29289;&#12305;&#12304;R2.7.2&#1230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2&#26085;/&#33576;&#22478;&#30476;&#12304;&#29275;&#20083;&#12539;&#20083;&#20816;&#29992;&#39135;&#21697;,&#12381;&#12398;&#20182;,&#27700;&#29987;&#29289;,&#36786;&#29987;&#29289;&#12305;&#12304;R2.7.2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2&#26085;/2_&#26481;&#20140;&#37117;&#12304;&#36786;&#29987;&#29289;&#12539;&#12381;&#12398;&#20182;&#12305;&#12304;R2.7.1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2&#26085;/&#12304;&#38263;&#37326;&#30476;&#12305;R20630(&#36786;&#29987;&#29289;&#12289;&#37326;&#29983;&#40165;&#29539;)90-148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2&#26085;/&#12304;&#38738;&#26862;&#30476;&#12305;&#27700;&#29987;&#29289;&#12304;R2.7.2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7&#65288;&#20445;&#20581;&#34907;&#29983;&#35506;&#22577;&#21578;)%20%20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%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19&#65288;&#20445;&#20581;&#34907;&#29983;&#35506;&#22577;&#21578;)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3&#26085;/&#24029;&#23822;&#24066;&#12304;&#36786;&#29987;&#29289;&#12305;&#12304;2020.7.2&#25505;&#21462;&#1230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bl3e3\&#20849;&#26377;&#12487;&#12540;&#12479;\&#39135;&#21697;&#34907;&#29983;&#65319;\&#39135;&#21697;\&#25918;&#23556;&#24615;&#29289;&#36074;&#26908;&#26619;\R2&#25918;&#23556;&#24615;&#29289;&#36074;&#26908;&#26619;\02&#12288;&#21402;&#21172;&#30465;&#22577;&#21578;\&#65374;6&#65295;30\&#22269;&#12398;&#26908;&#26619;&#32080;&#26524;200624&#65288;&#20445;&#20581;&#34907;&#29983;&#35506;&#22577;&#21578;)%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1&#26085;/&#21315;&#33865;&#30476;&#12304;R2.06.30&#12305;&#12304;&#37326;&#29983;&#40165;&#29539;&#12539;&#36786;&#29987;&#29289;&#1230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1&#26085;/&#27743;&#26481;&#21306;&#12304;&#36786;&#29987;&#29289;&#12539;&#27700;&#29987;&#29289;&#12539;&#12381;&#12398;&#20182;&#12305;&#12304;R2.7.1&#1230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1&#26085;/&#12467;&#12500;&#12540;&#27996;&#26494;&#24066;&#12304;&#27700;&#29987;&#29289;&#12305;&#12304;&#65330;2.7.1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029;&#3202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1&#26085;/&#25991;&#20140;&#21306;&#12304;&#36786;&#29987;&#29289;&#12305;&#12304;&#12381;&#12398;&#20182;&#12305;&#12304;&#20196;&#21644;2&#24180;7&#26376;1&#26085;&#1230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441;&#20006;&#21306;&#12304;&#29275;&#20083;&#12539;&#36786;&#29987;&#29289;&#12305;&#12304;2.6.30&#12305;4,5&#26376;&#20998;&#65288;&#20196;&#21644;2&#24180;&#24230;)_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96;&#21644;2&#24180;&#24230;&#25918;&#23556;&#24615;&#29289;&#36074;&#26908;&#26619;&#12487;&#12540;&#12479;&#12505;&#12540;&#12473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6&#26376;30&#26085;/&#12304;&#26627;&#26408;&#30476;&#12305;%20%20&#26908;&#26619;&#32080;&#26524;&#22577;&#21578;&#27096;&#24335;&#65288;20200630&#65289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6&#26376;30&#26085;/&#12304;&#20140;&#37117;&#24220;&#12305;&#26908;&#26619;&#32080;&#26524;&#22577;&#21578;&#27096;&#24335;&#12304;6.17&#12289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3&#26085;/&#31070;&#22856;&#24029;&#30476;&#12304;&#29275;&#20083;&#12539;&#20083;&#20816;&#29992;&#39135;&#21697;&#12305;&#12304;R2.6.30&#1230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6&#26376;30&#26085;/&#65288;&#20877;&#36865;&#65289;&#26441;&#20006;&#21306;&#12304;&#29275;&#20083;&#12539;&#36786;&#29987;&#29289;&#12305;&#12304;2.6.30&#12305;2,3&#26376;&#20998;&#65288;&#20196;&#21644;&#20803;&#24180;&#24230;)_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1070;&#22856;&#24029;&#30476;&#12304;R2.6.24&#12305;&#35069;&#36896;&#12539;&#27969;&#36890;&#39135;&#21697;&#20013;&#12398;&#25918;&#23556;&#24615;&#29289;&#36074;&#26908;&#26619;&#32080;&#26524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6&#26376;29&#26085;/&#20185;&#21488;&#24066;&#12304;&#27700;&#29987;&#29289;&#12305;&#12304;R2.6.23&#12305;_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6&#26376;29&#26085;/&#23721;&#25163;&#30476;&#12304;&#36786;&#29987;&#29289;&#12539;&#27700;&#29987;&#29289;&#12305;&#12304;R2.6.29&#12305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6&#26376;29&#26085;/&#26519;&#26989;&#25391;&#33288;&#35506;_020625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3&#26085;/&#26032;&#28511;&#30476;&#12304;&#36786;&#29987;&#29289;&#12305;&#12304;R2.7.3&#1230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3&#26085;/&#26413;&#24140;&#24066;&#12304;&#36786;&#29987;&#29289;&#12305;&#12304;R2.7.3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3&#26085;/&#22524;&#29577;&#30476;&#12288;&#35519;&#26619;&#32080;&#26524;&#12304;&#36786;&#29987;&#29289;&#12305;R2.7.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7&#26376;&#20998;/&#12503;&#12524;&#12473;R2.7.(&#31532;1193&#22577;)/(1)&#33258;&#27835;&#20307;/7&#26376;3&#26085;/&#23470;&#22478;&#30476;&#12304;&#36786;&#29987;&#29289;&#12539;&#27700;&#29987;&#29289;&#12539;&#37326;&#29983;&#40165;&#29539;&#32905;&#12539;&#31296;&#39006;&#12539;&#12381;&#12398;&#20182;&#12305;&#12304;R2703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200701&#39135;&#26286;&#35506;&#65292;&#33258;&#20445;&#35506;\&#39135;&#26286;&#35506;\&#23470;&#22478;&#30476;&#12304;&#12381;&#12398;&#20182;&#12305;&#12304;R20703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3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3"/>
  <sheetViews>
    <sheetView tabSelected="1" workbookViewId="0">
      <selection activeCell="E376" sqref="E376"/>
    </sheetView>
  </sheetViews>
  <sheetFormatPr defaultRowHeight="18" x14ac:dyDescent="0.45"/>
  <cols>
    <col min="2" max="2" width="10.3984375" bestFit="1" customWidth="1"/>
    <col min="3" max="3" width="18.296875" style="182" bestFit="1" customWidth="1"/>
    <col min="5" max="5" width="49.59765625" bestFit="1" customWidth="1"/>
    <col min="6" max="6" width="30" bestFit="1" customWidth="1"/>
    <col min="7" max="7" width="24.09765625" bestFit="1" customWidth="1"/>
    <col min="8" max="8" width="16.296875" bestFit="1" customWidth="1"/>
    <col min="9" max="9" width="23.3984375" bestFit="1" customWidth="1"/>
    <col min="10" max="10" width="36.8984375" style="182" bestFit="1" customWidth="1"/>
    <col min="11" max="11" width="14.3984375" style="182" bestFit="1" customWidth="1"/>
    <col min="12" max="12" width="47.3984375" bestFit="1" customWidth="1"/>
    <col min="13" max="13" width="42.296875" bestFit="1" customWidth="1"/>
  </cols>
  <sheetData>
    <row r="1" spans="1:23" x14ac:dyDescent="0.45">
      <c r="A1" t="s">
        <v>0</v>
      </c>
    </row>
    <row r="2" spans="1:23" ht="18.600000000000001" thickBot="1" x14ac:dyDescent="0.5">
      <c r="A2" s="181"/>
      <c r="B2" s="181"/>
      <c r="C2" s="189"/>
    </row>
    <row r="3" spans="1:23" x14ac:dyDescent="0.45">
      <c r="A3" s="1" t="s">
        <v>1</v>
      </c>
      <c r="B3" s="1" t="s">
        <v>2</v>
      </c>
      <c r="C3" s="26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5">
      <c r="A4" s="1"/>
      <c r="B4" s="1"/>
      <c r="C4" s="26"/>
      <c r="D4" s="11" t="s">
        <v>11</v>
      </c>
      <c r="E4" s="12" t="s">
        <v>12</v>
      </c>
      <c r="F4" s="13" t="s">
        <v>13</v>
      </c>
      <c r="G4" s="14"/>
      <c r="H4" s="15"/>
      <c r="I4" s="12" t="s">
        <v>14</v>
      </c>
      <c r="J4" s="183"/>
      <c r="K4" s="188"/>
      <c r="L4" s="13" t="s">
        <v>15</v>
      </c>
      <c r="M4" s="12" t="s">
        <v>16</v>
      </c>
      <c r="N4" s="16" t="s">
        <v>17</v>
      </c>
      <c r="O4" s="17" t="s">
        <v>18</v>
      </c>
      <c r="P4" s="18" t="s">
        <v>19</v>
      </c>
      <c r="Q4" s="19" t="s">
        <v>20</v>
      </c>
      <c r="R4" s="20"/>
      <c r="S4" s="20"/>
      <c r="T4" s="21" t="s">
        <v>21</v>
      </c>
      <c r="U4" s="22" t="s">
        <v>22</v>
      </c>
      <c r="V4" s="22" t="s">
        <v>23</v>
      </c>
      <c r="W4" s="23" t="s">
        <v>24</v>
      </c>
    </row>
    <row r="5" spans="1:23" ht="109.95" customHeight="1" x14ac:dyDescent="0.45">
      <c r="A5" s="1"/>
      <c r="B5" s="1"/>
      <c r="C5" s="26"/>
      <c r="D5" s="24"/>
      <c r="E5" s="25"/>
      <c r="F5" s="26"/>
      <c r="G5" s="14"/>
      <c r="H5" s="15"/>
      <c r="I5" s="25"/>
      <c r="J5" s="27" t="s">
        <v>25</v>
      </c>
      <c r="K5" s="27" t="s">
        <v>26</v>
      </c>
      <c r="L5" s="26"/>
      <c r="M5" s="25"/>
      <c r="N5" s="2"/>
      <c r="O5" s="28"/>
      <c r="P5" s="29"/>
      <c r="Q5" s="30" t="s">
        <v>27</v>
      </c>
      <c r="R5" s="31"/>
      <c r="S5" s="32"/>
      <c r="T5" s="33"/>
      <c r="U5" s="34"/>
      <c r="V5" s="34"/>
      <c r="W5" s="35"/>
    </row>
    <row r="6" spans="1:23" ht="18.600000000000001" thickBot="1" x14ac:dyDescent="0.5">
      <c r="A6" s="36"/>
      <c r="B6" s="36"/>
      <c r="C6" s="40"/>
      <c r="D6" s="38"/>
      <c r="E6" s="39"/>
      <c r="F6" s="40"/>
      <c r="G6" s="41"/>
      <c r="H6" s="42"/>
      <c r="I6" s="39"/>
      <c r="J6" s="184"/>
      <c r="K6" s="184"/>
      <c r="L6" s="40"/>
      <c r="M6" s="39"/>
      <c r="N6" s="37"/>
      <c r="O6" s="43"/>
      <c r="P6" s="44"/>
      <c r="Q6" s="45" t="s">
        <v>28</v>
      </c>
      <c r="R6" s="46" t="s">
        <v>29</v>
      </c>
      <c r="S6" s="47" t="s">
        <v>30</v>
      </c>
      <c r="T6" s="48"/>
      <c r="U6" s="49"/>
      <c r="V6" s="49"/>
      <c r="W6" s="50"/>
    </row>
    <row r="7" spans="1:23" ht="18.600000000000001" thickTop="1" x14ac:dyDescent="0.45">
      <c r="A7" s="51">
        <v>1</v>
      </c>
      <c r="B7" s="52" t="s">
        <v>31</v>
      </c>
      <c r="C7" s="58" t="s">
        <v>31</v>
      </c>
      <c r="D7" s="53" t="s">
        <v>32</v>
      </c>
      <c r="E7" s="54" t="s">
        <v>33</v>
      </c>
      <c r="F7" s="55" t="s">
        <v>34</v>
      </c>
      <c r="G7" s="56" t="s">
        <v>35</v>
      </c>
      <c r="H7" s="57" t="s">
        <v>36</v>
      </c>
      <c r="I7" s="55" t="s">
        <v>37</v>
      </c>
      <c r="J7" s="55" t="s">
        <v>38</v>
      </c>
      <c r="K7" s="55" t="s">
        <v>34</v>
      </c>
      <c r="L7" s="58" t="s">
        <v>39</v>
      </c>
      <c r="M7" s="59" t="s">
        <v>40</v>
      </c>
      <c r="N7" s="60" t="s">
        <v>41</v>
      </c>
      <c r="O7" s="61">
        <v>44005</v>
      </c>
      <c r="P7" s="62">
        <v>44006</v>
      </c>
      <c r="Q7" s="63" t="s">
        <v>42</v>
      </c>
      <c r="R7" s="64" t="s">
        <v>43</v>
      </c>
      <c r="S7" s="65" t="s">
        <v>44</v>
      </c>
      <c r="T7" s="66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&lt;4.8</v>
      </c>
      <c r="U7" s="66" t="str">
        <f t="shared" si="0"/>
        <v>&lt;6</v>
      </c>
      <c r="V7" s="67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68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69">
        <f>A7+1</f>
        <v>2</v>
      </c>
      <c r="B8" s="51" t="s">
        <v>45</v>
      </c>
      <c r="C8" s="73" t="s">
        <v>45</v>
      </c>
      <c r="D8" s="71" t="s">
        <v>45</v>
      </c>
      <c r="E8" s="72" t="str">
        <f>VLOOKUP(F8,[1]Sheet1!$B$4:$C$22,2,FALSE)</f>
        <v>-</v>
      </c>
      <c r="F8" s="73" t="s">
        <v>46</v>
      </c>
      <c r="G8" s="74" t="s">
        <v>35</v>
      </c>
      <c r="H8" s="75" t="s">
        <v>47</v>
      </c>
      <c r="I8" s="72" t="s">
        <v>48</v>
      </c>
      <c r="J8" s="72" t="s">
        <v>49</v>
      </c>
      <c r="K8" s="72" t="s">
        <v>34</v>
      </c>
      <c r="L8" s="76" t="s">
        <v>39</v>
      </c>
      <c r="M8" s="77" t="s">
        <v>50</v>
      </c>
      <c r="N8" s="78" t="s">
        <v>41</v>
      </c>
      <c r="O8" s="79">
        <v>44003</v>
      </c>
      <c r="P8" s="80">
        <v>44006</v>
      </c>
      <c r="Q8" s="81" t="s">
        <v>51</v>
      </c>
      <c r="R8" s="82" t="s">
        <v>52</v>
      </c>
      <c r="S8" s="83" t="s">
        <v>53</v>
      </c>
      <c r="T8" s="66" t="str">
        <f t="shared" si="0"/>
        <v>&lt;5.13</v>
      </c>
      <c r="U8" s="66" t="str">
        <f t="shared" si="0"/>
        <v>&lt;4.05</v>
      </c>
      <c r="V8" s="67" t="str">
        <f t="shared" si="1"/>
        <v>&lt;9.2</v>
      </c>
      <c r="W8" s="68" t="str">
        <f t="shared" si="2"/>
        <v/>
      </c>
    </row>
    <row r="9" spans="1:23" x14ac:dyDescent="0.45">
      <c r="A9" s="69">
        <f t="shared" ref="A9:A72" si="3">A8+1</f>
        <v>3</v>
      </c>
      <c r="B9" s="69" t="s">
        <v>45</v>
      </c>
      <c r="C9" s="86" t="s">
        <v>45</v>
      </c>
      <c r="D9" s="85" t="s">
        <v>45</v>
      </c>
      <c r="E9" s="72" t="str">
        <f>VLOOKUP(F9,[1]Sheet1!$B$4:$C$22,2,FALSE)</f>
        <v>-</v>
      </c>
      <c r="F9" s="86" t="s">
        <v>46</v>
      </c>
      <c r="G9" s="74" t="s">
        <v>35</v>
      </c>
      <c r="H9" s="75" t="s">
        <v>47</v>
      </c>
      <c r="I9" s="87" t="s">
        <v>48</v>
      </c>
      <c r="J9" s="87" t="s">
        <v>49</v>
      </c>
      <c r="K9" s="72" t="s">
        <v>34</v>
      </c>
      <c r="L9" s="76" t="s">
        <v>39</v>
      </c>
      <c r="M9" s="88" t="s">
        <v>54</v>
      </c>
      <c r="N9" s="78" t="s">
        <v>41</v>
      </c>
      <c r="O9" s="89">
        <v>44005</v>
      </c>
      <c r="P9" s="90">
        <v>44007</v>
      </c>
      <c r="Q9" s="91" t="s">
        <v>55</v>
      </c>
      <c r="R9" s="92" t="s">
        <v>56</v>
      </c>
      <c r="S9" s="83" t="s">
        <v>57</v>
      </c>
      <c r="T9" s="66" t="str">
        <f t="shared" si="0"/>
        <v>&lt;5.11</v>
      </c>
      <c r="U9" s="66" t="str">
        <f t="shared" si="0"/>
        <v>&lt;4.91</v>
      </c>
      <c r="V9" s="67" t="str">
        <f t="shared" si="1"/>
        <v>&lt;10</v>
      </c>
      <c r="W9" s="68" t="str">
        <f t="shared" si="2"/>
        <v/>
      </c>
    </row>
    <row r="10" spans="1:23" x14ac:dyDescent="0.45">
      <c r="A10" s="69">
        <f t="shared" si="3"/>
        <v>4</v>
      </c>
      <c r="B10" s="69" t="s">
        <v>45</v>
      </c>
      <c r="C10" s="86" t="s">
        <v>45</v>
      </c>
      <c r="D10" s="85" t="s">
        <v>45</v>
      </c>
      <c r="E10" s="72" t="str">
        <f>VLOOKUP(F10,[1]Sheet1!$B$4:$C$22,2,FALSE)</f>
        <v>-</v>
      </c>
      <c r="F10" s="86" t="s">
        <v>46</v>
      </c>
      <c r="G10" s="74" t="s">
        <v>35</v>
      </c>
      <c r="H10" s="75" t="s">
        <v>47</v>
      </c>
      <c r="I10" s="87" t="s">
        <v>48</v>
      </c>
      <c r="J10" s="87" t="s">
        <v>49</v>
      </c>
      <c r="K10" s="72" t="s">
        <v>34</v>
      </c>
      <c r="L10" s="76" t="s">
        <v>39</v>
      </c>
      <c r="M10" s="88" t="s">
        <v>54</v>
      </c>
      <c r="N10" s="78" t="s">
        <v>41</v>
      </c>
      <c r="O10" s="89">
        <v>44005</v>
      </c>
      <c r="P10" s="90">
        <v>44007</v>
      </c>
      <c r="Q10" s="91" t="s">
        <v>58</v>
      </c>
      <c r="R10" s="92" t="s">
        <v>59</v>
      </c>
      <c r="S10" s="83" t="s">
        <v>60</v>
      </c>
      <c r="T10" s="66" t="str">
        <f t="shared" si="0"/>
        <v>&lt;3.24</v>
      </c>
      <c r="U10" s="66" t="str">
        <f t="shared" si="0"/>
        <v>&lt;3.59</v>
      </c>
      <c r="V10" s="67" t="str">
        <f t="shared" si="1"/>
        <v>&lt;6.8</v>
      </c>
      <c r="W10" s="68" t="str">
        <f t="shared" si="2"/>
        <v/>
      </c>
    </row>
    <row r="11" spans="1:23" x14ac:dyDescent="0.45">
      <c r="A11" s="69">
        <f t="shared" si="3"/>
        <v>5</v>
      </c>
      <c r="B11" s="69" t="s">
        <v>45</v>
      </c>
      <c r="C11" s="86" t="s">
        <v>45</v>
      </c>
      <c r="D11" s="85" t="s">
        <v>45</v>
      </c>
      <c r="E11" s="72" t="str">
        <f>VLOOKUP(F11,[1]Sheet1!$B$4:$C$22,2,FALSE)</f>
        <v>-</v>
      </c>
      <c r="F11" s="86" t="s">
        <v>46</v>
      </c>
      <c r="G11" s="74" t="s">
        <v>35</v>
      </c>
      <c r="H11" s="93" t="s">
        <v>47</v>
      </c>
      <c r="I11" s="87" t="s">
        <v>61</v>
      </c>
      <c r="J11" s="87" t="s">
        <v>49</v>
      </c>
      <c r="K11" s="72" t="s">
        <v>34</v>
      </c>
      <c r="L11" s="76" t="s">
        <v>39</v>
      </c>
      <c r="M11" s="88" t="s">
        <v>54</v>
      </c>
      <c r="N11" s="78" t="s">
        <v>41</v>
      </c>
      <c r="O11" s="89">
        <v>44005</v>
      </c>
      <c r="P11" s="90">
        <v>44007</v>
      </c>
      <c r="Q11" s="91" t="s">
        <v>62</v>
      </c>
      <c r="R11" s="92" t="s">
        <v>63</v>
      </c>
      <c r="S11" s="94" t="s">
        <v>64</v>
      </c>
      <c r="T11" s="66" t="str">
        <f t="shared" si="0"/>
        <v>&lt;5.65</v>
      </c>
      <c r="U11" s="66" t="str">
        <f t="shared" si="0"/>
        <v>&lt;3.97</v>
      </c>
      <c r="V11" s="67" t="str">
        <f t="shared" si="1"/>
        <v>&lt;9.6</v>
      </c>
      <c r="W11" s="68" t="str">
        <f t="shared" si="2"/>
        <v/>
      </c>
    </row>
    <row r="12" spans="1:23" x14ac:dyDescent="0.45">
      <c r="A12" s="69">
        <f t="shared" si="3"/>
        <v>6</v>
      </c>
      <c r="B12" s="69" t="s">
        <v>45</v>
      </c>
      <c r="C12" s="86" t="s">
        <v>45</v>
      </c>
      <c r="D12" s="85" t="s">
        <v>45</v>
      </c>
      <c r="E12" s="72" t="str">
        <f>VLOOKUP(F12,[1]Sheet1!$B$4:$C$22,2,FALSE)</f>
        <v>-</v>
      </c>
      <c r="F12" s="86" t="s">
        <v>46</v>
      </c>
      <c r="G12" s="74" t="s">
        <v>35</v>
      </c>
      <c r="H12" s="75" t="s">
        <v>47</v>
      </c>
      <c r="I12" s="87" t="s">
        <v>61</v>
      </c>
      <c r="J12" s="87" t="s">
        <v>49</v>
      </c>
      <c r="K12" s="72" t="s">
        <v>34</v>
      </c>
      <c r="L12" s="76" t="s">
        <v>39</v>
      </c>
      <c r="M12" s="88" t="s">
        <v>54</v>
      </c>
      <c r="N12" s="78" t="s">
        <v>41</v>
      </c>
      <c r="O12" s="89">
        <v>44005</v>
      </c>
      <c r="P12" s="90">
        <v>44007</v>
      </c>
      <c r="Q12" s="91" t="s">
        <v>65</v>
      </c>
      <c r="R12" s="92" t="s">
        <v>66</v>
      </c>
      <c r="S12" s="94" t="s">
        <v>67</v>
      </c>
      <c r="T12" s="66" t="str">
        <f t="shared" si="0"/>
        <v>&lt;4.18</v>
      </c>
      <c r="U12" s="66" t="str">
        <f t="shared" si="0"/>
        <v>&lt;3.7</v>
      </c>
      <c r="V12" s="67" t="str">
        <f t="shared" si="1"/>
        <v>&lt;7.9</v>
      </c>
      <c r="W12" s="68" t="str">
        <f t="shared" si="2"/>
        <v/>
      </c>
    </row>
    <row r="13" spans="1:23" x14ac:dyDescent="0.45">
      <c r="A13" s="69">
        <f t="shared" si="3"/>
        <v>7</v>
      </c>
      <c r="B13" s="69" t="s">
        <v>45</v>
      </c>
      <c r="C13" s="86" t="s">
        <v>45</v>
      </c>
      <c r="D13" s="85" t="s">
        <v>45</v>
      </c>
      <c r="E13" s="72" t="str">
        <f>VLOOKUP(F13,[1]Sheet1!$B$4:$C$22,2,FALSE)</f>
        <v>釜石市</v>
      </c>
      <c r="F13" s="86" t="s">
        <v>68</v>
      </c>
      <c r="G13" s="74" t="s">
        <v>35</v>
      </c>
      <c r="H13" s="75" t="s">
        <v>47</v>
      </c>
      <c r="I13" s="87" t="s">
        <v>69</v>
      </c>
      <c r="J13" s="87" t="s">
        <v>49</v>
      </c>
      <c r="K13" s="72" t="s">
        <v>34</v>
      </c>
      <c r="L13" s="76" t="s">
        <v>39</v>
      </c>
      <c r="M13" s="88" t="s">
        <v>70</v>
      </c>
      <c r="N13" s="78" t="s">
        <v>41</v>
      </c>
      <c r="O13" s="89">
        <v>44004</v>
      </c>
      <c r="P13" s="90">
        <v>44006</v>
      </c>
      <c r="Q13" s="91" t="s">
        <v>71</v>
      </c>
      <c r="R13" s="92" t="s">
        <v>72</v>
      </c>
      <c r="S13" s="95" t="s">
        <v>73</v>
      </c>
      <c r="T13" s="66" t="str">
        <f t="shared" si="0"/>
        <v>&lt;0.413</v>
      </c>
      <c r="U13" s="66" t="str">
        <f t="shared" si="0"/>
        <v>&lt;0.551</v>
      </c>
      <c r="V13" s="67" t="str">
        <f t="shared" si="1"/>
        <v>&lt;0.96</v>
      </c>
      <c r="W13" s="68" t="str">
        <f t="shared" si="2"/>
        <v/>
      </c>
    </row>
    <row r="14" spans="1:23" x14ac:dyDescent="0.45">
      <c r="A14" s="69">
        <f t="shared" si="3"/>
        <v>8</v>
      </c>
      <c r="B14" s="69" t="s">
        <v>45</v>
      </c>
      <c r="C14" s="86" t="s">
        <v>45</v>
      </c>
      <c r="D14" s="85" t="s">
        <v>45</v>
      </c>
      <c r="E14" s="72" t="str">
        <f>VLOOKUP(F14,[1]Sheet1!$B$4:$C$22,2,FALSE)</f>
        <v>-</v>
      </c>
      <c r="F14" s="86" t="s">
        <v>46</v>
      </c>
      <c r="G14" s="74" t="s">
        <v>35</v>
      </c>
      <c r="H14" s="93" t="s">
        <v>47</v>
      </c>
      <c r="I14" s="87" t="s">
        <v>74</v>
      </c>
      <c r="J14" s="87" t="s">
        <v>49</v>
      </c>
      <c r="K14" s="72" t="s">
        <v>34</v>
      </c>
      <c r="L14" s="76" t="s">
        <v>39</v>
      </c>
      <c r="M14" s="88" t="s">
        <v>50</v>
      </c>
      <c r="N14" s="78" t="s">
        <v>41</v>
      </c>
      <c r="O14" s="89">
        <v>44003</v>
      </c>
      <c r="P14" s="90">
        <v>44006</v>
      </c>
      <c r="Q14" s="91" t="s">
        <v>75</v>
      </c>
      <c r="R14" s="92" t="s">
        <v>76</v>
      </c>
      <c r="S14" s="95" t="s">
        <v>64</v>
      </c>
      <c r="T14" s="66" t="str">
        <f t="shared" si="0"/>
        <v>&lt;5</v>
      </c>
      <c r="U14" s="66" t="str">
        <f t="shared" si="0"/>
        <v>&lt;4.6</v>
      </c>
      <c r="V14" s="67" t="str">
        <f t="shared" si="1"/>
        <v>&lt;9.6</v>
      </c>
      <c r="W14" s="68" t="str">
        <f t="shared" si="2"/>
        <v/>
      </c>
    </row>
    <row r="15" spans="1:23" x14ac:dyDescent="0.45">
      <c r="A15" s="69">
        <f t="shared" si="3"/>
        <v>9</v>
      </c>
      <c r="B15" s="69" t="s">
        <v>45</v>
      </c>
      <c r="C15" s="86" t="s">
        <v>45</v>
      </c>
      <c r="D15" s="85" t="s">
        <v>45</v>
      </c>
      <c r="E15" s="72" t="str">
        <f>VLOOKUP(F15,[1]Sheet1!$B$4:$C$22,2,FALSE)</f>
        <v>-</v>
      </c>
      <c r="F15" s="86" t="s">
        <v>46</v>
      </c>
      <c r="G15" s="74" t="s">
        <v>35</v>
      </c>
      <c r="H15" s="75" t="s">
        <v>47</v>
      </c>
      <c r="I15" s="87" t="s">
        <v>77</v>
      </c>
      <c r="J15" s="87" t="s">
        <v>49</v>
      </c>
      <c r="K15" s="72" t="s">
        <v>34</v>
      </c>
      <c r="L15" s="76" t="s">
        <v>39</v>
      </c>
      <c r="M15" s="88" t="s">
        <v>50</v>
      </c>
      <c r="N15" s="78" t="s">
        <v>41</v>
      </c>
      <c r="O15" s="89">
        <v>44003</v>
      </c>
      <c r="P15" s="90">
        <v>44006</v>
      </c>
      <c r="Q15" s="91" t="s">
        <v>78</v>
      </c>
      <c r="R15" s="92" t="s">
        <v>79</v>
      </c>
      <c r="S15" s="95" t="s">
        <v>57</v>
      </c>
      <c r="T15" s="66" t="str">
        <f t="shared" si="0"/>
        <v>&lt;4.47</v>
      </c>
      <c r="U15" s="66" t="str">
        <f t="shared" si="0"/>
        <v>&lt;5.57</v>
      </c>
      <c r="V15" s="67" t="str">
        <f t="shared" si="1"/>
        <v>&lt;10</v>
      </c>
      <c r="W15" s="68" t="str">
        <f t="shared" si="2"/>
        <v/>
      </c>
    </row>
    <row r="16" spans="1:23" x14ac:dyDescent="0.45">
      <c r="A16" s="69">
        <f t="shared" si="3"/>
        <v>10</v>
      </c>
      <c r="B16" s="69" t="s">
        <v>45</v>
      </c>
      <c r="C16" s="86" t="s">
        <v>45</v>
      </c>
      <c r="D16" s="85" t="s">
        <v>45</v>
      </c>
      <c r="E16" s="72" t="str">
        <f>VLOOKUP(F16,[1]Sheet1!$B$4:$C$22,2,FALSE)</f>
        <v>-</v>
      </c>
      <c r="F16" s="86" t="s">
        <v>46</v>
      </c>
      <c r="G16" s="74" t="s">
        <v>35</v>
      </c>
      <c r="H16" s="75" t="s">
        <v>47</v>
      </c>
      <c r="I16" s="87" t="s">
        <v>80</v>
      </c>
      <c r="J16" s="87" t="s">
        <v>49</v>
      </c>
      <c r="K16" s="72" t="s">
        <v>34</v>
      </c>
      <c r="L16" s="76" t="s">
        <v>39</v>
      </c>
      <c r="M16" s="88" t="s">
        <v>50</v>
      </c>
      <c r="N16" s="78" t="s">
        <v>41</v>
      </c>
      <c r="O16" s="89">
        <v>44003</v>
      </c>
      <c r="P16" s="90">
        <v>44006</v>
      </c>
      <c r="Q16" s="91" t="s">
        <v>81</v>
      </c>
      <c r="R16" s="92" t="s">
        <v>82</v>
      </c>
      <c r="S16" s="95" t="s">
        <v>83</v>
      </c>
      <c r="T16" s="66" t="str">
        <f t="shared" si="0"/>
        <v>&lt;3.05</v>
      </c>
      <c r="U16" s="66" t="str">
        <f t="shared" si="0"/>
        <v>&lt;5.62</v>
      </c>
      <c r="V16" s="67" t="str">
        <f t="shared" si="1"/>
        <v>&lt;8.7</v>
      </c>
      <c r="W16" s="68" t="str">
        <f t="shared" si="2"/>
        <v/>
      </c>
    </row>
    <row r="17" spans="1:23" x14ac:dyDescent="0.45">
      <c r="A17" s="69">
        <f t="shared" si="3"/>
        <v>11</v>
      </c>
      <c r="B17" s="69" t="s">
        <v>45</v>
      </c>
      <c r="C17" s="86" t="s">
        <v>45</v>
      </c>
      <c r="D17" s="85" t="s">
        <v>45</v>
      </c>
      <c r="E17" s="72" t="str">
        <f>VLOOKUP(F17,[1]Sheet1!$B$4:$C$22,2,FALSE)</f>
        <v>-</v>
      </c>
      <c r="F17" s="86" t="s">
        <v>46</v>
      </c>
      <c r="G17" s="74" t="s">
        <v>35</v>
      </c>
      <c r="H17" s="93" t="s">
        <v>47</v>
      </c>
      <c r="I17" s="87" t="s">
        <v>84</v>
      </c>
      <c r="J17" s="87" t="s">
        <v>49</v>
      </c>
      <c r="K17" s="72" t="s">
        <v>34</v>
      </c>
      <c r="L17" s="76" t="s">
        <v>39</v>
      </c>
      <c r="M17" s="88" t="s">
        <v>50</v>
      </c>
      <c r="N17" s="78" t="s">
        <v>41</v>
      </c>
      <c r="O17" s="89">
        <v>44003</v>
      </c>
      <c r="P17" s="90">
        <v>44006</v>
      </c>
      <c r="Q17" s="91" t="s">
        <v>85</v>
      </c>
      <c r="R17" s="92" t="s">
        <v>86</v>
      </c>
      <c r="S17" s="95" t="s">
        <v>87</v>
      </c>
      <c r="T17" s="66" t="str">
        <f t="shared" si="0"/>
        <v>&lt;4.57</v>
      </c>
      <c r="U17" s="66" t="str">
        <f t="shared" si="0"/>
        <v>&lt;3.9</v>
      </c>
      <c r="V17" s="67" t="str">
        <f t="shared" si="1"/>
        <v>&lt;8.5</v>
      </c>
      <c r="W17" s="68" t="str">
        <f t="shared" si="2"/>
        <v/>
      </c>
    </row>
    <row r="18" spans="1:23" x14ac:dyDescent="0.45">
      <c r="A18" s="69">
        <f t="shared" si="3"/>
        <v>12</v>
      </c>
      <c r="B18" s="69" t="s">
        <v>45</v>
      </c>
      <c r="C18" s="86" t="s">
        <v>45</v>
      </c>
      <c r="D18" s="85" t="s">
        <v>45</v>
      </c>
      <c r="E18" s="72" t="str">
        <f>VLOOKUP(F18,[1]Sheet1!$B$4:$C$22,2,FALSE)</f>
        <v>-</v>
      </c>
      <c r="F18" s="86" t="s">
        <v>46</v>
      </c>
      <c r="G18" s="74" t="s">
        <v>35</v>
      </c>
      <c r="H18" s="75" t="s">
        <v>47</v>
      </c>
      <c r="I18" s="87" t="s">
        <v>88</v>
      </c>
      <c r="J18" s="87" t="s">
        <v>49</v>
      </c>
      <c r="K18" s="72" t="s">
        <v>34</v>
      </c>
      <c r="L18" s="76" t="s">
        <v>39</v>
      </c>
      <c r="M18" s="88" t="s">
        <v>89</v>
      </c>
      <c r="N18" s="78" t="s">
        <v>41</v>
      </c>
      <c r="O18" s="89">
        <v>44004</v>
      </c>
      <c r="P18" s="90">
        <v>44006</v>
      </c>
      <c r="Q18" s="91" t="s">
        <v>90</v>
      </c>
      <c r="R18" s="92" t="s">
        <v>91</v>
      </c>
      <c r="S18" s="95" t="s">
        <v>92</v>
      </c>
      <c r="T18" s="66" t="str">
        <f t="shared" si="0"/>
        <v>&lt;4.46</v>
      </c>
      <c r="U18" s="66" t="str">
        <f t="shared" si="0"/>
        <v>&lt;4.9</v>
      </c>
      <c r="V18" s="67" t="str">
        <f t="shared" si="1"/>
        <v>&lt;9.4</v>
      </c>
      <c r="W18" s="68" t="str">
        <f t="shared" si="2"/>
        <v/>
      </c>
    </row>
    <row r="19" spans="1:23" x14ac:dyDescent="0.45">
      <c r="A19" s="69">
        <f t="shared" si="3"/>
        <v>13</v>
      </c>
      <c r="B19" s="69" t="s">
        <v>45</v>
      </c>
      <c r="C19" s="86" t="s">
        <v>45</v>
      </c>
      <c r="D19" s="85" t="s">
        <v>45</v>
      </c>
      <c r="E19" s="72" t="str">
        <f>VLOOKUP(F19,[1]Sheet1!$B$4:$C$22,2,FALSE)</f>
        <v>釜石市</v>
      </c>
      <c r="F19" s="86" t="s">
        <v>68</v>
      </c>
      <c r="G19" s="74" t="s">
        <v>35</v>
      </c>
      <c r="H19" s="75" t="s">
        <v>47</v>
      </c>
      <c r="I19" s="87" t="s">
        <v>88</v>
      </c>
      <c r="J19" s="87" t="s">
        <v>49</v>
      </c>
      <c r="K19" s="72" t="s">
        <v>34</v>
      </c>
      <c r="L19" s="76" t="s">
        <v>39</v>
      </c>
      <c r="M19" s="88" t="s">
        <v>70</v>
      </c>
      <c r="N19" s="78" t="s">
        <v>41</v>
      </c>
      <c r="O19" s="89">
        <v>44004</v>
      </c>
      <c r="P19" s="90">
        <v>44006</v>
      </c>
      <c r="Q19" s="91" t="s">
        <v>93</v>
      </c>
      <c r="R19" s="92" t="s">
        <v>94</v>
      </c>
      <c r="S19" s="95" t="s">
        <v>95</v>
      </c>
      <c r="T19" s="66" t="str">
        <f t="shared" si="0"/>
        <v>&lt;4.64</v>
      </c>
      <c r="U19" s="66" t="str">
        <f t="shared" si="0"/>
        <v>&lt;3.58</v>
      </c>
      <c r="V19" s="67" t="str">
        <f t="shared" si="1"/>
        <v>&lt;8.2</v>
      </c>
      <c r="W19" s="68" t="str">
        <f t="shared" si="2"/>
        <v/>
      </c>
    </row>
    <row r="20" spans="1:23" x14ac:dyDescent="0.45">
      <c r="A20" s="69">
        <f t="shared" si="3"/>
        <v>14</v>
      </c>
      <c r="B20" s="69" t="s">
        <v>45</v>
      </c>
      <c r="C20" s="86" t="s">
        <v>45</v>
      </c>
      <c r="D20" s="85" t="s">
        <v>45</v>
      </c>
      <c r="E20" s="72" t="str">
        <f>VLOOKUP(F20,[1]Sheet1!$B$4:$C$22,2,FALSE)</f>
        <v>-</v>
      </c>
      <c r="F20" s="86" t="s">
        <v>46</v>
      </c>
      <c r="G20" s="74" t="s">
        <v>35</v>
      </c>
      <c r="H20" s="75" t="s">
        <v>47</v>
      </c>
      <c r="I20" s="87" t="s">
        <v>96</v>
      </c>
      <c r="J20" s="87" t="s">
        <v>49</v>
      </c>
      <c r="K20" s="72" t="s">
        <v>34</v>
      </c>
      <c r="L20" s="76" t="s">
        <v>39</v>
      </c>
      <c r="M20" s="88" t="s">
        <v>50</v>
      </c>
      <c r="N20" s="78" t="s">
        <v>41</v>
      </c>
      <c r="O20" s="89">
        <v>44003</v>
      </c>
      <c r="P20" s="90">
        <v>44006</v>
      </c>
      <c r="Q20" s="91" t="s">
        <v>97</v>
      </c>
      <c r="R20" s="92" t="s">
        <v>98</v>
      </c>
      <c r="S20" s="95" t="s">
        <v>92</v>
      </c>
      <c r="T20" s="66" t="str">
        <f t="shared" si="0"/>
        <v>&lt;4.03</v>
      </c>
      <c r="U20" s="66" t="str">
        <f t="shared" si="0"/>
        <v>&lt;5.41</v>
      </c>
      <c r="V20" s="67" t="str">
        <f t="shared" si="1"/>
        <v>&lt;9.4</v>
      </c>
      <c r="W20" s="68" t="str">
        <f t="shared" si="2"/>
        <v/>
      </c>
    </row>
    <row r="21" spans="1:23" x14ac:dyDescent="0.45">
      <c r="A21" s="69">
        <f t="shared" si="3"/>
        <v>15</v>
      </c>
      <c r="B21" s="69" t="s">
        <v>45</v>
      </c>
      <c r="C21" s="86" t="s">
        <v>45</v>
      </c>
      <c r="D21" s="85" t="s">
        <v>45</v>
      </c>
      <c r="E21" s="72" t="str">
        <f>VLOOKUP(F21,[1]Sheet1!$B$4:$C$22,2,FALSE)</f>
        <v>-</v>
      </c>
      <c r="F21" s="86" t="s">
        <v>46</v>
      </c>
      <c r="G21" s="74" t="s">
        <v>35</v>
      </c>
      <c r="H21" s="75" t="s">
        <v>47</v>
      </c>
      <c r="I21" s="87" t="s">
        <v>99</v>
      </c>
      <c r="J21" s="87" t="s">
        <v>49</v>
      </c>
      <c r="K21" s="72" t="s">
        <v>34</v>
      </c>
      <c r="L21" s="76" t="s">
        <v>39</v>
      </c>
      <c r="M21" s="88" t="s">
        <v>89</v>
      </c>
      <c r="N21" s="78" t="s">
        <v>41</v>
      </c>
      <c r="O21" s="89">
        <v>44004</v>
      </c>
      <c r="P21" s="90">
        <v>44006</v>
      </c>
      <c r="Q21" s="91" t="s">
        <v>100</v>
      </c>
      <c r="R21" s="92" t="s">
        <v>101</v>
      </c>
      <c r="S21" s="95" t="s">
        <v>102</v>
      </c>
      <c r="T21" s="66" t="str">
        <f t="shared" si="0"/>
        <v>&lt;4.99</v>
      </c>
      <c r="U21" s="66" t="str">
        <f t="shared" si="0"/>
        <v>&lt;3.86</v>
      </c>
      <c r="V21" s="67" t="str">
        <f t="shared" si="1"/>
        <v>&lt;8.9</v>
      </c>
      <c r="W21" s="68" t="str">
        <f t="shared" si="2"/>
        <v/>
      </c>
    </row>
    <row r="22" spans="1:23" x14ac:dyDescent="0.45">
      <c r="A22" s="69">
        <f t="shared" si="3"/>
        <v>16</v>
      </c>
      <c r="B22" s="69" t="s">
        <v>45</v>
      </c>
      <c r="C22" s="86" t="s">
        <v>45</v>
      </c>
      <c r="D22" s="85" t="s">
        <v>45</v>
      </c>
      <c r="E22" s="72" t="str">
        <f>VLOOKUP(F22,[1]Sheet1!$B$4:$C$22,2,FALSE)</f>
        <v>釜石市</v>
      </c>
      <c r="F22" s="86" t="s">
        <v>68</v>
      </c>
      <c r="G22" s="74" t="s">
        <v>35</v>
      </c>
      <c r="H22" s="75" t="s">
        <v>47</v>
      </c>
      <c r="I22" s="87" t="s">
        <v>99</v>
      </c>
      <c r="J22" s="87" t="s">
        <v>49</v>
      </c>
      <c r="K22" s="72" t="s">
        <v>34</v>
      </c>
      <c r="L22" s="76" t="s">
        <v>39</v>
      </c>
      <c r="M22" s="88" t="s">
        <v>70</v>
      </c>
      <c r="N22" s="78" t="s">
        <v>41</v>
      </c>
      <c r="O22" s="89">
        <v>44004</v>
      </c>
      <c r="P22" s="90">
        <v>44006</v>
      </c>
      <c r="Q22" s="91" t="s">
        <v>103</v>
      </c>
      <c r="R22" s="92" t="s">
        <v>104</v>
      </c>
      <c r="S22" s="95" t="s">
        <v>105</v>
      </c>
      <c r="T22" s="66" t="str">
        <f t="shared" si="0"/>
        <v>&lt;0.285</v>
      </c>
      <c r="U22" s="66" t="str">
        <f t="shared" si="0"/>
        <v>&lt;0.323</v>
      </c>
      <c r="V22" s="67" t="str">
        <f t="shared" si="1"/>
        <v>&lt;0.61</v>
      </c>
      <c r="W22" s="68" t="str">
        <f t="shared" si="2"/>
        <v/>
      </c>
    </row>
    <row r="23" spans="1:23" x14ac:dyDescent="0.45">
      <c r="A23" s="69">
        <f t="shared" si="3"/>
        <v>17</v>
      </c>
      <c r="B23" s="69" t="s">
        <v>45</v>
      </c>
      <c r="C23" s="86" t="s">
        <v>45</v>
      </c>
      <c r="D23" s="85" t="s">
        <v>45</v>
      </c>
      <c r="E23" s="72" t="str">
        <f>VLOOKUP(F23,[1]Sheet1!$B$4:$C$22,2,FALSE)</f>
        <v>-</v>
      </c>
      <c r="F23" s="86" t="s">
        <v>46</v>
      </c>
      <c r="G23" s="74" t="s">
        <v>35</v>
      </c>
      <c r="H23" s="75" t="s">
        <v>47</v>
      </c>
      <c r="I23" s="87" t="s">
        <v>106</v>
      </c>
      <c r="J23" s="87" t="s">
        <v>49</v>
      </c>
      <c r="K23" s="72" t="s">
        <v>34</v>
      </c>
      <c r="L23" s="76" t="s">
        <v>39</v>
      </c>
      <c r="M23" s="88" t="s">
        <v>89</v>
      </c>
      <c r="N23" s="78" t="s">
        <v>41</v>
      </c>
      <c r="O23" s="89">
        <v>44004</v>
      </c>
      <c r="P23" s="90">
        <v>44006</v>
      </c>
      <c r="Q23" s="91" t="s">
        <v>107</v>
      </c>
      <c r="R23" s="92" t="s">
        <v>108</v>
      </c>
      <c r="S23" s="95" t="s">
        <v>109</v>
      </c>
      <c r="T23" s="66" t="str">
        <f t="shared" si="0"/>
        <v>&lt;0.429</v>
      </c>
      <c r="U23" s="66" t="str">
        <f t="shared" si="0"/>
        <v>&lt;0.378</v>
      </c>
      <c r="V23" s="67" t="str">
        <f t="shared" si="1"/>
        <v>&lt;0.81</v>
      </c>
      <c r="W23" s="68" t="str">
        <f t="shared" si="2"/>
        <v/>
      </c>
    </row>
    <row r="24" spans="1:23" x14ac:dyDescent="0.45">
      <c r="A24" s="69">
        <f t="shared" si="3"/>
        <v>18</v>
      </c>
      <c r="B24" s="69" t="s">
        <v>45</v>
      </c>
      <c r="C24" s="86" t="s">
        <v>45</v>
      </c>
      <c r="D24" s="85" t="s">
        <v>45</v>
      </c>
      <c r="E24" s="72" t="str">
        <f>VLOOKUP(F24,[1]Sheet1!$B$4:$C$22,2,FALSE)</f>
        <v>釜石市</v>
      </c>
      <c r="F24" s="86" t="s">
        <v>68</v>
      </c>
      <c r="G24" s="74" t="s">
        <v>35</v>
      </c>
      <c r="H24" s="75" t="s">
        <v>47</v>
      </c>
      <c r="I24" s="87" t="s">
        <v>106</v>
      </c>
      <c r="J24" s="87" t="s">
        <v>49</v>
      </c>
      <c r="K24" s="72" t="s">
        <v>34</v>
      </c>
      <c r="L24" s="76" t="s">
        <v>39</v>
      </c>
      <c r="M24" s="88" t="s">
        <v>70</v>
      </c>
      <c r="N24" s="78" t="s">
        <v>41</v>
      </c>
      <c r="O24" s="89">
        <v>44004</v>
      </c>
      <c r="P24" s="90">
        <v>44006</v>
      </c>
      <c r="Q24" s="91" t="s">
        <v>110</v>
      </c>
      <c r="R24" s="92" t="s">
        <v>111</v>
      </c>
      <c r="S24" s="95" t="s">
        <v>112</v>
      </c>
      <c r="T24" s="66" t="str">
        <f t="shared" ref="T24:U39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&lt;0.505</v>
      </c>
      <c r="U24" s="66" t="str">
        <f t="shared" si="4"/>
        <v>&lt;0.483</v>
      </c>
      <c r="V24" s="67" t="str">
        <f t="shared" si="1"/>
        <v>&lt;0.99</v>
      </c>
      <c r="W24" s="68" t="str">
        <f t="shared" si="2"/>
        <v/>
      </c>
    </row>
    <row r="25" spans="1:23" x14ac:dyDescent="0.45">
      <c r="A25" s="69">
        <f t="shared" si="3"/>
        <v>19</v>
      </c>
      <c r="B25" s="69" t="s">
        <v>45</v>
      </c>
      <c r="C25" s="86" t="s">
        <v>45</v>
      </c>
      <c r="D25" s="85" t="s">
        <v>45</v>
      </c>
      <c r="E25" s="72" t="str">
        <f>VLOOKUP(F25,[1]Sheet1!$B$4:$C$22,2,FALSE)</f>
        <v>-</v>
      </c>
      <c r="F25" s="86" t="s">
        <v>46</v>
      </c>
      <c r="G25" s="74" t="s">
        <v>35</v>
      </c>
      <c r="H25" s="75" t="s">
        <v>47</v>
      </c>
      <c r="I25" s="87" t="s">
        <v>113</v>
      </c>
      <c r="J25" s="87" t="s">
        <v>49</v>
      </c>
      <c r="K25" s="72" t="s">
        <v>34</v>
      </c>
      <c r="L25" s="76" t="s">
        <v>39</v>
      </c>
      <c r="M25" s="88" t="s">
        <v>89</v>
      </c>
      <c r="N25" s="78" t="s">
        <v>41</v>
      </c>
      <c r="O25" s="89">
        <v>44004</v>
      </c>
      <c r="P25" s="90">
        <v>44006</v>
      </c>
      <c r="Q25" s="91" t="s">
        <v>114</v>
      </c>
      <c r="R25" s="92" t="s">
        <v>115</v>
      </c>
      <c r="S25" s="95" t="s">
        <v>116</v>
      </c>
      <c r="T25" s="66" t="str">
        <f t="shared" si="4"/>
        <v>&lt;5.84</v>
      </c>
      <c r="U25" s="66" t="str">
        <f t="shared" si="4"/>
        <v>&lt;5.5</v>
      </c>
      <c r="V25" s="67" t="str">
        <f t="shared" si="1"/>
        <v>&lt;11</v>
      </c>
      <c r="W25" s="68" t="str">
        <f t="shared" si="2"/>
        <v/>
      </c>
    </row>
    <row r="26" spans="1:23" x14ac:dyDescent="0.45">
      <c r="A26" s="69">
        <f t="shared" si="3"/>
        <v>20</v>
      </c>
      <c r="B26" s="69" t="s">
        <v>45</v>
      </c>
      <c r="C26" s="86" t="s">
        <v>45</v>
      </c>
      <c r="D26" s="85" t="s">
        <v>45</v>
      </c>
      <c r="E26" s="72" t="str">
        <f>VLOOKUP(F26,[1]Sheet1!$B$4:$C$22,2,FALSE)</f>
        <v>-</v>
      </c>
      <c r="F26" s="86" t="s">
        <v>46</v>
      </c>
      <c r="G26" s="74" t="s">
        <v>35</v>
      </c>
      <c r="H26" s="75" t="s">
        <v>47</v>
      </c>
      <c r="I26" s="87" t="s">
        <v>117</v>
      </c>
      <c r="J26" s="87" t="s">
        <v>49</v>
      </c>
      <c r="K26" s="72" t="s">
        <v>34</v>
      </c>
      <c r="L26" s="76" t="s">
        <v>39</v>
      </c>
      <c r="M26" s="88" t="s">
        <v>50</v>
      </c>
      <c r="N26" s="78" t="s">
        <v>41</v>
      </c>
      <c r="O26" s="89">
        <v>44003</v>
      </c>
      <c r="P26" s="90">
        <v>44006</v>
      </c>
      <c r="Q26" s="91" t="s">
        <v>118</v>
      </c>
      <c r="R26" s="92" t="s">
        <v>119</v>
      </c>
      <c r="S26" s="95" t="s">
        <v>116</v>
      </c>
      <c r="T26" s="66" t="str">
        <f t="shared" si="4"/>
        <v>&lt;5.61</v>
      </c>
      <c r="U26" s="66" t="str">
        <f t="shared" si="4"/>
        <v>&lt;5.31</v>
      </c>
      <c r="V26" s="67" t="str">
        <f t="shared" si="1"/>
        <v>&lt;11</v>
      </c>
      <c r="W26" s="68" t="str">
        <f t="shared" si="2"/>
        <v/>
      </c>
    </row>
    <row r="27" spans="1:23" x14ac:dyDescent="0.45">
      <c r="A27" s="69">
        <f t="shared" si="3"/>
        <v>21</v>
      </c>
      <c r="B27" s="69" t="s">
        <v>45</v>
      </c>
      <c r="C27" s="86" t="s">
        <v>45</v>
      </c>
      <c r="D27" s="85" t="s">
        <v>45</v>
      </c>
      <c r="E27" s="72" t="str">
        <f>VLOOKUP(F27,[1]Sheet1!$B$4:$C$22,2,FALSE)</f>
        <v>-</v>
      </c>
      <c r="F27" s="86" t="s">
        <v>46</v>
      </c>
      <c r="G27" s="74" t="s">
        <v>35</v>
      </c>
      <c r="H27" s="75" t="s">
        <v>47</v>
      </c>
      <c r="I27" s="87" t="s">
        <v>120</v>
      </c>
      <c r="J27" s="87" t="s">
        <v>49</v>
      </c>
      <c r="K27" s="72" t="s">
        <v>34</v>
      </c>
      <c r="L27" s="76" t="s">
        <v>39</v>
      </c>
      <c r="M27" s="88" t="s">
        <v>89</v>
      </c>
      <c r="N27" s="78" t="s">
        <v>41</v>
      </c>
      <c r="O27" s="89">
        <v>44004</v>
      </c>
      <c r="P27" s="90">
        <v>44006</v>
      </c>
      <c r="Q27" s="91" t="s">
        <v>121</v>
      </c>
      <c r="R27" s="92" t="s">
        <v>122</v>
      </c>
      <c r="S27" s="95" t="s">
        <v>123</v>
      </c>
      <c r="T27" s="66" t="str">
        <f t="shared" si="4"/>
        <v>&lt;6</v>
      </c>
      <c r="U27" s="66" t="str">
        <f t="shared" si="4"/>
        <v>&lt;5.88</v>
      </c>
      <c r="V27" s="67" t="str">
        <f t="shared" si="1"/>
        <v>&lt;12</v>
      </c>
      <c r="W27" s="96"/>
    </row>
    <row r="28" spans="1:23" x14ac:dyDescent="0.45">
      <c r="A28" s="69">
        <f t="shared" si="3"/>
        <v>22</v>
      </c>
      <c r="B28" s="69" t="s">
        <v>45</v>
      </c>
      <c r="C28" s="86" t="s">
        <v>45</v>
      </c>
      <c r="D28" s="85" t="s">
        <v>45</v>
      </c>
      <c r="E28" s="72" t="str">
        <f>VLOOKUP(F28,[1]Sheet1!$B$4:$C$22,2,FALSE)</f>
        <v>釜石市</v>
      </c>
      <c r="F28" s="86" t="s">
        <v>68</v>
      </c>
      <c r="G28" s="74" t="s">
        <v>35</v>
      </c>
      <c r="H28" s="75" t="s">
        <v>47</v>
      </c>
      <c r="I28" s="87" t="s">
        <v>124</v>
      </c>
      <c r="J28" s="87" t="s">
        <v>49</v>
      </c>
      <c r="K28" s="72" t="s">
        <v>34</v>
      </c>
      <c r="L28" s="76" t="s">
        <v>39</v>
      </c>
      <c r="M28" s="88" t="s">
        <v>70</v>
      </c>
      <c r="N28" s="78" t="s">
        <v>41</v>
      </c>
      <c r="O28" s="89">
        <v>44004</v>
      </c>
      <c r="P28" s="90">
        <v>44006</v>
      </c>
      <c r="Q28" s="91" t="s">
        <v>125</v>
      </c>
      <c r="R28" s="92" t="s">
        <v>63</v>
      </c>
      <c r="S28" s="95" t="s">
        <v>67</v>
      </c>
      <c r="T28" s="66" t="str">
        <f t="shared" si="4"/>
        <v>&lt;3.92</v>
      </c>
      <c r="U28" s="66" t="str">
        <f t="shared" si="4"/>
        <v>&lt;3.97</v>
      </c>
      <c r="V28" s="67" t="str">
        <f t="shared" si="1"/>
        <v>&lt;7.9</v>
      </c>
      <c r="W28" s="96"/>
    </row>
    <row r="29" spans="1:23" x14ac:dyDescent="0.45">
      <c r="A29" s="69">
        <f t="shared" si="3"/>
        <v>23</v>
      </c>
      <c r="B29" s="69" t="s">
        <v>45</v>
      </c>
      <c r="C29" s="86" t="s">
        <v>45</v>
      </c>
      <c r="D29" s="85" t="s">
        <v>45</v>
      </c>
      <c r="E29" s="72" t="str">
        <f>VLOOKUP(F29,[1]Sheet1!$B$4:$C$22,2,FALSE)</f>
        <v>-</v>
      </c>
      <c r="F29" s="86" t="s">
        <v>46</v>
      </c>
      <c r="G29" s="74" t="s">
        <v>35</v>
      </c>
      <c r="H29" s="75" t="s">
        <v>47</v>
      </c>
      <c r="I29" s="87" t="s">
        <v>126</v>
      </c>
      <c r="J29" s="87" t="s">
        <v>49</v>
      </c>
      <c r="K29" s="72" t="s">
        <v>34</v>
      </c>
      <c r="L29" s="76" t="s">
        <v>39</v>
      </c>
      <c r="M29" s="88" t="s">
        <v>50</v>
      </c>
      <c r="N29" s="78" t="s">
        <v>41</v>
      </c>
      <c r="O29" s="89">
        <v>44003</v>
      </c>
      <c r="P29" s="90">
        <v>44006</v>
      </c>
      <c r="Q29" s="91" t="s">
        <v>127</v>
      </c>
      <c r="R29" s="92" t="s">
        <v>128</v>
      </c>
      <c r="S29" s="95" t="s">
        <v>129</v>
      </c>
      <c r="T29" s="66" t="str">
        <f t="shared" si="4"/>
        <v>&lt;4.1</v>
      </c>
      <c r="U29" s="66" t="str">
        <f t="shared" si="4"/>
        <v>&lt;4.04</v>
      </c>
      <c r="V29" s="67" t="str">
        <f t="shared" si="1"/>
        <v>&lt;8.1</v>
      </c>
      <c r="W29" s="96"/>
    </row>
    <row r="30" spans="1:23" x14ac:dyDescent="0.45">
      <c r="A30" s="69">
        <f t="shared" si="3"/>
        <v>24</v>
      </c>
      <c r="B30" s="69" t="s">
        <v>45</v>
      </c>
      <c r="C30" s="86" t="s">
        <v>45</v>
      </c>
      <c r="D30" s="85" t="s">
        <v>45</v>
      </c>
      <c r="E30" s="72" t="str">
        <f>VLOOKUP(F30,[1]Sheet1!$B$4:$C$22,2,FALSE)</f>
        <v>-</v>
      </c>
      <c r="F30" s="86" t="s">
        <v>46</v>
      </c>
      <c r="G30" s="74" t="s">
        <v>35</v>
      </c>
      <c r="H30" s="75" t="s">
        <v>47</v>
      </c>
      <c r="I30" s="87" t="s">
        <v>130</v>
      </c>
      <c r="J30" s="87" t="s">
        <v>49</v>
      </c>
      <c r="K30" s="72" t="s">
        <v>34</v>
      </c>
      <c r="L30" s="76" t="s">
        <v>39</v>
      </c>
      <c r="M30" s="88" t="s">
        <v>50</v>
      </c>
      <c r="N30" s="78" t="s">
        <v>41</v>
      </c>
      <c r="O30" s="89">
        <v>44003</v>
      </c>
      <c r="P30" s="90">
        <v>44006</v>
      </c>
      <c r="Q30" s="91" t="s">
        <v>131</v>
      </c>
      <c r="R30" s="92" t="s">
        <v>132</v>
      </c>
      <c r="S30" s="95" t="s">
        <v>116</v>
      </c>
      <c r="T30" s="66" t="str">
        <f t="shared" si="4"/>
        <v>&lt;4.93</v>
      </c>
      <c r="U30" s="66" t="str">
        <f t="shared" si="4"/>
        <v>&lt;5.69</v>
      </c>
      <c r="V30" s="67" t="str">
        <f t="shared" si="1"/>
        <v>&lt;11</v>
      </c>
      <c r="W30" s="96"/>
    </row>
    <row r="31" spans="1:23" x14ac:dyDescent="0.45">
      <c r="A31" s="69">
        <f t="shared" si="3"/>
        <v>25</v>
      </c>
      <c r="B31" s="69" t="s">
        <v>45</v>
      </c>
      <c r="C31" s="86" t="s">
        <v>45</v>
      </c>
      <c r="D31" s="85" t="s">
        <v>45</v>
      </c>
      <c r="E31" s="72" t="str">
        <f>VLOOKUP(F31,[1]Sheet1!$B$4:$C$22,2,FALSE)</f>
        <v>釜石市</v>
      </c>
      <c r="F31" s="86" t="s">
        <v>68</v>
      </c>
      <c r="G31" s="74" t="s">
        <v>35</v>
      </c>
      <c r="H31" s="75" t="s">
        <v>47</v>
      </c>
      <c r="I31" s="87" t="s">
        <v>133</v>
      </c>
      <c r="J31" s="87" t="s">
        <v>49</v>
      </c>
      <c r="K31" s="72" t="s">
        <v>34</v>
      </c>
      <c r="L31" s="76" t="s">
        <v>39</v>
      </c>
      <c r="M31" s="88" t="s">
        <v>70</v>
      </c>
      <c r="N31" s="78" t="s">
        <v>41</v>
      </c>
      <c r="O31" s="89">
        <v>44004</v>
      </c>
      <c r="P31" s="90">
        <v>44006</v>
      </c>
      <c r="Q31" s="91" t="s">
        <v>134</v>
      </c>
      <c r="R31" s="92" t="s">
        <v>135</v>
      </c>
      <c r="S31" s="95" t="s">
        <v>136</v>
      </c>
      <c r="T31" s="66" t="str">
        <f t="shared" si="4"/>
        <v>&lt;0.392</v>
      </c>
      <c r="U31" s="66" t="str">
        <f t="shared" si="4"/>
        <v>&lt;0.472</v>
      </c>
      <c r="V31" s="67" t="str">
        <f t="shared" si="1"/>
        <v>&lt;0.86</v>
      </c>
      <c r="W31" s="96"/>
    </row>
    <row r="32" spans="1:23" x14ac:dyDescent="0.45">
      <c r="A32" s="69">
        <f t="shared" si="3"/>
        <v>26</v>
      </c>
      <c r="B32" s="69" t="s">
        <v>45</v>
      </c>
      <c r="C32" s="86" t="s">
        <v>45</v>
      </c>
      <c r="D32" s="85" t="s">
        <v>45</v>
      </c>
      <c r="E32" s="72" t="str">
        <f>VLOOKUP(F32,[1]Sheet1!$B$4:$C$22,2,FALSE)</f>
        <v>-</v>
      </c>
      <c r="F32" s="86" t="s">
        <v>46</v>
      </c>
      <c r="G32" s="74" t="s">
        <v>35</v>
      </c>
      <c r="H32" s="75" t="s">
        <v>47</v>
      </c>
      <c r="I32" s="87" t="s">
        <v>137</v>
      </c>
      <c r="J32" s="87" t="s">
        <v>49</v>
      </c>
      <c r="K32" s="72" t="s">
        <v>34</v>
      </c>
      <c r="L32" s="76" t="s">
        <v>39</v>
      </c>
      <c r="M32" s="88" t="s">
        <v>50</v>
      </c>
      <c r="N32" s="78" t="s">
        <v>41</v>
      </c>
      <c r="O32" s="89">
        <v>44003</v>
      </c>
      <c r="P32" s="90">
        <v>44006</v>
      </c>
      <c r="Q32" s="91" t="s">
        <v>138</v>
      </c>
      <c r="R32" s="92" t="s">
        <v>101</v>
      </c>
      <c r="S32" s="95" t="s">
        <v>139</v>
      </c>
      <c r="T32" s="66" t="str">
        <f t="shared" si="4"/>
        <v>&lt;3.68</v>
      </c>
      <c r="U32" s="66" t="str">
        <f t="shared" si="4"/>
        <v>&lt;3.86</v>
      </c>
      <c r="V32" s="67" t="str">
        <f t="shared" si="1"/>
        <v>&lt;7.5</v>
      </c>
      <c r="W32" s="96"/>
    </row>
    <row r="33" spans="1:23" x14ac:dyDescent="0.45">
      <c r="A33" s="69">
        <f t="shared" si="3"/>
        <v>27</v>
      </c>
      <c r="B33" s="69" t="s">
        <v>45</v>
      </c>
      <c r="C33" s="86" t="s">
        <v>45</v>
      </c>
      <c r="D33" s="85" t="s">
        <v>45</v>
      </c>
      <c r="E33" s="72" t="str">
        <f>VLOOKUP(F33,[1]Sheet1!$B$4:$C$22,2,FALSE)</f>
        <v>-</v>
      </c>
      <c r="F33" s="86" t="s">
        <v>46</v>
      </c>
      <c r="G33" s="74" t="s">
        <v>35</v>
      </c>
      <c r="H33" s="75" t="s">
        <v>47</v>
      </c>
      <c r="I33" s="87" t="s">
        <v>137</v>
      </c>
      <c r="J33" s="87" t="s">
        <v>49</v>
      </c>
      <c r="K33" s="72" t="s">
        <v>34</v>
      </c>
      <c r="L33" s="76" t="s">
        <v>39</v>
      </c>
      <c r="M33" s="88" t="s">
        <v>54</v>
      </c>
      <c r="N33" s="78" t="s">
        <v>41</v>
      </c>
      <c r="O33" s="89">
        <v>44005</v>
      </c>
      <c r="P33" s="90">
        <v>44007</v>
      </c>
      <c r="Q33" s="91" t="s">
        <v>140</v>
      </c>
      <c r="R33" s="92" t="s">
        <v>141</v>
      </c>
      <c r="S33" s="95" t="s">
        <v>142</v>
      </c>
      <c r="T33" s="66" t="str">
        <f t="shared" si="4"/>
        <v>&lt;3.99</v>
      </c>
      <c r="U33" s="66" t="str">
        <f t="shared" si="4"/>
        <v>&lt;3.76</v>
      </c>
      <c r="V33" s="67" t="str">
        <f t="shared" si="1"/>
        <v>&lt;7.8</v>
      </c>
      <c r="W33" s="96"/>
    </row>
    <row r="34" spans="1:23" x14ac:dyDescent="0.45">
      <c r="A34" s="69">
        <f t="shared" si="3"/>
        <v>28</v>
      </c>
      <c r="B34" s="69" t="s">
        <v>45</v>
      </c>
      <c r="C34" s="86" t="s">
        <v>45</v>
      </c>
      <c r="D34" s="85" t="s">
        <v>45</v>
      </c>
      <c r="E34" s="72" t="str">
        <f>VLOOKUP(F34,[1]Sheet1!$B$4:$C$22,2,FALSE)</f>
        <v>釜石市</v>
      </c>
      <c r="F34" s="86" t="s">
        <v>68</v>
      </c>
      <c r="G34" s="74" t="s">
        <v>35</v>
      </c>
      <c r="H34" s="75" t="s">
        <v>47</v>
      </c>
      <c r="I34" s="87" t="s">
        <v>137</v>
      </c>
      <c r="J34" s="87" t="s">
        <v>49</v>
      </c>
      <c r="K34" s="72" t="s">
        <v>34</v>
      </c>
      <c r="L34" s="76" t="s">
        <v>39</v>
      </c>
      <c r="M34" s="88" t="s">
        <v>70</v>
      </c>
      <c r="N34" s="78" t="s">
        <v>41</v>
      </c>
      <c r="O34" s="89">
        <v>44004</v>
      </c>
      <c r="P34" s="90">
        <v>44006</v>
      </c>
      <c r="Q34" s="91" t="s">
        <v>143</v>
      </c>
      <c r="R34" s="92" t="s">
        <v>144</v>
      </c>
      <c r="S34" s="95" t="s">
        <v>145</v>
      </c>
      <c r="T34" s="66" t="str">
        <f t="shared" si="4"/>
        <v>&lt;0.322</v>
      </c>
      <c r="U34" s="66" t="str">
        <f t="shared" si="4"/>
        <v>&lt;0.318</v>
      </c>
      <c r="V34" s="67" t="str">
        <f t="shared" si="1"/>
        <v>&lt;0.64</v>
      </c>
      <c r="W34" s="96"/>
    </row>
    <row r="35" spans="1:23" x14ac:dyDescent="0.45">
      <c r="A35" s="69">
        <f t="shared" si="3"/>
        <v>29</v>
      </c>
      <c r="B35" s="69" t="s">
        <v>45</v>
      </c>
      <c r="C35" s="86" t="s">
        <v>45</v>
      </c>
      <c r="D35" s="85" t="s">
        <v>45</v>
      </c>
      <c r="E35" s="72" t="str">
        <f>VLOOKUP(F35,[1]Sheet1!$B$4:$C$22,2,FALSE)</f>
        <v>-</v>
      </c>
      <c r="F35" s="86" t="s">
        <v>46</v>
      </c>
      <c r="G35" s="74" t="s">
        <v>35</v>
      </c>
      <c r="H35" s="75" t="s">
        <v>47</v>
      </c>
      <c r="I35" s="87" t="s">
        <v>146</v>
      </c>
      <c r="J35" s="87" t="s">
        <v>49</v>
      </c>
      <c r="K35" s="72" t="s">
        <v>34</v>
      </c>
      <c r="L35" s="76" t="s">
        <v>39</v>
      </c>
      <c r="M35" s="88" t="s">
        <v>89</v>
      </c>
      <c r="N35" s="78" t="s">
        <v>41</v>
      </c>
      <c r="O35" s="89">
        <v>44004</v>
      </c>
      <c r="P35" s="90">
        <v>44006</v>
      </c>
      <c r="Q35" s="91" t="s">
        <v>147</v>
      </c>
      <c r="R35" s="92" t="s">
        <v>148</v>
      </c>
      <c r="S35" s="95" t="s">
        <v>149</v>
      </c>
      <c r="T35" s="66" t="str">
        <f t="shared" si="4"/>
        <v>&lt;0.408</v>
      </c>
      <c r="U35" s="66" t="str">
        <f t="shared" si="4"/>
        <v>&lt;0.366</v>
      </c>
      <c r="V35" s="67" t="str">
        <f t="shared" si="1"/>
        <v>&lt;0.77</v>
      </c>
      <c r="W35" s="96"/>
    </row>
    <row r="36" spans="1:23" x14ac:dyDescent="0.45">
      <c r="A36" s="69">
        <f t="shared" si="3"/>
        <v>30</v>
      </c>
      <c r="B36" s="69" t="s">
        <v>45</v>
      </c>
      <c r="C36" s="86" t="s">
        <v>45</v>
      </c>
      <c r="D36" s="85" t="s">
        <v>45</v>
      </c>
      <c r="E36" s="72" t="str">
        <f>VLOOKUP(F36,[1]Sheet1!$B$4:$C$22,2,FALSE)</f>
        <v>大船渡市</v>
      </c>
      <c r="F36" s="86" t="s">
        <v>150</v>
      </c>
      <c r="G36" s="74" t="s">
        <v>35</v>
      </c>
      <c r="H36" s="75" t="s">
        <v>47</v>
      </c>
      <c r="I36" s="87" t="s">
        <v>151</v>
      </c>
      <c r="J36" s="87" t="s">
        <v>152</v>
      </c>
      <c r="K36" s="72" t="s">
        <v>34</v>
      </c>
      <c r="L36" s="76" t="s">
        <v>39</v>
      </c>
      <c r="M36" s="88" t="s">
        <v>153</v>
      </c>
      <c r="N36" s="78" t="s">
        <v>41</v>
      </c>
      <c r="O36" s="89">
        <v>44005</v>
      </c>
      <c r="P36" s="90">
        <v>44007</v>
      </c>
      <c r="Q36" s="91" t="s">
        <v>154</v>
      </c>
      <c r="R36" s="92" t="s">
        <v>155</v>
      </c>
      <c r="S36" s="95" t="s">
        <v>156</v>
      </c>
      <c r="T36" s="66" t="str">
        <f t="shared" si="4"/>
        <v>&lt;0.332</v>
      </c>
      <c r="U36" s="66" t="str">
        <f t="shared" si="4"/>
        <v>&lt;0.375</v>
      </c>
      <c r="V36" s="67" t="str">
        <f t="shared" si="1"/>
        <v>&lt;0.71</v>
      </c>
      <c r="W36" s="96"/>
    </row>
    <row r="37" spans="1:23" x14ac:dyDescent="0.45">
      <c r="A37" s="69">
        <f t="shared" si="3"/>
        <v>31</v>
      </c>
      <c r="B37" s="69" t="s">
        <v>45</v>
      </c>
      <c r="C37" s="86" t="s">
        <v>45</v>
      </c>
      <c r="D37" s="85" t="s">
        <v>45</v>
      </c>
      <c r="E37" s="72" t="str">
        <f>VLOOKUP(F37,[1]Sheet1!$B$4:$C$22,2,FALSE)</f>
        <v>大船渡市</v>
      </c>
      <c r="F37" s="86" t="s">
        <v>150</v>
      </c>
      <c r="G37" s="74" t="s">
        <v>35</v>
      </c>
      <c r="H37" s="75" t="s">
        <v>47</v>
      </c>
      <c r="I37" s="87" t="s">
        <v>151</v>
      </c>
      <c r="J37" s="87" t="s">
        <v>152</v>
      </c>
      <c r="K37" s="72" t="s">
        <v>34</v>
      </c>
      <c r="L37" s="76" t="s">
        <v>39</v>
      </c>
      <c r="M37" s="88" t="s">
        <v>153</v>
      </c>
      <c r="N37" s="78" t="s">
        <v>41</v>
      </c>
      <c r="O37" s="89">
        <v>44005</v>
      </c>
      <c r="P37" s="90">
        <v>44007</v>
      </c>
      <c r="Q37" s="91" t="s">
        <v>157</v>
      </c>
      <c r="R37" s="92" t="s">
        <v>158</v>
      </c>
      <c r="S37" s="95" t="s">
        <v>159</v>
      </c>
      <c r="T37" s="66" t="str">
        <f t="shared" si="4"/>
        <v>&lt;0.385</v>
      </c>
      <c r="U37" s="66" t="str">
        <f t="shared" si="4"/>
        <v>&lt;0.364</v>
      </c>
      <c r="V37" s="67" t="str">
        <f t="shared" si="1"/>
        <v>&lt;0.75</v>
      </c>
      <c r="W37" s="96"/>
    </row>
    <row r="38" spans="1:23" x14ac:dyDescent="0.45">
      <c r="A38" s="69">
        <f t="shared" si="3"/>
        <v>32</v>
      </c>
      <c r="B38" s="69" t="s">
        <v>45</v>
      </c>
      <c r="C38" s="86" t="s">
        <v>45</v>
      </c>
      <c r="D38" s="85" t="s">
        <v>45</v>
      </c>
      <c r="E38" s="72" t="str">
        <f>VLOOKUP(F38,[1]Sheet1!$B$4:$C$22,2,FALSE)</f>
        <v>大船渡市</v>
      </c>
      <c r="F38" s="86" t="s">
        <v>150</v>
      </c>
      <c r="G38" s="74" t="s">
        <v>35</v>
      </c>
      <c r="H38" s="75" t="s">
        <v>47</v>
      </c>
      <c r="I38" s="87" t="s">
        <v>151</v>
      </c>
      <c r="J38" s="87" t="s">
        <v>152</v>
      </c>
      <c r="K38" s="72" t="s">
        <v>34</v>
      </c>
      <c r="L38" s="76" t="s">
        <v>39</v>
      </c>
      <c r="M38" s="88" t="s">
        <v>70</v>
      </c>
      <c r="N38" s="78" t="s">
        <v>41</v>
      </c>
      <c r="O38" s="89">
        <v>44005</v>
      </c>
      <c r="P38" s="90">
        <v>44007</v>
      </c>
      <c r="Q38" s="91" t="s">
        <v>160</v>
      </c>
      <c r="R38" s="92" t="s">
        <v>161</v>
      </c>
      <c r="S38" s="95" t="s">
        <v>162</v>
      </c>
      <c r="T38" s="66" t="str">
        <f t="shared" si="4"/>
        <v>&lt;0.386</v>
      </c>
      <c r="U38" s="66" t="str">
        <f t="shared" si="4"/>
        <v>&lt;0.482</v>
      </c>
      <c r="V38" s="67" t="str">
        <f t="shared" si="1"/>
        <v>&lt;0.87</v>
      </c>
      <c r="W38" s="96"/>
    </row>
    <row r="39" spans="1:23" x14ac:dyDescent="0.45">
      <c r="A39" s="69">
        <f t="shared" si="3"/>
        <v>33</v>
      </c>
      <c r="B39" s="69" t="s">
        <v>45</v>
      </c>
      <c r="C39" s="86" t="s">
        <v>45</v>
      </c>
      <c r="D39" s="85" t="s">
        <v>45</v>
      </c>
      <c r="E39" s="72" t="str">
        <f>VLOOKUP(F39,[1]Sheet1!$B$4:$C$22,2,FALSE)</f>
        <v>大船渡市</v>
      </c>
      <c r="F39" s="86" t="s">
        <v>150</v>
      </c>
      <c r="G39" s="74" t="s">
        <v>35</v>
      </c>
      <c r="H39" s="75" t="s">
        <v>47</v>
      </c>
      <c r="I39" s="87" t="s">
        <v>151</v>
      </c>
      <c r="J39" s="87" t="s">
        <v>152</v>
      </c>
      <c r="K39" s="72" t="s">
        <v>34</v>
      </c>
      <c r="L39" s="76" t="s">
        <v>39</v>
      </c>
      <c r="M39" s="88" t="s">
        <v>70</v>
      </c>
      <c r="N39" s="78" t="s">
        <v>41</v>
      </c>
      <c r="O39" s="89">
        <v>44005</v>
      </c>
      <c r="P39" s="90">
        <v>44007</v>
      </c>
      <c r="Q39" s="91" t="s">
        <v>163</v>
      </c>
      <c r="R39" s="92" t="s">
        <v>103</v>
      </c>
      <c r="S39" s="95" t="s">
        <v>164</v>
      </c>
      <c r="T39" s="66" t="str">
        <f t="shared" si="4"/>
        <v>&lt;0.25</v>
      </c>
      <c r="U39" s="66" t="str">
        <f t="shared" si="4"/>
        <v>&lt;0.285</v>
      </c>
      <c r="V39" s="67" t="str">
        <f t="shared" si="1"/>
        <v>&lt;0.54</v>
      </c>
      <c r="W39" s="96"/>
    </row>
    <row r="40" spans="1:23" x14ac:dyDescent="0.45">
      <c r="A40" s="69">
        <f t="shared" si="3"/>
        <v>34</v>
      </c>
      <c r="B40" s="51" t="s">
        <v>165</v>
      </c>
      <c r="C40" s="72" t="s">
        <v>165</v>
      </c>
      <c r="D40" s="71" t="s">
        <v>166</v>
      </c>
      <c r="E40" s="72" t="s">
        <v>34</v>
      </c>
      <c r="F40" s="73" t="s">
        <v>167</v>
      </c>
      <c r="G40" s="74" t="s">
        <v>168</v>
      </c>
      <c r="H40" s="75" t="s">
        <v>47</v>
      </c>
      <c r="I40" s="72" t="s">
        <v>169</v>
      </c>
      <c r="J40" s="87" t="s">
        <v>49</v>
      </c>
      <c r="K40" s="72" t="s">
        <v>34</v>
      </c>
      <c r="L40" s="76" t="s">
        <v>39</v>
      </c>
      <c r="M40" s="77" t="s">
        <v>170</v>
      </c>
      <c r="N40" s="78" t="s">
        <v>41</v>
      </c>
      <c r="O40" s="79">
        <v>44005</v>
      </c>
      <c r="P40" s="80">
        <v>44005</v>
      </c>
      <c r="Q40" s="91" t="s">
        <v>171</v>
      </c>
      <c r="R40" s="94" t="s">
        <v>171</v>
      </c>
      <c r="S40" s="83" t="s">
        <v>172</v>
      </c>
      <c r="T40" s="66" t="str">
        <f t="shared" ref="T40:U55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&lt;10</v>
      </c>
      <c r="U40" s="66" t="str">
        <f t="shared" si="5"/>
        <v>&lt;10</v>
      </c>
      <c r="V40" s="67" t="str">
        <f t="shared" si="1"/>
        <v>&lt;20</v>
      </c>
      <c r="W40" s="68" t="str">
        <f t="shared" ref="W40:W90" si="6">IF(ISERROR(V40*1),"",IF(AND(H40="飲料水",V40&gt;=11),"○",IF(AND(H40="牛乳・乳児用食品",V40&gt;=51),"○",IF(AND(H40&lt;&gt;"",V40&gt;=110),"○",""))))</f>
        <v/>
      </c>
    </row>
    <row r="41" spans="1:23" x14ac:dyDescent="0.45">
      <c r="A41" s="69">
        <f t="shared" si="3"/>
        <v>35</v>
      </c>
      <c r="B41" s="51" t="s">
        <v>165</v>
      </c>
      <c r="C41" s="72" t="s">
        <v>165</v>
      </c>
      <c r="D41" s="85" t="s">
        <v>166</v>
      </c>
      <c r="E41" s="72" t="s">
        <v>34</v>
      </c>
      <c r="F41" s="73" t="s">
        <v>167</v>
      </c>
      <c r="G41" s="74" t="s">
        <v>168</v>
      </c>
      <c r="H41" s="75" t="s">
        <v>47</v>
      </c>
      <c r="I41" s="87" t="s">
        <v>173</v>
      </c>
      <c r="J41" s="87" t="s">
        <v>49</v>
      </c>
      <c r="K41" s="72" t="s">
        <v>34</v>
      </c>
      <c r="L41" s="76" t="s">
        <v>39</v>
      </c>
      <c r="M41" s="77" t="s">
        <v>170</v>
      </c>
      <c r="N41" s="78" t="s">
        <v>41</v>
      </c>
      <c r="O41" s="79">
        <v>44005</v>
      </c>
      <c r="P41" s="90">
        <v>44005</v>
      </c>
      <c r="Q41" s="81" t="s">
        <v>171</v>
      </c>
      <c r="R41" s="94" t="s">
        <v>171</v>
      </c>
      <c r="S41" s="83" t="s">
        <v>172</v>
      </c>
      <c r="T41" s="66" t="str">
        <f t="shared" si="5"/>
        <v>&lt;10</v>
      </c>
      <c r="U41" s="66" t="str">
        <f t="shared" si="5"/>
        <v>&lt;10</v>
      </c>
      <c r="V41" s="67" t="str">
        <f t="shared" si="1"/>
        <v>&lt;20</v>
      </c>
      <c r="W41" s="68" t="str">
        <f t="shared" si="6"/>
        <v/>
      </c>
    </row>
    <row r="42" spans="1:23" x14ac:dyDescent="0.45">
      <c r="A42" s="69">
        <f t="shared" si="3"/>
        <v>36</v>
      </c>
      <c r="B42" s="51" t="s">
        <v>165</v>
      </c>
      <c r="C42" s="72" t="s">
        <v>165</v>
      </c>
      <c r="D42" s="85" t="s">
        <v>166</v>
      </c>
      <c r="E42" s="72" t="s">
        <v>34</v>
      </c>
      <c r="F42" s="73" t="s">
        <v>174</v>
      </c>
      <c r="G42" s="74" t="s">
        <v>168</v>
      </c>
      <c r="H42" s="75" t="s">
        <v>47</v>
      </c>
      <c r="I42" s="87" t="s">
        <v>175</v>
      </c>
      <c r="J42" s="87" t="s">
        <v>49</v>
      </c>
      <c r="K42" s="72" t="s">
        <v>34</v>
      </c>
      <c r="L42" s="76" t="s">
        <v>39</v>
      </c>
      <c r="M42" s="77" t="s">
        <v>170</v>
      </c>
      <c r="N42" s="78" t="s">
        <v>41</v>
      </c>
      <c r="O42" s="79">
        <v>44005</v>
      </c>
      <c r="P42" s="90">
        <v>44005</v>
      </c>
      <c r="Q42" s="81" t="s">
        <v>171</v>
      </c>
      <c r="R42" s="94" t="s">
        <v>171</v>
      </c>
      <c r="S42" s="83" t="s">
        <v>172</v>
      </c>
      <c r="T42" s="66" t="str">
        <f t="shared" si="5"/>
        <v>&lt;10</v>
      </c>
      <c r="U42" s="66" t="str">
        <f t="shared" si="5"/>
        <v>&lt;10</v>
      </c>
      <c r="V42" s="67" t="str">
        <f t="shared" si="1"/>
        <v>&lt;20</v>
      </c>
      <c r="W42" s="68" t="str">
        <f t="shared" si="6"/>
        <v/>
      </c>
    </row>
    <row r="43" spans="1:23" x14ac:dyDescent="0.45">
      <c r="A43" s="69">
        <f t="shared" si="3"/>
        <v>37</v>
      </c>
      <c r="B43" s="51" t="s">
        <v>165</v>
      </c>
      <c r="C43" s="72" t="s">
        <v>165</v>
      </c>
      <c r="D43" s="85" t="s">
        <v>166</v>
      </c>
      <c r="E43" s="72" t="s">
        <v>34</v>
      </c>
      <c r="F43" s="73" t="s">
        <v>167</v>
      </c>
      <c r="G43" s="74" t="s">
        <v>168</v>
      </c>
      <c r="H43" s="75" t="s">
        <v>47</v>
      </c>
      <c r="I43" s="87" t="s">
        <v>176</v>
      </c>
      <c r="J43" s="87" t="s">
        <v>49</v>
      </c>
      <c r="K43" s="72" t="s">
        <v>34</v>
      </c>
      <c r="L43" s="76" t="s">
        <v>39</v>
      </c>
      <c r="M43" s="77" t="s">
        <v>170</v>
      </c>
      <c r="N43" s="78" t="s">
        <v>41</v>
      </c>
      <c r="O43" s="79">
        <v>44005</v>
      </c>
      <c r="P43" s="90">
        <v>44005</v>
      </c>
      <c r="Q43" s="81" t="s">
        <v>171</v>
      </c>
      <c r="R43" s="94" t="s">
        <v>171</v>
      </c>
      <c r="S43" s="83" t="s">
        <v>172</v>
      </c>
      <c r="T43" s="66" t="str">
        <f t="shared" si="5"/>
        <v>&lt;10</v>
      </c>
      <c r="U43" s="66" t="str">
        <f t="shared" si="5"/>
        <v>&lt;10</v>
      </c>
      <c r="V43" s="67" t="str">
        <f t="shared" si="1"/>
        <v>&lt;20</v>
      </c>
      <c r="W43" s="68" t="str">
        <f t="shared" si="6"/>
        <v/>
      </c>
    </row>
    <row r="44" spans="1:23" x14ac:dyDescent="0.45">
      <c r="A44" s="69">
        <f t="shared" si="3"/>
        <v>38</v>
      </c>
      <c r="B44" s="51" t="s">
        <v>177</v>
      </c>
      <c r="C44" s="73" t="s">
        <v>177</v>
      </c>
      <c r="D44" s="71" t="s">
        <v>178</v>
      </c>
      <c r="E44" s="87" t="s">
        <v>179</v>
      </c>
      <c r="F44" s="86"/>
      <c r="G44" s="74" t="s">
        <v>168</v>
      </c>
      <c r="H44" s="75" t="s">
        <v>180</v>
      </c>
      <c r="I44" s="87" t="s">
        <v>181</v>
      </c>
      <c r="J44" s="87"/>
      <c r="K44" s="87"/>
      <c r="L44" s="76" t="s">
        <v>39</v>
      </c>
      <c r="M44" s="77" t="s">
        <v>182</v>
      </c>
      <c r="N44" s="78" t="s">
        <v>41</v>
      </c>
      <c r="O44" s="89">
        <v>43999</v>
      </c>
      <c r="P44" s="90">
        <v>44006</v>
      </c>
      <c r="Q44" s="91" t="s">
        <v>183</v>
      </c>
      <c r="R44" s="92" t="s">
        <v>184</v>
      </c>
      <c r="S44" s="83" t="s">
        <v>185</v>
      </c>
      <c r="T44" s="66" t="str">
        <f t="shared" si="5"/>
        <v>&lt;1.9</v>
      </c>
      <c r="U44" s="66" t="str">
        <f t="shared" si="5"/>
        <v>&lt;2.3</v>
      </c>
      <c r="V44" s="67" t="str">
        <f t="shared" si="1"/>
        <v>&lt;4.2</v>
      </c>
      <c r="W44" s="68" t="str">
        <f t="shared" si="6"/>
        <v/>
      </c>
    </row>
    <row r="45" spans="1:23" x14ac:dyDescent="0.45">
      <c r="A45" s="69">
        <f t="shared" si="3"/>
        <v>39</v>
      </c>
      <c r="B45" s="51" t="s">
        <v>177</v>
      </c>
      <c r="C45" s="73" t="s">
        <v>177</v>
      </c>
      <c r="D45" s="71" t="s">
        <v>178</v>
      </c>
      <c r="E45" s="87" t="s">
        <v>186</v>
      </c>
      <c r="F45" s="86"/>
      <c r="G45" s="74" t="s">
        <v>168</v>
      </c>
      <c r="H45" s="75" t="s">
        <v>180</v>
      </c>
      <c r="I45" s="87" t="s">
        <v>187</v>
      </c>
      <c r="J45" s="87"/>
      <c r="K45" s="87"/>
      <c r="L45" s="76" t="s">
        <v>39</v>
      </c>
      <c r="M45" s="77" t="s">
        <v>182</v>
      </c>
      <c r="N45" s="78" t="s">
        <v>41</v>
      </c>
      <c r="O45" s="89">
        <v>43999</v>
      </c>
      <c r="P45" s="90">
        <v>44006</v>
      </c>
      <c r="Q45" s="91" t="s">
        <v>184</v>
      </c>
      <c r="R45" s="92" t="s">
        <v>183</v>
      </c>
      <c r="S45" s="83" t="s">
        <v>185</v>
      </c>
      <c r="T45" s="66" t="str">
        <f t="shared" si="5"/>
        <v>&lt;2.3</v>
      </c>
      <c r="U45" s="66" t="str">
        <f t="shared" si="5"/>
        <v>&lt;1.9</v>
      </c>
      <c r="V45" s="67" t="str">
        <f t="shared" si="1"/>
        <v>&lt;4.2</v>
      </c>
      <c r="W45" s="68" t="str">
        <f t="shared" si="6"/>
        <v/>
      </c>
    </row>
    <row r="46" spans="1:23" x14ac:dyDescent="0.45">
      <c r="A46" s="69">
        <f t="shared" si="3"/>
        <v>40</v>
      </c>
      <c r="B46" s="51" t="s">
        <v>177</v>
      </c>
      <c r="C46" s="73" t="s">
        <v>177</v>
      </c>
      <c r="D46" s="71" t="s">
        <v>188</v>
      </c>
      <c r="E46" s="87" t="s">
        <v>189</v>
      </c>
      <c r="F46" s="86"/>
      <c r="G46" s="74" t="s">
        <v>168</v>
      </c>
      <c r="H46" s="75" t="s">
        <v>180</v>
      </c>
      <c r="I46" s="87" t="s">
        <v>190</v>
      </c>
      <c r="J46" s="87"/>
      <c r="K46" s="87"/>
      <c r="L46" s="76" t="s">
        <v>39</v>
      </c>
      <c r="M46" s="77" t="s">
        <v>182</v>
      </c>
      <c r="N46" s="78" t="s">
        <v>41</v>
      </c>
      <c r="O46" s="89">
        <v>43999</v>
      </c>
      <c r="P46" s="90">
        <v>44006</v>
      </c>
      <c r="Q46" s="91" t="s">
        <v>191</v>
      </c>
      <c r="R46" s="92" t="s">
        <v>192</v>
      </c>
      <c r="S46" s="94" t="s">
        <v>193</v>
      </c>
      <c r="T46" s="66" t="str">
        <f t="shared" si="5"/>
        <v>&lt;2.9</v>
      </c>
      <c r="U46" s="66" t="str">
        <f t="shared" si="5"/>
        <v>&lt;3</v>
      </c>
      <c r="V46" s="67" t="str">
        <f t="shared" si="1"/>
        <v>&lt;5.9</v>
      </c>
      <c r="W46" s="68" t="str">
        <f t="shared" si="6"/>
        <v/>
      </c>
    </row>
    <row r="47" spans="1:23" x14ac:dyDescent="0.45">
      <c r="A47" s="69">
        <f t="shared" si="3"/>
        <v>41</v>
      </c>
      <c r="B47" s="51" t="s">
        <v>177</v>
      </c>
      <c r="C47" s="73" t="s">
        <v>177</v>
      </c>
      <c r="D47" s="71" t="s">
        <v>194</v>
      </c>
      <c r="E47" s="87" t="s">
        <v>195</v>
      </c>
      <c r="F47" s="86"/>
      <c r="G47" s="74" t="s">
        <v>168</v>
      </c>
      <c r="H47" s="75" t="s">
        <v>180</v>
      </c>
      <c r="I47" s="87" t="s">
        <v>196</v>
      </c>
      <c r="J47" s="87"/>
      <c r="K47" s="87"/>
      <c r="L47" s="76" t="s">
        <v>39</v>
      </c>
      <c r="M47" s="77" t="s">
        <v>182</v>
      </c>
      <c r="N47" s="78" t="s">
        <v>41</v>
      </c>
      <c r="O47" s="89">
        <v>43999</v>
      </c>
      <c r="P47" s="90">
        <v>44006</v>
      </c>
      <c r="Q47" s="91" t="s">
        <v>197</v>
      </c>
      <c r="R47" s="92" t="s">
        <v>184</v>
      </c>
      <c r="S47" s="94" t="s">
        <v>198</v>
      </c>
      <c r="T47" s="66" t="str">
        <f t="shared" si="5"/>
        <v>&lt;2.2</v>
      </c>
      <c r="U47" s="66" t="str">
        <f t="shared" si="5"/>
        <v>&lt;2.3</v>
      </c>
      <c r="V47" s="67" t="str">
        <f t="shared" si="1"/>
        <v>&lt;4.5</v>
      </c>
      <c r="W47" s="68" t="str">
        <f t="shared" si="6"/>
        <v/>
      </c>
    </row>
    <row r="48" spans="1:23" x14ac:dyDescent="0.45">
      <c r="A48" s="69">
        <f t="shared" si="3"/>
        <v>42</v>
      </c>
      <c r="B48" s="51" t="s">
        <v>177</v>
      </c>
      <c r="C48" s="73" t="s">
        <v>177</v>
      </c>
      <c r="D48" s="85" t="s">
        <v>199</v>
      </c>
      <c r="E48" s="87" t="s">
        <v>200</v>
      </c>
      <c r="F48" s="86"/>
      <c r="G48" s="74" t="s">
        <v>168</v>
      </c>
      <c r="H48" s="75" t="s">
        <v>180</v>
      </c>
      <c r="I48" s="87" t="s">
        <v>201</v>
      </c>
      <c r="J48" s="87"/>
      <c r="K48" s="87"/>
      <c r="L48" s="76" t="s">
        <v>39</v>
      </c>
      <c r="M48" s="77" t="s">
        <v>182</v>
      </c>
      <c r="N48" s="78" t="s">
        <v>41</v>
      </c>
      <c r="O48" s="89">
        <v>43999</v>
      </c>
      <c r="P48" s="90">
        <v>44006</v>
      </c>
      <c r="Q48" s="91" t="s">
        <v>202</v>
      </c>
      <c r="R48" s="92" t="s">
        <v>203</v>
      </c>
      <c r="S48" s="94" t="s">
        <v>198</v>
      </c>
      <c r="T48" s="66" t="str">
        <f t="shared" si="5"/>
        <v>&lt;2.1</v>
      </c>
      <c r="U48" s="66" t="str">
        <f t="shared" si="5"/>
        <v>&lt;2.4</v>
      </c>
      <c r="V48" s="67" t="str">
        <f t="shared" si="1"/>
        <v>&lt;4.5</v>
      </c>
      <c r="W48" s="68" t="str">
        <f t="shared" si="6"/>
        <v/>
      </c>
    </row>
    <row r="49" spans="1:23" x14ac:dyDescent="0.45">
      <c r="A49" s="69">
        <f t="shared" si="3"/>
        <v>43</v>
      </c>
      <c r="B49" s="51" t="s">
        <v>177</v>
      </c>
      <c r="C49" s="73" t="s">
        <v>177</v>
      </c>
      <c r="D49" s="71" t="s">
        <v>177</v>
      </c>
      <c r="E49" s="87" t="s">
        <v>204</v>
      </c>
      <c r="F49" s="86"/>
      <c r="G49" s="74" t="s">
        <v>35</v>
      </c>
      <c r="H49" s="75" t="s">
        <v>180</v>
      </c>
      <c r="I49" s="87" t="s">
        <v>205</v>
      </c>
      <c r="J49" s="87"/>
      <c r="K49" s="87"/>
      <c r="L49" s="76" t="s">
        <v>39</v>
      </c>
      <c r="M49" s="77" t="s">
        <v>182</v>
      </c>
      <c r="N49" s="78" t="s">
        <v>41</v>
      </c>
      <c r="O49" s="89">
        <v>43992</v>
      </c>
      <c r="P49" s="90">
        <v>43999</v>
      </c>
      <c r="Q49" s="91" t="s">
        <v>206</v>
      </c>
      <c r="R49" s="92" t="s">
        <v>207</v>
      </c>
      <c r="S49" s="83" t="s">
        <v>208</v>
      </c>
      <c r="T49" s="66" t="str">
        <f t="shared" si="5"/>
        <v>&lt;0.18</v>
      </c>
      <c r="U49" s="66" t="str">
        <f t="shared" si="5"/>
        <v>&lt;0.2</v>
      </c>
      <c r="V49" s="67" t="str">
        <f t="shared" si="1"/>
        <v>&lt;0.38</v>
      </c>
      <c r="W49" s="68" t="str">
        <f t="shared" si="6"/>
        <v/>
      </c>
    </row>
    <row r="50" spans="1:23" x14ac:dyDescent="0.45">
      <c r="A50" s="69">
        <f t="shared" si="3"/>
        <v>44</v>
      </c>
      <c r="B50" s="51" t="s">
        <v>177</v>
      </c>
      <c r="C50" s="73" t="s">
        <v>177</v>
      </c>
      <c r="D50" s="71" t="s">
        <v>177</v>
      </c>
      <c r="E50" s="87" t="s">
        <v>204</v>
      </c>
      <c r="F50" s="86"/>
      <c r="G50" s="74" t="s">
        <v>35</v>
      </c>
      <c r="H50" s="75" t="s">
        <v>180</v>
      </c>
      <c r="I50" s="87" t="s">
        <v>205</v>
      </c>
      <c r="J50" s="87"/>
      <c r="K50" s="87"/>
      <c r="L50" s="76" t="s">
        <v>39</v>
      </c>
      <c r="M50" s="77" t="s">
        <v>182</v>
      </c>
      <c r="N50" s="78" t="s">
        <v>41</v>
      </c>
      <c r="O50" s="89">
        <v>43992</v>
      </c>
      <c r="P50" s="90">
        <v>43999</v>
      </c>
      <c r="Q50" s="91" t="s">
        <v>209</v>
      </c>
      <c r="R50" s="92" t="s">
        <v>210</v>
      </c>
      <c r="S50" s="83" t="s">
        <v>211</v>
      </c>
      <c r="T50" s="66" t="str">
        <f t="shared" si="5"/>
        <v>&lt;0.16</v>
      </c>
      <c r="U50" s="66" t="str">
        <f t="shared" si="5"/>
        <v>&lt;0.15</v>
      </c>
      <c r="V50" s="67" t="str">
        <f t="shared" si="1"/>
        <v>&lt;0.31</v>
      </c>
      <c r="W50" s="68" t="str">
        <f t="shared" si="6"/>
        <v/>
      </c>
    </row>
    <row r="51" spans="1:23" x14ac:dyDescent="0.45">
      <c r="A51" s="69">
        <f t="shared" si="3"/>
        <v>45</v>
      </c>
      <c r="B51" s="51" t="s">
        <v>177</v>
      </c>
      <c r="C51" s="73" t="s">
        <v>177</v>
      </c>
      <c r="D51" s="71" t="s">
        <v>177</v>
      </c>
      <c r="E51" s="87" t="s">
        <v>212</v>
      </c>
      <c r="F51" s="86"/>
      <c r="G51" s="74" t="s">
        <v>35</v>
      </c>
      <c r="H51" s="75" t="s">
        <v>180</v>
      </c>
      <c r="I51" s="87" t="s">
        <v>213</v>
      </c>
      <c r="J51" s="87"/>
      <c r="K51" s="87"/>
      <c r="L51" s="76" t="s">
        <v>39</v>
      </c>
      <c r="M51" s="77" t="s">
        <v>182</v>
      </c>
      <c r="N51" s="78" t="s">
        <v>41</v>
      </c>
      <c r="O51" s="89">
        <v>43992</v>
      </c>
      <c r="P51" s="90">
        <v>43999</v>
      </c>
      <c r="Q51" s="91" t="s">
        <v>214</v>
      </c>
      <c r="R51" s="92" t="s">
        <v>214</v>
      </c>
      <c r="S51" s="94" t="s">
        <v>215</v>
      </c>
      <c r="T51" s="66" t="str">
        <f t="shared" si="5"/>
        <v>&lt;2.1</v>
      </c>
      <c r="U51" s="66" t="str">
        <f t="shared" si="5"/>
        <v>&lt;2.1</v>
      </c>
      <c r="V51" s="67" t="str">
        <f t="shared" si="1"/>
        <v>&lt;4.2</v>
      </c>
      <c r="W51" s="68" t="str">
        <f t="shared" si="6"/>
        <v/>
      </c>
    </row>
    <row r="52" spans="1:23" x14ac:dyDescent="0.45">
      <c r="A52" s="69">
        <f t="shared" si="3"/>
        <v>46</v>
      </c>
      <c r="B52" s="51" t="s">
        <v>216</v>
      </c>
      <c r="C52" s="73" t="s">
        <v>216</v>
      </c>
      <c r="D52" s="71" t="s">
        <v>217</v>
      </c>
      <c r="E52" s="72" t="s">
        <v>217</v>
      </c>
      <c r="F52" s="73" t="s">
        <v>218</v>
      </c>
      <c r="G52" s="74" t="s">
        <v>168</v>
      </c>
      <c r="H52" s="75" t="s">
        <v>219</v>
      </c>
      <c r="I52" s="72" t="s">
        <v>220</v>
      </c>
      <c r="J52" s="72" t="s">
        <v>217</v>
      </c>
      <c r="K52" s="72" t="s">
        <v>217</v>
      </c>
      <c r="L52" s="97" t="s">
        <v>39</v>
      </c>
      <c r="M52" s="98" t="s">
        <v>221</v>
      </c>
      <c r="N52" s="78" t="s">
        <v>41</v>
      </c>
      <c r="O52" s="79">
        <v>43886</v>
      </c>
      <c r="P52" s="80">
        <v>43888</v>
      </c>
      <c r="Q52" s="81" t="s">
        <v>222</v>
      </c>
      <c r="R52" s="82" t="s">
        <v>223</v>
      </c>
      <c r="S52" s="83" t="s">
        <v>224</v>
      </c>
      <c r="T52" s="66" t="str">
        <f t="shared" si="5"/>
        <v>&lt;0.3</v>
      </c>
      <c r="U52" s="66" t="str">
        <f t="shared" si="5"/>
        <v>&lt;0.5</v>
      </c>
      <c r="V52" s="67" t="str">
        <f t="shared" si="1"/>
        <v>&lt;0.8</v>
      </c>
      <c r="W52" s="68" t="str">
        <f t="shared" si="6"/>
        <v/>
      </c>
    </row>
    <row r="53" spans="1:23" x14ac:dyDescent="0.45">
      <c r="A53" s="69">
        <f t="shared" si="3"/>
        <v>47</v>
      </c>
      <c r="B53" s="51" t="s">
        <v>225</v>
      </c>
      <c r="C53" s="73" t="s">
        <v>225</v>
      </c>
      <c r="D53" s="71" t="s">
        <v>226</v>
      </c>
      <c r="E53" s="72" t="s">
        <v>227</v>
      </c>
      <c r="F53" s="73" t="s">
        <v>34</v>
      </c>
      <c r="G53" s="74" t="s">
        <v>228</v>
      </c>
      <c r="H53" s="85" t="s">
        <v>229</v>
      </c>
      <c r="I53" s="72" t="s">
        <v>230</v>
      </c>
      <c r="J53" s="185" t="s">
        <v>217</v>
      </c>
      <c r="K53" s="185" t="s">
        <v>231</v>
      </c>
      <c r="L53" s="100" t="s">
        <v>39</v>
      </c>
      <c r="M53" s="101" t="s">
        <v>232</v>
      </c>
      <c r="N53" s="78" t="s">
        <v>233</v>
      </c>
      <c r="O53" s="79">
        <v>43999</v>
      </c>
      <c r="P53" s="80">
        <v>44001</v>
      </c>
      <c r="Q53" s="81" t="s">
        <v>34</v>
      </c>
      <c r="R53" s="82" t="s">
        <v>34</v>
      </c>
      <c r="S53" s="83" t="s">
        <v>234</v>
      </c>
      <c r="T53" s="66" t="str">
        <f t="shared" si="5"/>
        <v>-</v>
      </c>
      <c r="U53" s="66" t="str">
        <f t="shared" si="5"/>
        <v>-</v>
      </c>
      <c r="V53" s="67" t="str">
        <f t="shared" si="1"/>
        <v>&lt;25</v>
      </c>
      <c r="W53" s="68" t="str">
        <f t="shared" si="6"/>
        <v/>
      </c>
    </row>
    <row r="54" spans="1:23" x14ac:dyDescent="0.45">
      <c r="A54" s="69">
        <f t="shared" si="3"/>
        <v>48</v>
      </c>
      <c r="B54" s="51" t="s">
        <v>199</v>
      </c>
      <c r="C54" s="73" t="s">
        <v>199</v>
      </c>
      <c r="D54" s="71" t="s">
        <v>235</v>
      </c>
      <c r="E54" s="72" t="s">
        <v>236</v>
      </c>
      <c r="F54" s="73"/>
      <c r="G54" s="74" t="s">
        <v>35</v>
      </c>
      <c r="H54" s="85" t="s">
        <v>36</v>
      </c>
      <c r="I54" s="72" t="s">
        <v>237</v>
      </c>
      <c r="J54" s="72"/>
      <c r="K54" s="72" t="s">
        <v>238</v>
      </c>
      <c r="L54" s="76" t="s">
        <v>239</v>
      </c>
      <c r="M54" s="77" t="s">
        <v>240</v>
      </c>
      <c r="N54" s="78" t="s">
        <v>41</v>
      </c>
      <c r="O54" s="79">
        <v>43997</v>
      </c>
      <c r="P54" s="80">
        <v>44000</v>
      </c>
      <c r="Q54" s="81" t="s">
        <v>241</v>
      </c>
      <c r="R54" s="82" t="s">
        <v>183</v>
      </c>
      <c r="S54" s="83" t="s">
        <v>242</v>
      </c>
      <c r="T54" s="66" t="str">
        <f t="shared" si="5"/>
        <v>&lt;1.7</v>
      </c>
      <c r="U54" s="66" t="str">
        <f t="shared" si="5"/>
        <v>&lt;1.9</v>
      </c>
      <c r="V54" s="67" t="str">
        <f t="shared" si="1"/>
        <v>&lt;3.6</v>
      </c>
      <c r="W54" s="68" t="str">
        <f t="shared" si="6"/>
        <v/>
      </c>
    </row>
    <row r="55" spans="1:23" x14ac:dyDescent="0.45">
      <c r="A55" s="69">
        <f t="shared" si="3"/>
        <v>49</v>
      </c>
      <c r="B55" s="69" t="s">
        <v>199</v>
      </c>
      <c r="C55" s="86" t="s">
        <v>199</v>
      </c>
      <c r="D55" s="85" t="s">
        <v>235</v>
      </c>
      <c r="E55" s="87" t="s">
        <v>243</v>
      </c>
      <c r="F55" s="86" t="s">
        <v>244</v>
      </c>
      <c r="G55" s="74" t="s">
        <v>168</v>
      </c>
      <c r="H55" s="85" t="s">
        <v>47</v>
      </c>
      <c r="I55" s="87" t="s">
        <v>245</v>
      </c>
      <c r="J55" s="87" t="s">
        <v>49</v>
      </c>
      <c r="K55" s="87"/>
      <c r="L55" s="97" t="s">
        <v>39</v>
      </c>
      <c r="M55" s="88" t="s">
        <v>246</v>
      </c>
      <c r="N55" s="102" t="s">
        <v>41</v>
      </c>
      <c r="O55" s="89">
        <v>43992</v>
      </c>
      <c r="P55" s="90">
        <v>44000</v>
      </c>
      <c r="Q55" s="91" t="s">
        <v>247</v>
      </c>
      <c r="R55" s="92" t="s">
        <v>248</v>
      </c>
      <c r="S55" s="83" t="s">
        <v>64</v>
      </c>
      <c r="T55" s="66" t="str">
        <f t="shared" si="5"/>
        <v>&lt;4.39</v>
      </c>
      <c r="U55" s="66" t="str">
        <f t="shared" si="5"/>
        <v>&lt;5.2</v>
      </c>
      <c r="V55" s="67" t="str">
        <f t="shared" si="1"/>
        <v>&lt;9.6</v>
      </c>
      <c r="W55" s="68" t="str">
        <f t="shared" si="6"/>
        <v/>
      </c>
    </row>
    <row r="56" spans="1:23" x14ac:dyDescent="0.45">
      <c r="A56" s="69">
        <f t="shared" si="3"/>
        <v>50</v>
      </c>
      <c r="B56" s="69" t="s">
        <v>199</v>
      </c>
      <c r="C56" s="86" t="s">
        <v>199</v>
      </c>
      <c r="D56" s="85" t="s">
        <v>235</v>
      </c>
      <c r="E56" s="87" t="s">
        <v>243</v>
      </c>
      <c r="F56" s="86" t="s">
        <v>244</v>
      </c>
      <c r="G56" s="74" t="s">
        <v>35</v>
      </c>
      <c r="H56" s="85" t="s">
        <v>47</v>
      </c>
      <c r="I56" s="87" t="s">
        <v>249</v>
      </c>
      <c r="J56" s="87" t="s">
        <v>49</v>
      </c>
      <c r="K56" s="87"/>
      <c r="L56" s="97" t="s">
        <v>39</v>
      </c>
      <c r="M56" s="88" t="s">
        <v>246</v>
      </c>
      <c r="N56" s="102" t="s">
        <v>41</v>
      </c>
      <c r="O56" s="89">
        <v>43990</v>
      </c>
      <c r="P56" s="90">
        <v>44000</v>
      </c>
      <c r="Q56" s="91" t="s">
        <v>250</v>
      </c>
      <c r="R56" s="92" t="s">
        <v>251</v>
      </c>
      <c r="S56" s="83" t="s">
        <v>116</v>
      </c>
      <c r="T56" s="66" t="str">
        <f t="shared" ref="T56:U71" si="7">IF(Q56="","",IF(NOT(ISERROR(Q56*1)),ROUNDDOWN(Q56*1,2-INT(LOG(ABS(Q56*1)))),IFERROR("&lt;"&amp;ROUNDDOWN(IF(SUBSTITUTE(Q56,"&lt;","")*1&lt;=50,SUBSTITUTE(Q56,"&lt;","")*1,""),2-INT(LOG(ABS(SUBSTITUTE(Q56,"&lt;","")*1)))),IF(Q56="-",Q56,"入力形式が間違っています"))))</f>
        <v>&lt;5.05</v>
      </c>
      <c r="U56" s="66" t="str">
        <f t="shared" si="7"/>
        <v>&lt;5.53</v>
      </c>
      <c r="V56" s="67" t="str">
        <f t="shared" si="1"/>
        <v>&lt;11</v>
      </c>
      <c r="W56" s="68" t="str">
        <f t="shared" si="6"/>
        <v/>
      </c>
    </row>
    <row r="57" spans="1:23" x14ac:dyDescent="0.45">
      <c r="A57" s="69">
        <f t="shared" si="3"/>
        <v>51</v>
      </c>
      <c r="B57" s="69" t="s">
        <v>199</v>
      </c>
      <c r="C57" s="86" t="s">
        <v>199</v>
      </c>
      <c r="D57" s="85" t="s">
        <v>235</v>
      </c>
      <c r="E57" s="87" t="s">
        <v>252</v>
      </c>
      <c r="F57" s="86"/>
      <c r="G57" s="74" t="s">
        <v>253</v>
      </c>
      <c r="H57" s="71" t="s">
        <v>254</v>
      </c>
      <c r="I57" s="87" t="s">
        <v>255</v>
      </c>
      <c r="J57" s="87" t="s">
        <v>256</v>
      </c>
      <c r="K57" s="87" t="s">
        <v>257</v>
      </c>
      <c r="L57" s="97" t="s">
        <v>258</v>
      </c>
      <c r="M57" s="88" t="s">
        <v>259</v>
      </c>
      <c r="N57" s="102" t="s">
        <v>260</v>
      </c>
      <c r="O57" s="89">
        <v>43997</v>
      </c>
      <c r="P57" s="90">
        <v>44001</v>
      </c>
      <c r="Q57" s="91" t="s">
        <v>66</v>
      </c>
      <c r="R57" s="92" t="s">
        <v>261</v>
      </c>
      <c r="S57" s="94" t="s">
        <v>60</v>
      </c>
      <c r="T57" s="66" t="str">
        <f t="shared" si="7"/>
        <v>&lt;3.7</v>
      </c>
      <c r="U57" s="66" t="str">
        <f t="shared" si="7"/>
        <v>&lt;3.08</v>
      </c>
      <c r="V57" s="67" t="str">
        <f t="shared" si="1"/>
        <v>&lt;6.8</v>
      </c>
      <c r="W57" s="68" t="str">
        <f t="shared" si="6"/>
        <v/>
      </c>
    </row>
    <row r="58" spans="1:23" x14ac:dyDescent="0.45">
      <c r="A58" s="69">
        <f t="shared" si="3"/>
        <v>52</v>
      </c>
      <c r="B58" s="69" t="s">
        <v>199</v>
      </c>
      <c r="C58" s="86" t="s">
        <v>199</v>
      </c>
      <c r="D58" s="85" t="s">
        <v>235</v>
      </c>
      <c r="E58" s="87" t="s">
        <v>252</v>
      </c>
      <c r="F58" s="86"/>
      <c r="G58" s="74" t="s">
        <v>253</v>
      </c>
      <c r="H58" s="85" t="s">
        <v>254</v>
      </c>
      <c r="I58" s="87" t="s">
        <v>255</v>
      </c>
      <c r="J58" s="87" t="s">
        <v>256</v>
      </c>
      <c r="K58" s="87" t="s">
        <v>257</v>
      </c>
      <c r="L58" s="97" t="s">
        <v>258</v>
      </c>
      <c r="M58" s="88" t="s">
        <v>259</v>
      </c>
      <c r="N58" s="102" t="s">
        <v>260</v>
      </c>
      <c r="O58" s="89">
        <v>43997</v>
      </c>
      <c r="P58" s="90">
        <v>44001</v>
      </c>
      <c r="Q58" s="91" t="s">
        <v>262</v>
      </c>
      <c r="R58" s="92" t="s">
        <v>140</v>
      </c>
      <c r="S58" s="94" t="s">
        <v>67</v>
      </c>
      <c r="T58" s="66" t="str">
        <f t="shared" si="7"/>
        <v>&lt;3.94</v>
      </c>
      <c r="U58" s="66" t="str">
        <f t="shared" si="7"/>
        <v>&lt;3.99</v>
      </c>
      <c r="V58" s="67" t="str">
        <f t="shared" si="1"/>
        <v>&lt;7.9</v>
      </c>
      <c r="W58" s="68" t="str">
        <f t="shared" si="6"/>
        <v/>
      </c>
    </row>
    <row r="59" spans="1:23" x14ac:dyDescent="0.45">
      <c r="A59" s="69">
        <f t="shared" si="3"/>
        <v>53</v>
      </c>
      <c r="B59" s="69" t="s">
        <v>199</v>
      </c>
      <c r="C59" s="86" t="s">
        <v>199</v>
      </c>
      <c r="D59" s="85" t="s">
        <v>235</v>
      </c>
      <c r="E59" s="87" t="s">
        <v>252</v>
      </c>
      <c r="F59" s="86"/>
      <c r="G59" s="74" t="s">
        <v>253</v>
      </c>
      <c r="H59" s="85" t="s">
        <v>254</v>
      </c>
      <c r="I59" s="87" t="s">
        <v>255</v>
      </c>
      <c r="J59" s="87" t="s">
        <v>256</v>
      </c>
      <c r="K59" s="87" t="s">
        <v>257</v>
      </c>
      <c r="L59" s="97" t="s">
        <v>258</v>
      </c>
      <c r="M59" s="88" t="s">
        <v>259</v>
      </c>
      <c r="N59" s="102" t="s">
        <v>260</v>
      </c>
      <c r="O59" s="89">
        <v>43997</v>
      </c>
      <c r="P59" s="90">
        <v>44001</v>
      </c>
      <c r="Q59" s="91" t="s">
        <v>263</v>
      </c>
      <c r="R59" s="92" t="s">
        <v>59</v>
      </c>
      <c r="S59" s="95" t="s">
        <v>264</v>
      </c>
      <c r="T59" s="66" t="str">
        <f t="shared" si="7"/>
        <v>&lt;4.07</v>
      </c>
      <c r="U59" s="66" t="str">
        <f t="shared" si="7"/>
        <v>&lt;3.59</v>
      </c>
      <c r="V59" s="67" t="str">
        <f t="shared" si="1"/>
        <v>&lt;7.7</v>
      </c>
      <c r="W59" s="68" t="str">
        <f t="shared" si="6"/>
        <v/>
      </c>
    </row>
    <row r="60" spans="1:23" x14ac:dyDescent="0.45">
      <c r="A60" s="69">
        <f t="shared" si="3"/>
        <v>54</v>
      </c>
      <c r="B60" s="69" t="s">
        <v>199</v>
      </c>
      <c r="C60" s="86" t="s">
        <v>199</v>
      </c>
      <c r="D60" s="85" t="s">
        <v>235</v>
      </c>
      <c r="E60" s="87" t="s">
        <v>265</v>
      </c>
      <c r="F60" s="86"/>
      <c r="G60" s="103" t="s">
        <v>253</v>
      </c>
      <c r="H60" s="71" t="s">
        <v>254</v>
      </c>
      <c r="I60" s="87" t="s">
        <v>266</v>
      </c>
      <c r="J60" s="87" t="s">
        <v>256</v>
      </c>
      <c r="K60" s="87" t="s">
        <v>267</v>
      </c>
      <c r="L60" s="97" t="s">
        <v>268</v>
      </c>
      <c r="M60" s="88" t="s">
        <v>259</v>
      </c>
      <c r="N60" s="102" t="s">
        <v>233</v>
      </c>
      <c r="O60" s="89">
        <v>43998</v>
      </c>
      <c r="P60" s="90">
        <v>44001</v>
      </c>
      <c r="Q60" s="91" t="s">
        <v>269</v>
      </c>
      <c r="R60" s="92" t="s">
        <v>270</v>
      </c>
      <c r="S60" s="95" t="s">
        <v>129</v>
      </c>
      <c r="T60" s="66" t="str">
        <f t="shared" si="7"/>
        <v>&lt;4.41</v>
      </c>
      <c r="U60" s="66" t="str">
        <f t="shared" si="7"/>
        <v>&lt;3.64</v>
      </c>
      <c r="V60" s="67" t="str">
        <f t="shared" si="1"/>
        <v>&lt;8.1</v>
      </c>
      <c r="W60" s="68" t="str">
        <f t="shared" si="6"/>
        <v/>
      </c>
    </row>
    <row r="61" spans="1:23" x14ac:dyDescent="0.45">
      <c r="A61" s="69">
        <f t="shared" si="3"/>
        <v>55</v>
      </c>
      <c r="B61" s="69" t="s">
        <v>199</v>
      </c>
      <c r="C61" s="86" t="s">
        <v>199</v>
      </c>
      <c r="D61" s="85" t="s">
        <v>235</v>
      </c>
      <c r="E61" s="87" t="s">
        <v>252</v>
      </c>
      <c r="F61" s="86"/>
      <c r="G61" s="104" t="s">
        <v>253</v>
      </c>
      <c r="H61" s="85" t="s">
        <v>254</v>
      </c>
      <c r="I61" s="87" t="s">
        <v>266</v>
      </c>
      <c r="J61" s="87" t="s">
        <v>256</v>
      </c>
      <c r="K61" s="87" t="s">
        <v>267</v>
      </c>
      <c r="L61" s="97" t="s">
        <v>268</v>
      </c>
      <c r="M61" s="88" t="s">
        <v>259</v>
      </c>
      <c r="N61" s="102" t="s">
        <v>233</v>
      </c>
      <c r="O61" s="89">
        <v>44000</v>
      </c>
      <c r="P61" s="90">
        <v>44001</v>
      </c>
      <c r="Q61" s="91" t="s">
        <v>271</v>
      </c>
      <c r="R61" s="92" t="s">
        <v>272</v>
      </c>
      <c r="S61" s="95" t="s">
        <v>60</v>
      </c>
      <c r="T61" s="66" t="str">
        <f t="shared" si="7"/>
        <v>&lt;3.73</v>
      </c>
      <c r="U61" s="66" t="str">
        <f t="shared" si="7"/>
        <v>&lt;3.07</v>
      </c>
      <c r="V61" s="67" t="str">
        <f t="shared" si="1"/>
        <v>&lt;6.8</v>
      </c>
      <c r="W61" s="68" t="str">
        <f t="shared" si="6"/>
        <v/>
      </c>
    </row>
    <row r="62" spans="1:23" x14ac:dyDescent="0.45">
      <c r="A62" s="69">
        <f t="shared" si="3"/>
        <v>56</v>
      </c>
      <c r="B62" s="69" t="s">
        <v>199</v>
      </c>
      <c r="C62" s="86" t="s">
        <v>199</v>
      </c>
      <c r="D62" s="85" t="s">
        <v>235</v>
      </c>
      <c r="E62" s="87" t="s">
        <v>273</v>
      </c>
      <c r="F62" s="86"/>
      <c r="G62" s="74" t="s">
        <v>253</v>
      </c>
      <c r="H62" s="85" t="s">
        <v>254</v>
      </c>
      <c r="I62" s="87" t="s">
        <v>274</v>
      </c>
      <c r="J62" s="87" t="s">
        <v>275</v>
      </c>
      <c r="K62" s="87" t="s">
        <v>276</v>
      </c>
      <c r="L62" s="97" t="s">
        <v>268</v>
      </c>
      <c r="M62" s="88" t="s">
        <v>259</v>
      </c>
      <c r="N62" s="102" t="s">
        <v>260</v>
      </c>
      <c r="O62" s="89">
        <v>43997</v>
      </c>
      <c r="P62" s="90">
        <v>44001</v>
      </c>
      <c r="Q62" s="91" t="s">
        <v>277</v>
      </c>
      <c r="R62" s="92" t="s">
        <v>262</v>
      </c>
      <c r="S62" s="95" t="s">
        <v>264</v>
      </c>
      <c r="T62" s="66" t="str">
        <f t="shared" si="7"/>
        <v>&lt;3.71</v>
      </c>
      <c r="U62" s="66" t="str">
        <f t="shared" si="7"/>
        <v>&lt;3.94</v>
      </c>
      <c r="V62" s="67" t="str">
        <f t="shared" si="1"/>
        <v>&lt;7.7</v>
      </c>
      <c r="W62" s="68" t="str">
        <f t="shared" si="6"/>
        <v/>
      </c>
    </row>
    <row r="63" spans="1:23" x14ac:dyDescent="0.45">
      <c r="A63" s="69">
        <f t="shared" si="3"/>
        <v>57</v>
      </c>
      <c r="B63" s="69" t="s">
        <v>199</v>
      </c>
      <c r="C63" s="86" t="s">
        <v>199</v>
      </c>
      <c r="D63" s="85" t="s">
        <v>235</v>
      </c>
      <c r="E63" s="87" t="s">
        <v>265</v>
      </c>
      <c r="F63" s="86"/>
      <c r="G63" s="104" t="s">
        <v>253</v>
      </c>
      <c r="H63" s="71" t="s">
        <v>254</v>
      </c>
      <c r="I63" s="87" t="s">
        <v>274</v>
      </c>
      <c r="J63" s="87" t="s">
        <v>275</v>
      </c>
      <c r="K63" s="87" t="s">
        <v>276</v>
      </c>
      <c r="L63" s="97" t="s">
        <v>268</v>
      </c>
      <c r="M63" s="88" t="s">
        <v>259</v>
      </c>
      <c r="N63" s="102" t="s">
        <v>260</v>
      </c>
      <c r="O63" s="89">
        <v>43998</v>
      </c>
      <c r="P63" s="90">
        <v>44001</v>
      </c>
      <c r="Q63" s="91" t="s">
        <v>261</v>
      </c>
      <c r="R63" s="92" t="s">
        <v>278</v>
      </c>
      <c r="S63" s="95" t="s">
        <v>279</v>
      </c>
      <c r="T63" s="66" t="str">
        <f t="shared" si="7"/>
        <v>&lt;3.08</v>
      </c>
      <c r="U63" s="66" t="str">
        <f t="shared" si="7"/>
        <v>&lt;3.04</v>
      </c>
      <c r="V63" s="67" t="str">
        <f t="shared" si="1"/>
        <v>&lt;6.1</v>
      </c>
      <c r="W63" s="68" t="str">
        <f t="shared" si="6"/>
        <v/>
      </c>
    </row>
    <row r="64" spans="1:23" x14ac:dyDescent="0.45">
      <c r="A64" s="69">
        <f t="shared" si="3"/>
        <v>58</v>
      </c>
      <c r="B64" s="69" t="s">
        <v>199</v>
      </c>
      <c r="C64" s="86" t="s">
        <v>199</v>
      </c>
      <c r="D64" s="85" t="s">
        <v>235</v>
      </c>
      <c r="E64" s="87" t="s">
        <v>280</v>
      </c>
      <c r="F64" s="86"/>
      <c r="G64" s="104" t="s">
        <v>253</v>
      </c>
      <c r="H64" s="85" t="s">
        <v>254</v>
      </c>
      <c r="I64" s="87" t="s">
        <v>255</v>
      </c>
      <c r="J64" s="87" t="s">
        <v>256</v>
      </c>
      <c r="K64" s="87" t="s">
        <v>257</v>
      </c>
      <c r="L64" s="97" t="s">
        <v>258</v>
      </c>
      <c r="M64" s="88" t="s">
        <v>259</v>
      </c>
      <c r="N64" s="102" t="s">
        <v>260</v>
      </c>
      <c r="O64" s="89">
        <v>44004</v>
      </c>
      <c r="P64" s="90">
        <v>44008</v>
      </c>
      <c r="Q64" s="91" t="s">
        <v>281</v>
      </c>
      <c r="R64" s="92" t="s">
        <v>282</v>
      </c>
      <c r="S64" s="95" t="s">
        <v>283</v>
      </c>
      <c r="T64" s="66" t="str">
        <f t="shared" si="7"/>
        <v>&lt;2.86</v>
      </c>
      <c r="U64" s="66" t="str">
        <f t="shared" si="7"/>
        <v>&lt;3.37</v>
      </c>
      <c r="V64" s="67" t="str">
        <f t="shared" si="1"/>
        <v>&lt;6.2</v>
      </c>
      <c r="W64" s="68" t="str">
        <f t="shared" si="6"/>
        <v/>
      </c>
    </row>
    <row r="65" spans="1:23" x14ac:dyDescent="0.45">
      <c r="A65" s="69">
        <f t="shared" si="3"/>
        <v>59</v>
      </c>
      <c r="B65" s="69" t="s">
        <v>199</v>
      </c>
      <c r="C65" s="86" t="s">
        <v>199</v>
      </c>
      <c r="D65" s="85" t="s">
        <v>235</v>
      </c>
      <c r="E65" s="87" t="s">
        <v>284</v>
      </c>
      <c r="F65" s="86"/>
      <c r="G65" s="74" t="s">
        <v>253</v>
      </c>
      <c r="H65" s="71" t="s">
        <v>254</v>
      </c>
      <c r="I65" s="87" t="s">
        <v>255</v>
      </c>
      <c r="J65" s="87" t="s">
        <v>256</v>
      </c>
      <c r="K65" s="87" t="s">
        <v>257</v>
      </c>
      <c r="L65" s="97" t="s">
        <v>268</v>
      </c>
      <c r="M65" s="88" t="s">
        <v>259</v>
      </c>
      <c r="N65" s="102" t="s">
        <v>260</v>
      </c>
      <c r="O65" s="89">
        <v>44005</v>
      </c>
      <c r="P65" s="90">
        <v>44008</v>
      </c>
      <c r="Q65" s="91" t="s">
        <v>285</v>
      </c>
      <c r="R65" s="92" t="s">
        <v>286</v>
      </c>
      <c r="S65" s="95" t="s">
        <v>287</v>
      </c>
      <c r="T65" s="66" t="str">
        <f t="shared" si="7"/>
        <v>&lt;3.29</v>
      </c>
      <c r="U65" s="66" t="str">
        <f t="shared" si="7"/>
        <v>&lt;3.09</v>
      </c>
      <c r="V65" s="67" t="str">
        <f t="shared" si="1"/>
        <v>&lt;6.4</v>
      </c>
      <c r="W65" s="68" t="str">
        <f t="shared" si="6"/>
        <v/>
      </c>
    </row>
    <row r="66" spans="1:23" x14ac:dyDescent="0.45">
      <c r="A66" s="69">
        <f t="shared" si="3"/>
        <v>60</v>
      </c>
      <c r="B66" s="69" t="s">
        <v>199</v>
      </c>
      <c r="C66" s="86" t="s">
        <v>199</v>
      </c>
      <c r="D66" s="105" t="s">
        <v>235</v>
      </c>
      <c r="E66" s="106" t="s">
        <v>288</v>
      </c>
      <c r="F66" s="107"/>
      <c r="G66" s="108" t="s">
        <v>253</v>
      </c>
      <c r="H66" s="71" t="s">
        <v>254</v>
      </c>
      <c r="I66" s="106" t="s">
        <v>255</v>
      </c>
      <c r="J66" s="106" t="s">
        <v>256</v>
      </c>
      <c r="K66" s="106" t="s">
        <v>257</v>
      </c>
      <c r="L66" s="110" t="s">
        <v>268</v>
      </c>
      <c r="M66" s="111" t="s">
        <v>259</v>
      </c>
      <c r="N66" s="112" t="s">
        <v>260</v>
      </c>
      <c r="O66" s="113">
        <v>44005</v>
      </c>
      <c r="P66" s="114">
        <v>44008</v>
      </c>
      <c r="Q66" s="91" t="s">
        <v>289</v>
      </c>
      <c r="R66" s="115">
        <v>8.0299999999999994</v>
      </c>
      <c r="S66" s="116">
        <v>8</v>
      </c>
      <c r="T66" s="66" t="str">
        <f t="shared" si="7"/>
        <v>&lt;4.15</v>
      </c>
      <c r="U66" s="66">
        <f t="shared" si="7"/>
        <v>8.0299999999999994</v>
      </c>
      <c r="V66" s="67">
        <f t="shared" si="1"/>
        <v>8</v>
      </c>
      <c r="W66" s="68" t="str">
        <f t="shared" si="6"/>
        <v/>
      </c>
    </row>
    <row r="67" spans="1:23" x14ac:dyDescent="0.45">
      <c r="A67" s="69">
        <f t="shared" si="3"/>
        <v>61</v>
      </c>
      <c r="B67" s="69" t="s">
        <v>199</v>
      </c>
      <c r="C67" s="86" t="s">
        <v>199</v>
      </c>
      <c r="D67" s="105" t="s">
        <v>235</v>
      </c>
      <c r="E67" s="106" t="s">
        <v>252</v>
      </c>
      <c r="F67" s="107"/>
      <c r="G67" s="108" t="s">
        <v>253</v>
      </c>
      <c r="H67" s="85" t="s">
        <v>254</v>
      </c>
      <c r="I67" s="106" t="s">
        <v>255</v>
      </c>
      <c r="J67" s="106" t="s">
        <v>256</v>
      </c>
      <c r="K67" s="106" t="s">
        <v>257</v>
      </c>
      <c r="L67" s="110" t="s">
        <v>258</v>
      </c>
      <c r="M67" s="111" t="s">
        <v>259</v>
      </c>
      <c r="N67" s="112" t="s">
        <v>260</v>
      </c>
      <c r="O67" s="113">
        <v>44006</v>
      </c>
      <c r="P67" s="114">
        <v>44008</v>
      </c>
      <c r="Q67" s="91" t="s">
        <v>290</v>
      </c>
      <c r="R67" s="92" t="s">
        <v>291</v>
      </c>
      <c r="S67" s="116" t="s">
        <v>292</v>
      </c>
      <c r="T67" s="66" t="str">
        <f t="shared" si="7"/>
        <v>&lt;2.79</v>
      </c>
      <c r="U67" s="66" t="str">
        <f t="shared" si="7"/>
        <v>&lt;2.68</v>
      </c>
      <c r="V67" s="67" t="str">
        <f t="shared" si="1"/>
        <v>&lt;5.5</v>
      </c>
      <c r="W67" s="68" t="str">
        <f t="shared" si="6"/>
        <v/>
      </c>
    </row>
    <row r="68" spans="1:23" x14ac:dyDescent="0.45">
      <c r="A68" s="69">
        <f t="shared" si="3"/>
        <v>62</v>
      </c>
      <c r="B68" s="69" t="s">
        <v>199</v>
      </c>
      <c r="C68" s="86" t="s">
        <v>199</v>
      </c>
      <c r="D68" s="105" t="s">
        <v>235</v>
      </c>
      <c r="E68" s="106" t="s">
        <v>293</v>
      </c>
      <c r="F68" s="107"/>
      <c r="G68" s="108" t="s">
        <v>253</v>
      </c>
      <c r="H68" s="85" t="s">
        <v>254</v>
      </c>
      <c r="I68" s="106" t="s">
        <v>266</v>
      </c>
      <c r="J68" s="106" t="s">
        <v>256</v>
      </c>
      <c r="K68" s="106" t="s">
        <v>267</v>
      </c>
      <c r="L68" s="110" t="s">
        <v>268</v>
      </c>
      <c r="M68" s="111" t="s">
        <v>259</v>
      </c>
      <c r="N68" s="112" t="s">
        <v>233</v>
      </c>
      <c r="O68" s="113">
        <v>44007</v>
      </c>
      <c r="P68" s="114">
        <v>44008</v>
      </c>
      <c r="Q68" s="91" t="s">
        <v>294</v>
      </c>
      <c r="R68" s="92" t="s">
        <v>295</v>
      </c>
      <c r="S68" s="116" t="s">
        <v>129</v>
      </c>
      <c r="T68" s="66" t="str">
        <f t="shared" si="7"/>
        <v>&lt;4.44</v>
      </c>
      <c r="U68" s="66" t="str">
        <f t="shared" si="7"/>
        <v>&lt;3.66</v>
      </c>
      <c r="V68" s="67" t="str">
        <f t="shared" si="1"/>
        <v>&lt;8.1</v>
      </c>
      <c r="W68" s="68" t="str">
        <f t="shared" si="6"/>
        <v/>
      </c>
    </row>
    <row r="69" spans="1:23" x14ac:dyDescent="0.45">
      <c r="A69" s="69">
        <f t="shared" si="3"/>
        <v>63</v>
      </c>
      <c r="B69" s="69" t="s">
        <v>199</v>
      </c>
      <c r="C69" s="86" t="s">
        <v>199</v>
      </c>
      <c r="D69" s="105" t="s">
        <v>235</v>
      </c>
      <c r="E69" s="106" t="s">
        <v>296</v>
      </c>
      <c r="F69" s="107"/>
      <c r="G69" s="108" t="s">
        <v>253</v>
      </c>
      <c r="H69" s="71" t="s">
        <v>254</v>
      </c>
      <c r="I69" s="106" t="s">
        <v>266</v>
      </c>
      <c r="J69" s="106" t="s">
        <v>256</v>
      </c>
      <c r="K69" s="106" t="s">
        <v>267</v>
      </c>
      <c r="L69" s="110" t="s">
        <v>268</v>
      </c>
      <c r="M69" s="111" t="s">
        <v>259</v>
      </c>
      <c r="N69" s="112" t="s">
        <v>233</v>
      </c>
      <c r="O69" s="113">
        <v>44007</v>
      </c>
      <c r="P69" s="114">
        <v>44008</v>
      </c>
      <c r="Q69" s="91" t="s">
        <v>198</v>
      </c>
      <c r="R69" s="92" t="s">
        <v>277</v>
      </c>
      <c r="S69" s="116" t="s">
        <v>95</v>
      </c>
      <c r="T69" s="66" t="str">
        <f t="shared" si="7"/>
        <v>&lt;4.5</v>
      </c>
      <c r="U69" s="66" t="str">
        <f t="shared" si="7"/>
        <v>&lt;3.71</v>
      </c>
      <c r="V69" s="67" t="str">
        <f t="shared" si="1"/>
        <v>&lt;8.2</v>
      </c>
      <c r="W69" s="68" t="str">
        <f t="shared" si="6"/>
        <v/>
      </c>
    </row>
    <row r="70" spans="1:23" x14ac:dyDescent="0.45">
      <c r="A70" s="69">
        <f t="shared" si="3"/>
        <v>64</v>
      </c>
      <c r="B70" s="69" t="s">
        <v>199</v>
      </c>
      <c r="C70" s="86" t="s">
        <v>199</v>
      </c>
      <c r="D70" s="85" t="s">
        <v>235</v>
      </c>
      <c r="E70" s="87" t="s">
        <v>280</v>
      </c>
      <c r="F70" s="86"/>
      <c r="G70" s="108" t="s">
        <v>253</v>
      </c>
      <c r="H70" s="85" t="s">
        <v>254</v>
      </c>
      <c r="I70" s="87" t="s">
        <v>297</v>
      </c>
      <c r="J70" s="87" t="s">
        <v>256</v>
      </c>
      <c r="K70" s="87" t="s">
        <v>267</v>
      </c>
      <c r="L70" s="97" t="s">
        <v>268</v>
      </c>
      <c r="M70" s="88" t="s">
        <v>259</v>
      </c>
      <c r="N70" s="102" t="s">
        <v>233</v>
      </c>
      <c r="O70" s="89">
        <v>44004</v>
      </c>
      <c r="P70" s="90">
        <v>44008</v>
      </c>
      <c r="Q70" s="91" t="s">
        <v>298</v>
      </c>
      <c r="R70" s="92" t="s">
        <v>299</v>
      </c>
      <c r="S70" s="95" t="s">
        <v>300</v>
      </c>
      <c r="T70" s="117" t="str">
        <f t="shared" si="7"/>
        <v>&lt;4.63</v>
      </c>
      <c r="U70" s="117" t="str">
        <f t="shared" si="7"/>
        <v>&lt;3.81</v>
      </c>
      <c r="V70" s="118" t="str">
        <f t="shared" si="1"/>
        <v>&lt;8.4</v>
      </c>
      <c r="W70" s="68" t="str">
        <f t="shared" si="6"/>
        <v/>
      </c>
    </row>
    <row r="71" spans="1:23" x14ac:dyDescent="0.45">
      <c r="A71" s="69">
        <f t="shared" si="3"/>
        <v>65</v>
      </c>
      <c r="B71" s="51" t="s">
        <v>301</v>
      </c>
      <c r="C71" s="73" t="s">
        <v>301</v>
      </c>
      <c r="D71" s="71" t="s">
        <v>301</v>
      </c>
      <c r="E71" s="72" t="s">
        <v>302</v>
      </c>
      <c r="F71" s="73" t="s">
        <v>302</v>
      </c>
      <c r="G71" s="74" t="s">
        <v>168</v>
      </c>
      <c r="H71" s="85" t="s">
        <v>180</v>
      </c>
      <c r="I71" s="72" t="s">
        <v>303</v>
      </c>
      <c r="J71" s="72" t="s">
        <v>302</v>
      </c>
      <c r="K71" s="72" t="s">
        <v>302</v>
      </c>
      <c r="L71" s="76" t="s">
        <v>39</v>
      </c>
      <c r="M71" s="77" t="s">
        <v>304</v>
      </c>
      <c r="N71" s="78" t="s">
        <v>260</v>
      </c>
      <c r="O71" s="79">
        <v>43987</v>
      </c>
      <c r="P71" s="80">
        <v>43997</v>
      </c>
      <c r="Q71" s="81" t="s">
        <v>305</v>
      </c>
      <c r="R71" s="82" t="s">
        <v>306</v>
      </c>
      <c r="S71" s="83" t="s">
        <v>307</v>
      </c>
      <c r="T71" s="66" t="str">
        <f t="shared" si="7"/>
        <v>&lt;1.87</v>
      </c>
      <c r="U71" s="66" t="s">
        <v>306</v>
      </c>
      <c r="V71" s="67" t="str">
        <f t="shared" ref="V71:V111" si="8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&lt;3.8</v>
      </c>
      <c r="W71" s="68" t="str">
        <f t="shared" si="6"/>
        <v/>
      </c>
    </row>
    <row r="72" spans="1:23" x14ac:dyDescent="0.45">
      <c r="A72" s="69">
        <f t="shared" si="3"/>
        <v>66</v>
      </c>
      <c r="B72" s="69" t="s">
        <v>301</v>
      </c>
      <c r="C72" s="86" t="s">
        <v>301</v>
      </c>
      <c r="D72" s="85" t="s">
        <v>301</v>
      </c>
      <c r="E72" s="87" t="s">
        <v>302</v>
      </c>
      <c r="F72" s="86" t="s">
        <v>302</v>
      </c>
      <c r="G72" s="74" t="s">
        <v>168</v>
      </c>
      <c r="H72" s="85" t="s">
        <v>180</v>
      </c>
      <c r="I72" s="87" t="s">
        <v>303</v>
      </c>
      <c r="J72" s="87" t="s">
        <v>302</v>
      </c>
      <c r="K72" s="87" t="s">
        <v>302</v>
      </c>
      <c r="L72" s="97" t="s">
        <v>39</v>
      </c>
      <c r="M72" s="88" t="s">
        <v>304</v>
      </c>
      <c r="N72" s="102" t="s">
        <v>260</v>
      </c>
      <c r="O72" s="89">
        <v>43987</v>
      </c>
      <c r="P72" s="90">
        <v>43997</v>
      </c>
      <c r="Q72" s="91" t="s">
        <v>308</v>
      </c>
      <c r="R72" s="92" t="s">
        <v>309</v>
      </c>
      <c r="S72" s="83" t="s">
        <v>310</v>
      </c>
      <c r="T72" s="66" t="str">
        <f t="shared" ref="T72:U88" si="9">IF(Q72="","",IF(NOT(ISERROR(Q72*1)),ROUNDDOWN(Q72*1,2-INT(LOG(ABS(Q72*1)))),IFERROR("&lt;"&amp;ROUNDDOWN(IF(SUBSTITUTE(Q72,"&lt;","")*1&lt;=50,SUBSTITUTE(Q72,"&lt;","")*1,""),2-INT(LOG(ABS(SUBSTITUTE(Q72,"&lt;","")*1)))),IF(Q72="-",Q72,"入力形式が間違っています"))))</f>
        <v>&lt;1.91</v>
      </c>
      <c r="U72" s="66" t="str">
        <f t="shared" si="9"/>
        <v>&lt;1.96</v>
      </c>
      <c r="V72" s="67" t="str">
        <f t="shared" si="8"/>
        <v>&lt;3.9</v>
      </c>
      <c r="W72" s="68" t="str">
        <f t="shared" si="6"/>
        <v/>
      </c>
    </row>
    <row r="73" spans="1:23" x14ac:dyDescent="0.45">
      <c r="A73" s="69">
        <f t="shared" ref="A73:A136" si="10">A72+1</f>
        <v>67</v>
      </c>
      <c r="B73" s="69" t="s">
        <v>301</v>
      </c>
      <c r="C73" s="86" t="s">
        <v>301</v>
      </c>
      <c r="D73" s="85" t="s">
        <v>301</v>
      </c>
      <c r="E73" s="87" t="s">
        <v>302</v>
      </c>
      <c r="F73" s="86" t="s">
        <v>302</v>
      </c>
      <c r="G73" s="74" t="s">
        <v>168</v>
      </c>
      <c r="H73" s="85" t="s">
        <v>180</v>
      </c>
      <c r="I73" s="87" t="s">
        <v>311</v>
      </c>
      <c r="J73" s="87" t="s">
        <v>302</v>
      </c>
      <c r="K73" s="87" t="s">
        <v>302</v>
      </c>
      <c r="L73" s="97" t="s">
        <v>39</v>
      </c>
      <c r="M73" s="88" t="s">
        <v>304</v>
      </c>
      <c r="N73" s="102" t="s">
        <v>260</v>
      </c>
      <c r="O73" s="89">
        <v>43987</v>
      </c>
      <c r="P73" s="90">
        <v>43997</v>
      </c>
      <c r="Q73" s="91" t="s">
        <v>312</v>
      </c>
      <c r="R73" s="92" t="s">
        <v>313</v>
      </c>
      <c r="S73" s="83" t="s">
        <v>314</v>
      </c>
      <c r="T73" s="66" t="str">
        <f t="shared" si="9"/>
        <v>&lt;1.78</v>
      </c>
      <c r="U73" s="66" t="str">
        <f t="shared" si="9"/>
        <v>&lt;1.47</v>
      </c>
      <c r="V73" s="67" t="str">
        <f t="shared" si="8"/>
        <v>&lt;3.3</v>
      </c>
      <c r="W73" s="68" t="str">
        <f t="shared" si="6"/>
        <v/>
      </c>
    </row>
    <row r="74" spans="1:23" x14ac:dyDescent="0.45">
      <c r="A74" s="69">
        <f t="shared" si="10"/>
        <v>68</v>
      </c>
      <c r="B74" s="69" t="s">
        <v>301</v>
      </c>
      <c r="C74" s="86" t="s">
        <v>301</v>
      </c>
      <c r="D74" s="85" t="s">
        <v>301</v>
      </c>
      <c r="E74" s="87" t="s">
        <v>302</v>
      </c>
      <c r="F74" s="86" t="s">
        <v>302</v>
      </c>
      <c r="G74" s="74" t="s">
        <v>168</v>
      </c>
      <c r="H74" s="71" t="s">
        <v>180</v>
      </c>
      <c r="I74" s="87" t="s">
        <v>315</v>
      </c>
      <c r="J74" s="87" t="s">
        <v>302</v>
      </c>
      <c r="K74" s="87" t="s">
        <v>302</v>
      </c>
      <c r="L74" s="97" t="s">
        <v>39</v>
      </c>
      <c r="M74" s="88" t="s">
        <v>304</v>
      </c>
      <c r="N74" s="102" t="s">
        <v>260</v>
      </c>
      <c r="O74" s="89">
        <v>43987</v>
      </c>
      <c r="P74" s="90">
        <v>43997</v>
      </c>
      <c r="Q74" s="91" t="s">
        <v>316</v>
      </c>
      <c r="R74" s="92" t="s">
        <v>317</v>
      </c>
      <c r="S74" s="94" t="s">
        <v>242</v>
      </c>
      <c r="T74" s="66" t="str">
        <f t="shared" si="9"/>
        <v>&lt;1.98</v>
      </c>
      <c r="U74" s="66" t="str">
        <f t="shared" si="9"/>
        <v>&lt;1.59</v>
      </c>
      <c r="V74" s="67" t="str">
        <f t="shared" si="8"/>
        <v>&lt;3.6</v>
      </c>
      <c r="W74" s="68" t="str">
        <f t="shared" si="6"/>
        <v/>
      </c>
    </row>
    <row r="75" spans="1:23" x14ac:dyDescent="0.45">
      <c r="A75" s="69">
        <f t="shared" si="10"/>
        <v>69</v>
      </c>
      <c r="B75" s="69" t="s">
        <v>301</v>
      </c>
      <c r="C75" s="86" t="s">
        <v>301</v>
      </c>
      <c r="D75" s="85" t="s">
        <v>301</v>
      </c>
      <c r="E75" s="87" t="s">
        <v>302</v>
      </c>
      <c r="F75" s="86" t="s">
        <v>302</v>
      </c>
      <c r="G75" s="74" t="s">
        <v>168</v>
      </c>
      <c r="H75" s="85" t="s">
        <v>180</v>
      </c>
      <c r="I75" s="87" t="s">
        <v>318</v>
      </c>
      <c r="J75" s="87" t="s">
        <v>302</v>
      </c>
      <c r="K75" s="87" t="s">
        <v>302</v>
      </c>
      <c r="L75" s="97" t="s">
        <v>39</v>
      </c>
      <c r="M75" s="88" t="s">
        <v>304</v>
      </c>
      <c r="N75" s="102" t="s">
        <v>260</v>
      </c>
      <c r="O75" s="89">
        <v>43990</v>
      </c>
      <c r="P75" s="90">
        <v>43997</v>
      </c>
      <c r="Q75" s="91" t="s">
        <v>305</v>
      </c>
      <c r="R75" s="92" t="s">
        <v>319</v>
      </c>
      <c r="S75" s="94" t="s">
        <v>320</v>
      </c>
      <c r="T75" s="66" t="str">
        <f t="shared" si="9"/>
        <v>&lt;1.87</v>
      </c>
      <c r="U75" s="66" t="str">
        <f t="shared" si="9"/>
        <v>&lt;1.84</v>
      </c>
      <c r="V75" s="67" t="str">
        <f t="shared" si="8"/>
        <v>&lt;3.7</v>
      </c>
      <c r="W75" s="68" t="str">
        <f t="shared" si="6"/>
        <v/>
      </c>
    </row>
    <row r="76" spans="1:23" x14ac:dyDescent="0.45">
      <c r="A76" s="69">
        <f t="shared" si="10"/>
        <v>70</v>
      </c>
      <c r="B76" s="69" t="s">
        <v>301</v>
      </c>
      <c r="C76" s="86" t="s">
        <v>301</v>
      </c>
      <c r="D76" s="85" t="s">
        <v>301</v>
      </c>
      <c r="E76" s="87" t="s">
        <v>302</v>
      </c>
      <c r="F76" s="86" t="s">
        <v>302</v>
      </c>
      <c r="G76" s="74" t="s">
        <v>168</v>
      </c>
      <c r="H76" s="85" t="s">
        <v>180</v>
      </c>
      <c r="I76" s="87" t="s">
        <v>318</v>
      </c>
      <c r="J76" s="87" t="s">
        <v>302</v>
      </c>
      <c r="K76" s="87" t="s">
        <v>302</v>
      </c>
      <c r="L76" s="97" t="s">
        <v>39</v>
      </c>
      <c r="M76" s="88" t="s">
        <v>304</v>
      </c>
      <c r="N76" s="102" t="s">
        <v>260</v>
      </c>
      <c r="O76" s="89">
        <v>43990</v>
      </c>
      <c r="P76" s="90">
        <v>43997</v>
      </c>
      <c r="Q76" s="91" t="s">
        <v>321</v>
      </c>
      <c r="R76" s="92" t="s">
        <v>322</v>
      </c>
      <c r="S76" s="95" t="s">
        <v>310</v>
      </c>
      <c r="T76" s="66" t="str">
        <f t="shared" si="9"/>
        <v>&lt;1.83</v>
      </c>
      <c r="U76" s="66" t="str">
        <f t="shared" si="9"/>
        <v>&lt;2.02</v>
      </c>
      <c r="V76" s="67" t="str">
        <f t="shared" si="8"/>
        <v>&lt;3.9</v>
      </c>
      <c r="W76" s="68" t="str">
        <f t="shared" si="6"/>
        <v/>
      </c>
    </row>
    <row r="77" spans="1:23" x14ac:dyDescent="0.45">
      <c r="A77" s="69">
        <f t="shared" si="10"/>
        <v>71</v>
      </c>
      <c r="B77" s="69" t="s">
        <v>301</v>
      </c>
      <c r="C77" s="86" t="s">
        <v>301</v>
      </c>
      <c r="D77" s="85" t="s">
        <v>178</v>
      </c>
      <c r="E77" s="87" t="s">
        <v>323</v>
      </c>
      <c r="F77" s="86" t="s">
        <v>302</v>
      </c>
      <c r="G77" s="103" t="s">
        <v>35</v>
      </c>
      <c r="H77" s="71" t="s">
        <v>36</v>
      </c>
      <c r="I77" s="87" t="s">
        <v>324</v>
      </c>
      <c r="J77" s="87" t="s">
        <v>38</v>
      </c>
      <c r="K77" s="87" t="s">
        <v>325</v>
      </c>
      <c r="L77" s="97" t="s">
        <v>39</v>
      </c>
      <c r="M77" s="88" t="s">
        <v>326</v>
      </c>
      <c r="N77" s="102" t="s">
        <v>41</v>
      </c>
      <c r="O77" s="89">
        <v>43996</v>
      </c>
      <c r="P77" s="90">
        <v>44000</v>
      </c>
      <c r="Q77" s="91" t="s">
        <v>327</v>
      </c>
      <c r="R77" s="92">
        <v>21.7</v>
      </c>
      <c r="S77" s="95">
        <v>22</v>
      </c>
      <c r="T77" s="66" t="str">
        <f t="shared" si="9"/>
        <v>&lt;9.62</v>
      </c>
      <c r="U77" s="66">
        <f t="shared" si="9"/>
        <v>21.7</v>
      </c>
      <c r="V77" s="67">
        <f t="shared" si="8"/>
        <v>22</v>
      </c>
      <c r="W77" s="68" t="str">
        <f t="shared" si="6"/>
        <v/>
      </c>
    </row>
    <row r="78" spans="1:23" x14ac:dyDescent="0.45">
      <c r="A78" s="69">
        <f t="shared" si="10"/>
        <v>72</v>
      </c>
      <c r="B78" s="69" t="s">
        <v>301</v>
      </c>
      <c r="C78" s="86" t="s">
        <v>301</v>
      </c>
      <c r="D78" s="85" t="s">
        <v>178</v>
      </c>
      <c r="E78" s="87" t="s">
        <v>323</v>
      </c>
      <c r="F78" s="86" t="s">
        <v>302</v>
      </c>
      <c r="G78" s="104" t="s">
        <v>35</v>
      </c>
      <c r="H78" s="85" t="s">
        <v>36</v>
      </c>
      <c r="I78" s="87" t="s">
        <v>324</v>
      </c>
      <c r="J78" s="87" t="s">
        <v>38</v>
      </c>
      <c r="K78" s="87" t="s">
        <v>325</v>
      </c>
      <c r="L78" s="97" t="s">
        <v>39</v>
      </c>
      <c r="M78" s="88" t="s">
        <v>326</v>
      </c>
      <c r="N78" s="102" t="s">
        <v>41</v>
      </c>
      <c r="O78" s="89">
        <v>43996</v>
      </c>
      <c r="P78" s="90">
        <v>44000</v>
      </c>
      <c r="Q78" s="91" t="s">
        <v>328</v>
      </c>
      <c r="R78" s="92" t="s">
        <v>329</v>
      </c>
      <c r="S78" s="95" t="s">
        <v>330</v>
      </c>
      <c r="T78" s="66" t="str">
        <f t="shared" si="9"/>
        <v>&lt;9.54</v>
      </c>
      <c r="U78" s="66" t="str">
        <f t="shared" si="9"/>
        <v>&lt;7.79</v>
      </c>
      <c r="V78" s="67" t="str">
        <f t="shared" si="8"/>
        <v>&lt;17</v>
      </c>
      <c r="W78" s="68" t="str">
        <f t="shared" si="6"/>
        <v/>
      </c>
    </row>
    <row r="79" spans="1:23" x14ac:dyDescent="0.45">
      <c r="A79" s="69">
        <f t="shared" si="10"/>
        <v>73</v>
      </c>
      <c r="B79" s="69" t="s">
        <v>301</v>
      </c>
      <c r="C79" s="86" t="s">
        <v>301</v>
      </c>
      <c r="D79" s="85" t="s">
        <v>178</v>
      </c>
      <c r="E79" s="87" t="s">
        <v>323</v>
      </c>
      <c r="F79" s="86" t="s">
        <v>302</v>
      </c>
      <c r="G79" s="74" t="s">
        <v>35</v>
      </c>
      <c r="H79" s="85" t="s">
        <v>36</v>
      </c>
      <c r="I79" s="87" t="s">
        <v>324</v>
      </c>
      <c r="J79" s="87" t="s">
        <v>38</v>
      </c>
      <c r="K79" s="87" t="s">
        <v>325</v>
      </c>
      <c r="L79" s="97" t="s">
        <v>39</v>
      </c>
      <c r="M79" s="88" t="s">
        <v>326</v>
      </c>
      <c r="N79" s="102" t="s">
        <v>41</v>
      </c>
      <c r="O79" s="89">
        <v>43996</v>
      </c>
      <c r="P79" s="90">
        <v>44000</v>
      </c>
      <c r="Q79" s="91" t="s">
        <v>331</v>
      </c>
      <c r="R79" s="92" t="s">
        <v>332</v>
      </c>
      <c r="S79" s="95" t="s">
        <v>333</v>
      </c>
      <c r="T79" s="66" t="str">
        <f t="shared" si="9"/>
        <v>&lt;9.7</v>
      </c>
      <c r="U79" s="66" t="str">
        <f t="shared" si="9"/>
        <v>&lt;8.61</v>
      </c>
      <c r="V79" s="67" t="str">
        <f t="shared" si="8"/>
        <v>&lt;18</v>
      </c>
      <c r="W79" s="68" t="str">
        <f t="shared" si="6"/>
        <v/>
      </c>
    </row>
    <row r="80" spans="1:23" x14ac:dyDescent="0.45">
      <c r="A80" s="69">
        <f t="shared" si="10"/>
        <v>74</v>
      </c>
      <c r="B80" s="69" t="s">
        <v>301</v>
      </c>
      <c r="C80" s="86" t="s">
        <v>301</v>
      </c>
      <c r="D80" s="85" t="s">
        <v>178</v>
      </c>
      <c r="E80" s="87" t="s">
        <v>334</v>
      </c>
      <c r="F80" s="86" t="s">
        <v>302</v>
      </c>
      <c r="G80" s="104" t="s">
        <v>228</v>
      </c>
      <c r="H80" s="71" t="s">
        <v>36</v>
      </c>
      <c r="I80" s="87" t="s">
        <v>335</v>
      </c>
      <c r="J80" s="87" t="s">
        <v>336</v>
      </c>
      <c r="K80" s="87" t="s">
        <v>302</v>
      </c>
      <c r="L80" s="97" t="s">
        <v>39</v>
      </c>
      <c r="M80" s="88" t="s">
        <v>326</v>
      </c>
      <c r="N80" s="102" t="s">
        <v>41</v>
      </c>
      <c r="O80" s="89">
        <v>43993</v>
      </c>
      <c r="P80" s="90">
        <v>44000</v>
      </c>
      <c r="Q80" s="91" t="s">
        <v>331</v>
      </c>
      <c r="R80" s="92" t="s">
        <v>337</v>
      </c>
      <c r="S80" s="95" t="s">
        <v>338</v>
      </c>
      <c r="T80" s="66" t="str">
        <f t="shared" si="9"/>
        <v>&lt;9.7</v>
      </c>
      <c r="U80" s="66" t="str">
        <f t="shared" si="9"/>
        <v>&lt;9.3</v>
      </c>
      <c r="V80" s="67" t="str">
        <f t="shared" si="8"/>
        <v>&lt;19</v>
      </c>
      <c r="W80" s="68" t="str">
        <f t="shared" si="6"/>
        <v/>
      </c>
    </row>
    <row r="81" spans="1:23" x14ac:dyDescent="0.45">
      <c r="A81" s="69">
        <f t="shared" si="10"/>
        <v>75</v>
      </c>
      <c r="B81" s="69" t="s">
        <v>301</v>
      </c>
      <c r="C81" s="86" t="s">
        <v>301</v>
      </c>
      <c r="D81" s="85" t="s">
        <v>178</v>
      </c>
      <c r="E81" s="87" t="s">
        <v>334</v>
      </c>
      <c r="F81" s="86" t="s">
        <v>302</v>
      </c>
      <c r="G81" s="104" t="s">
        <v>228</v>
      </c>
      <c r="H81" s="85" t="s">
        <v>36</v>
      </c>
      <c r="I81" s="87" t="s">
        <v>339</v>
      </c>
      <c r="J81" s="87" t="s">
        <v>336</v>
      </c>
      <c r="K81" s="87" t="s">
        <v>302</v>
      </c>
      <c r="L81" s="97" t="s">
        <v>39</v>
      </c>
      <c r="M81" s="88" t="s">
        <v>326</v>
      </c>
      <c r="N81" s="102" t="s">
        <v>41</v>
      </c>
      <c r="O81" s="89">
        <v>43993</v>
      </c>
      <c r="P81" s="90">
        <v>44000</v>
      </c>
      <c r="Q81" s="91" t="s">
        <v>340</v>
      </c>
      <c r="R81" s="92" t="s">
        <v>341</v>
      </c>
      <c r="S81" s="95" t="s">
        <v>338</v>
      </c>
      <c r="T81" s="66" t="str">
        <f t="shared" si="9"/>
        <v>&lt;9.24</v>
      </c>
      <c r="U81" s="66" t="str">
        <f t="shared" si="9"/>
        <v>&lt;9.55</v>
      </c>
      <c r="V81" s="67" t="str">
        <f t="shared" si="8"/>
        <v>&lt;19</v>
      </c>
      <c r="W81" s="68" t="str">
        <f t="shared" si="6"/>
        <v/>
      </c>
    </row>
    <row r="82" spans="1:23" x14ac:dyDescent="0.45">
      <c r="A82" s="69">
        <f t="shared" si="10"/>
        <v>76</v>
      </c>
      <c r="B82" s="69" t="s">
        <v>301</v>
      </c>
      <c r="C82" s="86" t="s">
        <v>301</v>
      </c>
      <c r="D82" s="85" t="s">
        <v>301</v>
      </c>
      <c r="E82" s="87" t="s">
        <v>342</v>
      </c>
      <c r="F82" s="86" t="s">
        <v>343</v>
      </c>
      <c r="G82" s="74" t="s">
        <v>228</v>
      </c>
      <c r="H82" s="71" t="s">
        <v>47</v>
      </c>
      <c r="I82" s="87" t="s">
        <v>344</v>
      </c>
      <c r="J82" s="87" t="s">
        <v>49</v>
      </c>
      <c r="K82" s="87" t="s">
        <v>302</v>
      </c>
      <c r="L82" s="97" t="s">
        <v>39</v>
      </c>
      <c r="M82" s="88" t="s">
        <v>345</v>
      </c>
      <c r="N82" s="102" t="s">
        <v>41</v>
      </c>
      <c r="O82" s="89">
        <v>43993</v>
      </c>
      <c r="P82" s="90">
        <v>44001</v>
      </c>
      <c r="Q82" s="91" t="s">
        <v>346</v>
      </c>
      <c r="R82" s="92" t="s">
        <v>346</v>
      </c>
      <c r="S82" s="95" t="s">
        <v>116</v>
      </c>
      <c r="T82" s="66" t="str">
        <f t="shared" si="9"/>
        <v>&lt;5.37</v>
      </c>
      <c r="U82" s="66" t="str">
        <f t="shared" si="9"/>
        <v>&lt;5.37</v>
      </c>
      <c r="V82" s="67" t="str">
        <f t="shared" si="8"/>
        <v>&lt;11</v>
      </c>
      <c r="W82" s="68" t="str">
        <f t="shared" si="6"/>
        <v/>
      </c>
    </row>
    <row r="83" spans="1:23" x14ac:dyDescent="0.45">
      <c r="A83" s="69">
        <f t="shared" si="10"/>
        <v>77</v>
      </c>
      <c r="B83" s="69" t="s">
        <v>301</v>
      </c>
      <c r="C83" s="86" t="s">
        <v>301</v>
      </c>
      <c r="D83" s="105" t="s">
        <v>301</v>
      </c>
      <c r="E83" s="106" t="s">
        <v>342</v>
      </c>
      <c r="F83" s="107" t="s">
        <v>347</v>
      </c>
      <c r="G83" s="108" t="s">
        <v>228</v>
      </c>
      <c r="H83" s="71" t="s">
        <v>47</v>
      </c>
      <c r="I83" s="106" t="s">
        <v>344</v>
      </c>
      <c r="J83" s="106" t="s">
        <v>49</v>
      </c>
      <c r="K83" s="106" t="s">
        <v>302</v>
      </c>
      <c r="L83" s="110" t="s">
        <v>39</v>
      </c>
      <c r="M83" s="111" t="s">
        <v>345</v>
      </c>
      <c r="N83" s="112" t="s">
        <v>41</v>
      </c>
      <c r="O83" s="113">
        <v>43971</v>
      </c>
      <c r="P83" s="114">
        <v>44001</v>
      </c>
      <c r="Q83" s="91" t="s">
        <v>348</v>
      </c>
      <c r="R83" s="115" t="s">
        <v>349</v>
      </c>
      <c r="S83" s="116" t="s">
        <v>123</v>
      </c>
      <c r="T83" s="66" t="str">
        <f t="shared" si="9"/>
        <v>&lt;5.81</v>
      </c>
      <c r="U83" s="66" t="str">
        <f t="shared" si="9"/>
        <v>&lt;6.19</v>
      </c>
      <c r="V83" s="67" t="str">
        <f t="shared" si="8"/>
        <v>&lt;12</v>
      </c>
      <c r="W83" s="68" t="str">
        <f t="shared" si="6"/>
        <v/>
      </c>
    </row>
    <row r="84" spans="1:23" x14ac:dyDescent="0.45">
      <c r="A84" s="69">
        <f t="shared" si="10"/>
        <v>78</v>
      </c>
      <c r="B84" s="69" t="s">
        <v>301</v>
      </c>
      <c r="C84" s="86" t="s">
        <v>301</v>
      </c>
      <c r="D84" s="105" t="s">
        <v>301</v>
      </c>
      <c r="E84" s="106" t="s">
        <v>350</v>
      </c>
      <c r="F84" s="107" t="s">
        <v>351</v>
      </c>
      <c r="G84" s="108" t="s">
        <v>228</v>
      </c>
      <c r="H84" s="85" t="s">
        <v>47</v>
      </c>
      <c r="I84" s="106" t="s">
        <v>344</v>
      </c>
      <c r="J84" s="106" t="s">
        <v>49</v>
      </c>
      <c r="K84" s="106" t="s">
        <v>302</v>
      </c>
      <c r="L84" s="110" t="s">
        <v>39</v>
      </c>
      <c r="M84" s="111" t="s">
        <v>345</v>
      </c>
      <c r="N84" s="112" t="s">
        <v>41</v>
      </c>
      <c r="O84" s="113">
        <v>43988</v>
      </c>
      <c r="P84" s="114">
        <v>44001</v>
      </c>
      <c r="Q84" s="91" t="s">
        <v>352</v>
      </c>
      <c r="R84" s="92" t="s">
        <v>56</v>
      </c>
      <c r="S84" s="116" t="s">
        <v>353</v>
      </c>
      <c r="T84" s="66" t="str">
        <f t="shared" si="9"/>
        <v>&lt;4.94</v>
      </c>
      <c r="U84" s="66" t="str">
        <f t="shared" si="9"/>
        <v>&lt;4.91</v>
      </c>
      <c r="V84" s="67" t="str">
        <f t="shared" si="8"/>
        <v>&lt;9.9</v>
      </c>
      <c r="W84" s="68" t="str">
        <f t="shared" si="6"/>
        <v/>
      </c>
    </row>
    <row r="85" spans="1:23" x14ac:dyDescent="0.45">
      <c r="A85" s="69">
        <f t="shared" si="10"/>
        <v>79</v>
      </c>
      <c r="B85" s="69" t="s">
        <v>301</v>
      </c>
      <c r="C85" s="86" t="s">
        <v>301</v>
      </c>
      <c r="D85" s="105" t="s">
        <v>301</v>
      </c>
      <c r="E85" s="106" t="s">
        <v>354</v>
      </c>
      <c r="F85" s="107" t="s">
        <v>355</v>
      </c>
      <c r="G85" s="108" t="s">
        <v>228</v>
      </c>
      <c r="H85" s="85" t="s">
        <v>47</v>
      </c>
      <c r="I85" s="106" t="s">
        <v>344</v>
      </c>
      <c r="J85" s="106" t="s">
        <v>49</v>
      </c>
      <c r="K85" s="106" t="s">
        <v>302</v>
      </c>
      <c r="L85" s="110" t="s">
        <v>356</v>
      </c>
      <c r="M85" s="111" t="s">
        <v>357</v>
      </c>
      <c r="N85" s="112" t="s">
        <v>41</v>
      </c>
      <c r="O85" s="113">
        <v>43985</v>
      </c>
      <c r="P85" s="114">
        <v>44001</v>
      </c>
      <c r="Q85" s="91" t="s">
        <v>358</v>
      </c>
      <c r="R85" s="92">
        <v>16.5</v>
      </c>
      <c r="S85" s="116">
        <v>17</v>
      </c>
      <c r="T85" s="66" t="str">
        <f t="shared" si="9"/>
        <v>&lt;4.59</v>
      </c>
      <c r="U85" s="66">
        <f t="shared" si="9"/>
        <v>16.5</v>
      </c>
      <c r="V85" s="67">
        <f t="shared" si="8"/>
        <v>17</v>
      </c>
      <c r="W85" s="68" t="str">
        <f t="shared" si="6"/>
        <v/>
      </c>
    </row>
    <row r="86" spans="1:23" x14ac:dyDescent="0.45">
      <c r="A86" s="69">
        <f t="shared" si="10"/>
        <v>80</v>
      </c>
      <c r="B86" s="69" t="s">
        <v>301</v>
      </c>
      <c r="C86" s="86" t="s">
        <v>301</v>
      </c>
      <c r="D86" s="105" t="s">
        <v>301</v>
      </c>
      <c r="E86" s="106" t="s">
        <v>359</v>
      </c>
      <c r="F86" s="107" t="s">
        <v>360</v>
      </c>
      <c r="G86" s="108" t="s">
        <v>228</v>
      </c>
      <c r="H86" s="71" t="s">
        <v>47</v>
      </c>
      <c r="I86" s="106" t="s">
        <v>344</v>
      </c>
      <c r="J86" s="106" t="s">
        <v>49</v>
      </c>
      <c r="K86" s="106" t="s">
        <v>302</v>
      </c>
      <c r="L86" s="110" t="s">
        <v>356</v>
      </c>
      <c r="M86" s="111" t="s">
        <v>357</v>
      </c>
      <c r="N86" s="112" t="s">
        <v>41</v>
      </c>
      <c r="O86" s="113">
        <v>43991</v>
      </c>
      <c r="P86" s="114">
        <v>44001</v>
      </c>
      <c r="Q86" s="91" t="s">
        <v>361</v>
      </c>
      <c r="R86" s="92">
        <v>17.3</v>
      </c>
      <c r="S86" s="116">
        <v>17</v>
      </c>
      <c r="T86" s="66" t="str">
        <f t="shared" si="9"/>
        <v>&lt;5.1</v>
      </c>
      <c r="U86" s="66">
        <f t="shared" si="9"/>
        <v>17.3</v>
      </c>
      <c r="V86" s="67">
        <f t="shared" si="8"/>
        <v>17</v>
      </c>
      <c r="W86" s="68" t="str">
        <f t="shared" si="6"/>
        <v/>
      </c>
    </row>
    <row r="87" spans="1:23" x14ac:dyDescent="0.45">
      <c r="A87" s="69">
        <f t="shared" si="10"/>
        <v>81</v>
      </c>
      <c r="B87" s="69" t="s">
        <v>301</v>
      </c>
      <c r="C87" s="86" t="s">
        <v>301</v>
      </c>
      <c r="D87" s="105" t="s">
        <v>301</v>
      </c>
      <c r="E87" s="106" t="s">
        <v>359</v>
      </c>
      <c r="F87" s="107" t="s">
        <v>362</v>
      </c>
      <c r="G87" s="108" t="s">
        <v>228</v>
      </c>
      <c r="H87" s="85" t="s">
        <v>47</v>
      </c>
      <c r="I87" s="106" t="s">
        <v>344</v>
      </c>
      <c r="J87" s="106" t="s">
        <v>49</v>
      </c>
      <c r="K87" s="106" t="s">
        <v>302</v>
      </c>
      <c r="L87" s="110" t="s">
        <v>356</v>
      </c>
      <c r="M87" s="111" t="s">
        <v>357</v>
      </c>
      <c r="N87" s="112" t="s">
        <v>41</v>
      </c>
      <c r="O87" s="113">
        <v>43989</v>
      </c>
      <c r="P87" s="114">
        <v>44001</v>
      </c>
      <c r="Q87" s="91" t="s">
        <v>363</v>
      </c>
      <c r="R87" s="92" t="s">
        <v>364</v>
      </c>
      <c r="S87" s="116" t="s">
        <v>365</v>
      </c>
      <c r="T87" s="66" t="str">
        <f t="shared" si="9"/>
        <v>&lt;4.65</v>
      </c>
      <c r="U87" s="66" t="str">
        <f t="shared" si="9"/>
        <v>&lt;4.17</v>
      </c>
      <c r="V87" s="67" t="str">
        <f t="shared" si="8"/>
        <v>&lt;8.8</v>
      </c>
      <c r="W87" s="68" t="str">
        <f t="shared" si="6"/>
        <v/>
      </c>
    </row>
    <row r="88" spans="1:23" x14ac:dyDescent="0.45">
      <c r="A88" s="69">
        <f t="shared" si="10"/>
        <v>82</v>
      </c>
      <c r="B88" s="69" t="s">
        <v>301</v>
      </c>
      <c r="C88" s="86" t="s">
        <v>301</v>
      </c>
      <c r="D88" s="105" t="s">
        <v>301</v>
      </c>
      <c r="E88" s="106" t="s">
        <v>359</v>
      </c>
      <c r="F88" s="107" t="s">
        <v>366</v>
      </c>
      <c r="G88" s="108" t="s">
        <v>228</v>
      </c>
      <c r="H88" s="85" t="s">
        <v>47</v>
      </c>
      <c r="I88" s="106" t="s">
        <v>344</v>
      </c>
      <c r="J88" s="106" t="s">
        <v>49</v>
      </c>
      <c r="K88" s="106" t="s">
        <v>302</v>
      </c>
      <c r="L88" s="110" t="s">
        <v>356</v>
      </c>
      <c r="M88" s="111" t="s">
        <v>357</v>
      </c>
      <c r="N88" s="112" t="s">
        <v>41</v>
      </c>
      <c r="O88" s="113">
        <v>43992</v>
      </c>
      <c r="P88" s="114">
        <v>44001</v>
      </c>
      <c r="Q88" s="91" t="s">
        <v>367</v>
      </c>
      <c r="R88" s="92">
        <v>41.3</v>
      </c>
      <c r="S88" s="116">
        <v>41</v>
      </c>
      <c r="T88" s="66" t="str">
        <f t="shared" si="9"/>
        <v>&lt;4.81</v>
      </c>
      <c r="U88" s="66">
        <f t="shared" si="9"/>
        <v>41.3</v>
      </c>
      <c r="V88" s="67">
        <f t="shared" si="8"/>
        <v>41</v>
      </c>
      <c r="W88" s="68" t="str">
        <f t="shared" si="6"/>
        <v/>
      </c>
    </row>
    <row r="89" spans="1:23" x14ac:dyDescent="0.45">
      <c r="A89" s="69">
        <f t="shared" si="10"/>
        <v>83</v>
      </c>
      <c r="B89" s="69" t="s">
        <v>301</v>
      </c>
      <c r="C89" s="86" t="s">
        <v>301</v>
      </c>
      <c r="D89" s="105" t="s">
        <v>301</v>
      </c>
      <c r="E89" s="106" t="s">
        <v>359</v>
      </c>
      <c r="F89" s="107" t="s">
        <v>368</v>
      </c>
      <c r="G89" s="108" t="s">
        <v>228</v>
      </c>
      <c r="H89" s="105" t="s">
        <v>47</v>
      </c>
      <c r="I89" s="106" t="s">
        <v>344</v>
      </c>
      <c r="J89" s="106" t="s">
        <v>49</v>
      </c>
      <c r="K89" s="106" t="s">
        <v>302</v>
      </c>
      <c r="L89" s="110" t="s">
        <v>356</v>
      </c>
      <c r="M89" s="111" t="s">
        <v>357</v>
      </c>
      <c r="N89" s="112" t="s">
        <v>41</v>
      </c>
      <c r="O89" s="113">
        <v>43991</v>
      </c>
      <c r="P89" s="114">
        <v>44001</v>
      </c>
      <c r="Q89" s="91" t="s">
        <v>369</v>
      </c>
      <c r="R89" s="92">
        <v>4.67</v>
      </c>
      <c r="S89" s="116">
        <v>4.7</v>
      </c>
      <c r="T89" s="66" t="str">
        <f t="shared" ref="T89:U104" si="11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&lt;4.56</v>
      </c>
      <c r="U89" s="66">
        <f t="shared" si="11"/>
        <v>4.67</v>
      </c>
      <c r="V89" s="67">
        <f t="shared" si="8"/>
        <v>4.7</v>
      </c>
      <c r="W89" s="68" t="str">
        <f t="shared" si="6"/>
        <v/>
      </c>
    </row>
    <row r="90" spans="1:23" x14ac:dyDescent="0.45">
      <c r="A90" s="69">
        <f t="shared" si="10"/>
        <v>84</v>
      </c>
      <c r="B90" s="69" t="s">
        <v>301</v>
      </c>
      <c r="C90" s="86" t="s">
        <v>301</v>
      </c>
      <c r="D90" s="85" t="s">
        <v>301</v>
      </c>
      <c r="E90" s="87" t="s">
        <v>179</v>
      </c>
      <c r="F90" s="86" t="s">
        <v>370</v>
      </c>
      <c r="G90" s="108" t="s">
        <v>228</v>
      </c>
      <c r="H90" s="85" t="s">
        <v>47</v>
      </c>
      <c r="I90" s="87" t="s">
        <v>245</v>
      </c>
      <c r="J90" s="87" t="s">
        <v>49</v>
      </c>
      <c r="K90" s="87" t="s">
        <v>302</v>
      </c>
      <c r="L90" s="97" t="s">
        <v>356</v>
      </c>
      <c r="M90" s="88" t="s">
        <v>345</v>
      </c>
      <c r="N90" s="102" t="s">
        <v>41</v>
      </c>
      <c r="O90" s="89">
        <v>43985</v>
      </c>
      <c r="P90" s="90">
        <v>44001</v>
      </c>
      <c r="Q90" s="91" t="s">
        <v>371</v>
      </c>
      <c r="R90" s="92" t="s">
        <v>372</v>
      </c>
      <c r="S90" s="95" t="s">
        <v>57</v>
      </c>
      <c r="T90" s="66" t="str">
        <f t="shared" si="11"/>
        <v>&lt;5.22</v>
      </c>
      <c r="U90" s="66" t="str">
        <f t="shared" si="11"/>
        <v>&lt;4.92</v>
      </c>
      <c r="V90" s="67" t="str">
        <f t="shared" si="8"/>
        <v>&lt;10</v>
      </c>
      <c r="W90" s="68" t="str">
        <f t="shared" si="6"/>
        <v/>
      </c>
    </row>
    <row r="91" spans="1:23" x14ac:dyDescent="0.45">
      <c r="A91" s="69">
        <f t="shared" si="10"/>
        <v>85</v>
      </c>
      <c r="B91" s="69" t="s">
        <v>301</v>
      </c>
      <c r="C91" s="86" t="s">
        <v>301</v>
      </c>
      <c r="D91" s="85" t="s">
        <v>301</v>
      </c>
      <c r="E91" s="87" t="s">
        <v>179</v>
      </c>
      <c r="F91" s="86" t="s">
        <v>373</v>
      </c>
      <c r="G91" s="108" t="s">
        <v>228</v>
      </c>
      <c r="H91" s="85" t="s">
        <v>47</v>
      </c>
      <c r="I91" s="87" t="s">
        <v>245</v>
      </c>
      <c r="J91" s="87" t="s">
        <v>49</v>
      </c>
      <c r="K91" s="87" t="s">
        <v>302</v>
      </c>
      <c r="L91" s="97" t="s">
        <v>356</v>
      </c>
      <c r="M91" s="88" t="s">
        <v>345</v>
      </c>
      <c r="N91" s="102" t="s">
        <v>41</v>
      </c>
      <c r="O91" s="89">
        <v>43988</v>
      </c>
      <c r="P91" s="90">
        <v>44001</v>
      </c>
      <c r="Q91" s="91" t="s">
        <v>374</v>
      </c>
      <c r="R91" s="92">
        <v>12.4</v>
      </c>
      <c r="S91" s="95">
        <v>12</v>
      </c>
      <c r="T91" s="66" t="str">
        <f t="shared" si="11"/>
        <v>&lt;5.08</v>
      </c>
      <c r="U91" s="66">
        <f t="shared" si="11"/>
        <v>12.4</v>
      </c>
      <c r="V91" s="67">
        <f t="shared" si="8"/>
        <v>12</v>
      </c>
      <c r="W91" s="96"/>
    </row>
    <row r="92" spans="1:23" x14ac:dyDescent="0.45">
      <c r="A92" s="69">
        <f t="shared" si="10"/>
        <v>86</v>
      </c>
      <c r="B92" s="69" t="s">
        <v>301</v>
      </c>
      <c r="C92" s="86" t="s">
        <v>301</v>
      </c>
      <c r="D92" s="85" t="s">
        <v>301</v>
      </c>
      <c r="E92" s="87" t="s">
        <v>354</v>
      </c>
      <c r="F92" s="86" t="s">
        <v>355</v>
      </c>
      <c r="G92" s="108" t="s">
        <v>228</v>
      </c>
      <c r="H92" s="85" t="s">
        <v>47</v>
      </c>
      <c r="I92" s="87" t="s">
        <v>245</v>
      </c>
      <c r="J92" s="87" t="s">
        <v>49</v>
      </c>
      <c r="K92" s="87" t="s">
        <v>302</v>
      </c>
      <c r="L92" s="97" t="s">
        <v>356</v>
      </c>
      <c r="M92" s="88" t="s">
        <v>357</v>
      </c>
      <c r="N92" s="102" t="s">
        <v>41</v>
      </c>
      <c r="O92" s="89">
        <v>43980</v>
      </c>
      <c r="P92" s="90">
        <v>44001</v>
      </c>
      <c r="Q92" s="91" t="s">
        <v>375</v>
      </c>
      <c r="R92" s="92" t="s">
        <v>376</v>
      </c>
      <c r="S92" s="95" t="s">
        <v>377</v>
      </c>
      <c r="T92" s="66" t="str">
        <f t="shared" si="11"/>
        <v>&lt;4.45</v>
      </c>
      <c r="U92" s="66" t="str">
        <f t="shared" si="11"/>
        <v>&lt;4.83</v>
      </c>
      <c r="V92" s="67" t="str">
        <f t="shared" si="8"/>
        <v>&lt;9.3</v>
      </c>
      <c r="W92" s="96"/>
    </row>
    <row r="93" spans="1:23" x14ac:dyDescent="0.45">
      <c r="A93" s="69">
        <f t="shared" si="10"/>
        <v>87</v>
      </c>
      <c r="B93" s="69" t="s">
        <v>301</v>
      </c>
      <c r="C93" s="86" t="s">
        <v>301</v>
      </c>
      <c r="D93" s="85" t="s">
        <v>301</v>
      </c>
      <c r="E93" s="87" t="s">
        <v>359</v>
      </c>
      <c r="F93" s="86" t="s">
        <v>360</v>
      </c>
      <c r="G93" s="108" t="s">
        <v>228</v>
      </c>
      <c r="H93" s="85" t="s">
        <v>47</v>
      </c>
      <c r="I93" s="87" t="s">
        <v>245</v>
      </c>
      <c r="J93" s="87" t="s">
        <v>49</v>
      </c>
      <c r="K93" s="87" t="s">
        <v>302</v>
      </c>
      <c r="L93" s="97" t="s">
        <v>356</v>
      </c>
      <c r="M93" s="88" t="s">
        <v>357</v>
      </c>
      <c r="N93" s="102" t="s">
        <v>41</v>
      </c>
      <c r="O93" s="89">
        <v>43985</v>
      </c>
      <c r="P93" s="90">
        <v>44001</v>
      </c>
      <c r="Q93" s="91" t="s">
        <v>378</v>
      </c>
      <c r="R93" s="92" t="s">
        <v>379</v>
      </c>
      <c r="S93" s="95" t="s">
        <v>380</v>
      </c>
      <c r="T93" s="66" t="str">
        <f t="shared" si="11"/>
        <v>&lt;3.69</v>
      </c>
      <c r="U93" s="66" t="str">
        <f t="shared" si="11"/>
        <v>&lt;3.95</v>
      </c>
      <c r="V93" s="67" t="str">
        <f t="shared" si="8"/>
        <v>&lt;7.6</v>
      </c>
      <c r="W93" s="96"/>
    </row>
    <row r="94" spans="1:23" x14ac:dyDescent="0.45">
      <c r="A94" s="69">
        <f t="shared" si="10"/>
        <v>88</v>
      </c>
      <c r="B94" s="69" t="s">
        <v>301</v>
      </c>
      <c r="C94" s="86" t="s">
        <v>301</v>
      </c>
      <c r="D94" s="85" t="s">
        <v>301</v>
      </c>
      <c r="E94" s="87" t="s">
        <v>359</v>
      </c>
      <c r="F94" s="86" t="s">
        <v>362</v>
      </c>
      <c r="G94" s="108" t="s">
        <v>228</v>
      </c>
      <c r="H94" s="85" t="s">
        <v>47</v>
      </c>
      <c r="I94" s="87" t="s">
        <v>245</v>
      </c>
      <c r="J94" s="87" t="s">
        <v>49</v>
      </c>
      <c r="K94" s="87" t="s">
        <v>302</v>
      </c>
      <c r="L94" s="97" t="s">
        <v>356</v>
      </c>
      <c r="M94" s="88" t="s">
        <v>357</v>
      </c>
      <c r="N94" s="102" t="s">
        <v>41</v>
      </c>
      <c r="O94" s="89">
        <v>43986</v>
      </c>
      <c r="P94" s="90">
        <v>44001</v>
      </c>
      <c r="Q94" s="91" t="s">
        <v>381</v>
      </c>
      <c r="R94" s="92" t="s">
        <v>262</v>
      </c>
      <c r="S94" s="95" t="s">
        <v>382</v>
      </c>
      <c r="T94" s="66" t="str">
        <f t="shared" si="11"/>
        <v>&lt;4.37</v>
      </c>
      <c r="U94" s="66" t="str">
        <f t="shared" si="11"/>
        <v>&lt;3.94</v>
      </c>
      <c r="V94" s="67" t="str">
        <f t="shared" si="8"/>
        <v>&lt;8.3</v>
      </c>
      <c r="W94" s="96"/>
    </row>
    <row r="95" spans="1:23" x14ac:dyDescent="0.45">
      <c r="A95" s="69">
        <f t="shared" si="10"/>
        <v>89</v>
      </c>
      <c r="B95" s="69" t="s">
        <v>301</v>
      </c>
      <c r="C95" s="86" t="s">
        <v>301</v>
      </c>
      <c r="D95" s="85" t="s">
        <v>301</v>
      </c>
      <c r="E95" s="87" t="s">
        <v>359</v>
      </c>
      <c r="F95" s="86" t="s">
        <v>366</v>
      </c>
      <c r="G95" s="108" t="s">
        <v>228</v>
      </c>
      <c r="H95" s="85" t="s">
        <v>47</v>
      </c>
      <c r="I95" s="87" t="s">
        <v>245</v>
      </c>
      <c r="J95" s="87" t="s">
        <v>49</v>
      </c>
      <c r="K95" s="87" t="s">
        <v>302</v>
      </c>
      <c r="L95" s="97" t="s">
        <v>356</v>
      </c>
      <c r="M95" s="88" t="s">
        <v>357</v>
      </c>
      <c r="N95" s="102" t="s">
        <v>41</v>
      </c>
      <c r="O95" s="89">
        <v>43988</v>
      </c>
      <c r="P95" s="90">
        <v>44001</v>
      </c>
      <c r="Q95" s="91" t="s">
        <v>363</v>
      </c>
      <c r="R95" s="119">
        <v>14</v>
      </c>
      <c r="S95" s="95">
        <v>14</v>
      </c>
      <c r="T95" s="66" t="str">
        <f t="shared" si="11"/>
        <v>&lt;4.65</v>
      </c>
      <c r="U95" s="120">
        <f t="shared" si="11"/>
        <v>14</v>
      </c>
      <c r="V95" s="67">
        <f t="shared" si="8"/>
        <v>14</v>
      </c>
      <c r="W95" s="96"/>
    </row>
    <row r="96" spans="1:23" x14ac:dyDescent="0.45">
      <c r="A96" s="69">
        <f t="shared" si="10"/>
        <v>90</v>
      </c>
      <c r="B96" s="69" t="s">
        <v>301</v>
      </c>
      <c r="C96" s="86" t="s">
        <v>301</v>
      </c>
      <c r="D96" s="85" t="s">
        <v>301</v>
      </c>
      <c r="E96" s="87" t="s">
        <v>359</v>
      </c>
      <c r="F96" s="86" t="s">
        <v>368</v>
      </c>
      <c r="G96" s="108" t="s">
        <v>228</v>
      </c>
      <c r="H96" s="85" t="s">
        <v>47</v>
      </c>
      <c r="I96" s="87" t="s">
        <v>245</v>
      </c>
      <c r="J96" s="87" t="s">
        <v>49</v>
      </c>
      <c r="K96" s="87" t="s">
        <v>302</v>
      </c>
      <c r="L96" s="97" t="s">
        <v>356</v>
      </c>
      <c r="M96" s="88" t="s">
        <v>357</v>
      </c>
      <c r="N96" s="102" t="s">
        <v>41</v>
      </c>
      <c r="O96" s="89">
        <v>43988</v>
      </c>
      <c r="P96" s="90">
        <v>44001</v>
      </c>
      <c r="Q96" s="91" t="s">
        <v>383</v>
      </c>
      <c r="R96" s="121">
        <v>8.6</v>
      </c>
      <c r="S96" s="95">
        <v>8.6</v>
      </c>
      <c r="T96" s="66" t="str">
        <f t="shared" si="11"/>
        <v>&lt;4.28</v>
      </c>
      <c r="U96" s="122">
        <f t="shared" si="11"/>
        <v>8.6</v>
      </c>
      <c r="V96" s="67">
        <f t="shared" si="8"/>
        <v>8.6</v>
      </c>
      <c r="W96" s="96"/>
    </row>
    <row r="97" spans="1:23" x14ac:dyDescent="0.45">
      <c r="A97" s="69">
        <f t="shared" si="10"/>
        <v>91</v>
      </c>
      <c r="B97" s="69" t="s">
        <v>301</v>
      </c>
      <c r="C97" s="86" t="s">
        <v>301</v>
      </c>
      <c r="D97" s="85" t="s">
        <v>301</v>
      </c>
      <c r="E97" s="87" t="s">
        <v>384</v>
      </c>
      <c r="F97" s="86" t="s">
        <v>385</v>
      </c>
      <c r="G97" s="108" t="s">
        <v>228</v>
      </c>
      <c r="H97" s="85" t="s">
        <v>47</v>
      </c>
      <c r="I97" s="87" t="s">
        <v>245</v>
      </c>
      <c r="J97" s="87" t="s">
        <v>49</v>
      </c>
      <c r="K97" s="87" t="s">
        <v>302</v>
      </c>
      <c r="L97" s="97" t="s">
        <v>356</v>
      </c>
      <c r="M97" s="88" t="s">
        <v>357</v>
      </c>
      <c r="N97" s="102" t="s">
        <v>41</v>
      </c>
      <c r="O97" s="89">
        <v>43986</v>
      </c>
      <c r="P97" s="90">
        <v>44001</v>
      </c>
      <c r="Q97" s="91" t="s">
        <v>127</v>
      </c>
      <c r="R97" s="92" t="s">
        <v>386</v>
      </c>
      <c r="S97" s="95" t="s">
        <v>382</v>
      </c>
      <c r="T97" s="66" t="s">
        <v>127</v>
      </c>
      <c r="U97" s="66" t="str">
        <f t="shared" si="11"/>
        <v>&lt;4.16</v>
      </c>
      <c r="V97" s="67" t="str">
        <f t="shared" si="8"/>
        <v>&lt;8.3</v>
      </c>
      <c r="W97" s="96"/>
    </row>
    <row r="98" spans="1:23" x14ac:dyDescent="0.45">
      <c r="A98" s="69">
        <f t="shared" si="10"/>
        <v>92</v>
      </c>
      <c r="B98" s="51" t="s">
        <v>216</v>
      </c>
      <c r="C98" s="73" t="s">
        <v>216</v>
      </c>
      <c r="D98" s="71" t="s">
        <v>217</v>
      </c>
      <c r="E98" s="72" t="s">
        <v>217</v>
      </c>
      <c r="F98" s="70" t="s">
        <v>387</v>
      </c>
      <c r="G98" s="74" t="s">
        <v>168</v>
      </c>
      <c r="H98" s="85" t="s">
        <v>219</v>
      </c>
      <c r="I98" s="72" t="s">
        <v>220</v>
      </c>
      <c r="J98" s="72" t="s">
        <v>217</v>
      </c>
      <c r="K98" s="72" t="s">
        <v>217</v>
      </c>
      <c r="L98" s="76" t="s">
        <v>39</v>
      </c>
      <c r="M98" s="123" t="s">
        <v>221</v>
      </c>
      <c r="N98" s="78" t="s">
        <v>41</v>
      </c>
      <c r="O98" s="79">
        <v>43923</v>
      </c>
      <c r="P98" s="80">
        <v>43927</v>
      </c>
      <c r="Q98" s="81" t="s">
        <v>388</v>
      </c>
      <c r="R98" s="82" t="s">
        <v>389</v>
      </c>
      <c r="S98" s="83" t="s">
        <v>390</v>
      </c>
      <c r="T98" s="66" t="str">
        <f t="shared" ref="T98:U111" si="12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&lt;0.4</v>
      </c>
      <c r="U98" s="66" t="str">
        <f t="shared" si="11"/>
        <v>&lt;0.5</v>
      </c>
      <c r="V98" s="67" t="str">
        <f t="shared" si="8"/>
        <v>&lt;0.9</v>
      </c>
      <c r="W98" s="68" t="str">
        <f t="shared" ref="W98:W111" si="13">IF(ISERROR(V98*1),"",IF(AND(H98="飲料水",V98&gt;=11),"○",IF(AND(H98="牛乳・乳児用食品",V98&gt;=51),"○",IF(AND(H98&lt;&gt;"",V98&gt;=110),"○",""))))</f>
        <v/>
      </c>
    </row>
    <row r="99" spans="1:23" x14ac:dyDescent="0.45">
      <c r="A99" s="69">
        <f t="shared" si="10"/>
        <v>93</v>
      </c>
      <c r="B99" s="51" t="s">
        <v>216</v>
      </c>
      <c r="C99" s="73" t="s">
        <v>216</v>
      </c>
      <c r="D99" s="71" t="s">
        <v>217</v>
      </c>
      <c r="E99" s="72" t="s">
        <v>217</v>
      </c>
      <c r="F99" s="84" t="s">
        <v>391</v>
      </c>
      <c r="G99" s="74" t="s">
        <v>168</v>
      </c>
      <c r="H99" s="85" t="s">
        <v>219</v>
      </c>
      <c r="I99" s="72" t="s">
        <v>220</v>
      </c>
      <c r="J99" s="72" t="s">
        <v>217</v>
      </c>
      <c r="K99" s="72" t="s">
        <v>217</v>
      </c>
      <c r="L99" s="76" t="s">
        <v>39</v>
      </c>
      <c r="M99" s="123" t="s">
        <v>221</v>
      </c>
      <c r="N99" s="78" t="s">
        <v>41</v>
      </c>
      <c r="O99" s="89">
        <v>43929</v>
      </c>
      <c r="P99" s="90">
        <v>43935</v>
      </c>
      <c r="Q99" s="91" t="s">
        <v>388</v>
      </c>
      <c r="R99" s="92" t="s">
        <v>388</v>
      </c>
      <c r="S99" s="83" t="s">
        <v>392</v>
      </c>
      <c r="T99" s="66" t="str">
        <f t="shared" si="12"/>
        <v>&lt;0.4</v>
      </c>
      <c r="U99" s="66" t="str">
        <f t="shared" si="11"/>
        <v>&lt;0.4</v>
      </c>
      <c r="V99" s="67" t="str">
        <f t="shared" si="8"/>
        <v>&lt;0.8</v>
      </c>
      <c r="W99" s="68" t="str">
        <f t="shared" si="13"/>
        <v/>
      </c>
    </row>
    <row r="100" spans="1:23" x14ac:dyDescent="0.45">
      <c r="A100" s="69">
        <f t="shared" si="10"/>
        <v>94</v>
      </c>
      <c r="B100" s="51" t="s">
        <v>216</v>
      </c>
      <c r="C100" s="73" t="s">
        <v>216</v>
      </c>
      <c r="D100" s="71" t="s">
        <v>217</v>
      </c>
      <c r="E100" s="72" t="s">
        <v>217</v>
      </c>
      <c r="F100" s="84" t="s">
        <v>393</v>
      </c>
      <c r="G100" s="74" t="s">
        <v>168</v>
      </c>
      <c r="H100" s="85" t="s">
        <v>219</v>
      </c>
      <c r="I100" s="87" t="s">
        <v>394</v>
      </c>
      <c r="J100" s="72" t="s">
        <v>217</v>
      </c>
      <c r="K100" s="72" t="s">
        <v>217</v>
      </c>
      <c r="L100" s="76" t="s">
        <v>39</v>
      </c>
      <c r="M100" s="123" t="s">
        <v>221</v>
      </c>
      <c r="N100" s="78" t="s">
        <v>41</v>
      </c>
      <c r="O100" s="89">
        <v>43970</v>
      </c>
      <c r="P100" s="90">
        <v>43972</v>
      </c>
      <c r="Q100" s="91" t="s">
        <v>392</v>
      </c>
      <c r="R100" s="92" t="s">
        <v>390</v>
      </c>
      <c r="S100" s="83" t="s">
        <v>395</v>
      </c>
      <c r="T100" s="66" t="str">
        <f t="shared" si="12"/>
        <v>&lt;0.8</v>
      </c>
      <c r="U100" s="66" t="str">
        <f t="shared" si="11"/>
        <v>&lt;0.9</v>
      </c>
      <c r="V100" s="67" t="str">
        <f t="shared" si="8"/>
        <v>&lt;1.7</v>
      </c>
      <c r="W100" s="68" t="str">
        <f t="shared" si="13"/>
        <v/>
      </c>
    </row>
    <row r="101" spans="1:23" x14ac:dyDescent="0.45">
      <c r="A101" s="69">
        <f t="shared" si="10"/>
        <v>95</v>
      </c>
      <c r="B101" s="51" t="s">
        <v>216</v>
      </c>
      <c r="C101" s="73" t="s">
        <v>216</v>
      </c>
      <c r="D101" s="71" t="s">
        <v>217</v>
      </c>
      <c r="E101" s="72" t="s">
        <v>217</v>
      </c>
      <c r="F101" s="84" t="s">
        <v>387</v>
      </c>
      <c r="G101" s="74" t="s">
        <v>168</v>
      </c>
      <c r="H101" s="71" t="s">
        <v>219</v>
      </c>
      <c r="I101" s="87" t="s">
        <v>220</v>
      </c>
      <c r="J101" s="72" t="s">
        <v>217</v>
      </c>
      <c r="K101" s="72" t="s">
        <v>217</v>
      </c>
      <c r="L101" s="76" t="s">
        <v>39</v>
      </c>
      <c r="M101" s="123" t="s">
        <v>221</v>
      </c>
      <c r="N101" s="124" t="s">
        <v>41</v>
      </c>
      <c r="O101" s="89">
        <v>43976</v>
      </c>
      <c r="P101" s="90">
        <v>43979</v>
      </c>
      <c r="Q101" s="91" t="s">
        <v>389</v>
      </c>
      <c r="R101" s="92" t="s">
        <v>388</v>
      </c>
      <c r="S101" s="83" t="s">
        <v>390</v>
      </c>
      <c r="T101" s="66" t="str">
        <f t="shared" si="12"/>
        <v>&lt;0.5</v>
      </c>
      <c r="U101" s="66" t="str">
        <f t="shared" si="11"/>
        <v>&lt;0.4</v>
      </c>
      <c r="V101" s="67" t="str">
        <f t="shared" si="8"/>
        <v>&lt;0.9</v>
      </c>
      <c r="W101" s="68" t="str">
        <f t="shared" si="13"/>
        <v/>
      </c>
    </row>
    <row r="102" spans="1:23" x14ac:dyDescent="0.45">
      <c r="A102" s="69">
        <f t="shared" si="10"/>
        <v>96</v>
      </c>
      <c r="B102" s="51" t="s">
        <v>396</v>
      </c>
      <c r="C102" s="73" t="s">
        <v>396</v>
      </c>
      <c r="D102" s="71" t="s">
        <v>188</v>
      </c>
      <c r="E102" s="72" t="s">
        <v>34</v>
      </c>
      <c r="F102" s="70" t="s">
        <v>34</v>
      </c>
      <c r="G102" s="74" t="s">
        <v>168</v>
      </c>
      <c r="H102" s="85" t="s">
        <v>229</v>
      </c>
      <c r="I102" s="72" t="s">
        <v>397</v>
      </c>
      <c r="J102" s="72"/>
      <c r="K102" s="72" t="s">
        <v>34</v>
      </c>
      <c r="L102" s="76" t="s">
        <v>39</v>
      </c>
      <c r="M102" s="125" t="s">
        <v>398</v>
      </c>
      <c r="N102" s="126" t="s">
        <v>399</v>
      </c>
      <c r="O102" s="127">
        <v>44005</v>
      </c>
      <c r="P102" s="127">
        <v>44006</v>
      </c>
      <c r="Q102" s="81" t="s">
        <v>171</v>
      </c>
      <c r="R102" s="82" t="s">
        <v>171</v>
      </c>
      <c r="S102" s="83" t="s">
        <v>172</v>
      </c>
      <c r="T102" s="66" t="str">
        <f t="shared" si="12"/>
        <v>&lt;10</v>
      </c>
      <c r="U102" s="66" t="str">
        <f t="shared" si="11"/>
        <v>&lt;10</v>
      </c>
      <c r="V102" s="67" t="str">
        <f t="shared" si="8"/>
        <v>&lt;20</v>
      </c>
      <c r="W102" s="68" t="str">
        <f t="shared" si="13"/>
        <v/>
      </c>
    </row>
    <row r="103" spans="1:23" x14ac:dyDescent="0.45">
      <c r="A103" s="69">
        <f t="shared" si="10"/>
        <v>97</v>
      </c>
      <c r="B103" s="69" t="s">
        <v>396</v>
      </c>
      <c r="C103" s="86" t="s">
        <v>396</v>
      </c>
      <c r="D103" s="85" t="s">
        <v>400</v>
      </c>
      <c r="E103" s="87" t="s">
        <v>34</v>
      </c>
      <c r="F103" s="84" t="s">
        <v>34</v>
      </c>
      <c r="G103" s="74" t="s">
        <v>168</v>
      </c>
      <c r="H103" s="85" t="s">
        <v>229</v>
      </c>
      <c r="I103" s="87" t="s">
        <v>401</v>
      </c>
      <c r="J103" s="87"/>
      <c r="K103" s="87" t="s">
        <v>34</v>
      </c>
      <c r="L103" s="76" t="s">
        <v>39</v>
      </c>
      <c r="M103" s="88" t="s">
        <v>398</v>
      </c>
      <c r="N103" s="102" t="s">
        <v>233</v>
      </c>
      <c r="O103" s="89">
        <v>44005</v>
      </c>
      <c r="P103" s="128">
        <v>44006</v>
      </c>
      <c r="Q103" s="81" t="s">
        <v>171</v>
      </c>
      <c r="R103" s="82" t="s">
        <v>171</v>
      </c>
      <c r="S103" s="83" t="s">
        <v>172</v>
      </c>
      <c r="T103" s="66" t="str">
        <f t="shared" si="12"/>
        <v>&lt;10</v>
      </c>
      <c r="U103" s="66" t="str">
        <f t="shared" si="11"/>
        <v>&lt;10</v>
      </c>
      <c r="V103" s="67" t="str">
        <f t="shared" si="8"/>
        <v>&lt;20</v>
      </c>
      <c r="W103" s="68" t="str">
        <f t="shared" si="13"/>
        <v/>
      </c>
    </row>
    <row r="104" spans="1:23" x14ac:dyDescent="0.45">
      <c r="A104" s="69">
        <f t="shared" si="10"/>
        <v>98</v>
      </c>
      <c r="B104" s="69" t="s">
        <v>396</v>
      </c>
      <c r="C104" s="86" t="s">
        <v>396</v>
      </c>
      <c r="D104" s="85" t="s">
        <v>402</v>
      </c>
      <c r="E104" s="87" t="s">
        <v>34</v>
      </c>
      <c r="F104" s="84" t="s">
        <v>34</v>
      </c>
      <c r="G104" s="74" t="s">
        <v>168</v>
      </c>
      <c r="H104" s="85" t="s">
        <v>229</v>
      </c>
      <c r="I104" s="87" t="s">
        <v>403</v>
      </c>
      <c r="J104" s="87"/>
      <c r="K104" s="87" t="s">
        <v>34</v>
      </c>
      <c r="L104" s="76" t="s">
        <v>39</v>
      </c>
      <c r="M104" s="88" t="s">
        <v>398</v>
      </c>
      <c r="N104" s="102" t="s">
        <v>233</v>
      </c>
      <c r="O104" s="89">
        <v>44005</v>
      </c>
      <c r="P104" s="128">
        <v>44006</v>
      </c>
      <c r="Q104" s="81" t="s">
        <v>171</v>
      </c>
      <c r="R104" s="82" t="s">
        <v>171</v>
      </c>
      <c r="S104" s="83" t="s">
        <v>172</v>
      </c>
      <c r="T104" s="66" t="str">
        <f t="shared" si="12"/>
        <v>&lt;10</v>
      </c>
      <c r="U104" s="66" t="str">
        <f t="shared" si="11"/>
        <v>&lt;10</v>
      </c>
      <c r="V104" s="67" t="str">
        <f t="shared" si="8"/>
        <v>&lt;20</v>
      </c>
      <c r="W104" s="68" t="str">
        <f t="shared" si="13"/>
        <v/>
      </c>
    </row>
    <row r="105" spans="1:23" x14ac:dyDescent="0.45">
      <c r="A105" s="69">
        <f t="shared" si="10"/>
        <v>99</v>
      </c>
      <c r="B105" s="69" t="s">
        <v>396</v>
      </c>
      <c r="C105" s="86" t="s">
        <v>396</v>
      </c>
      <c r="D105" s="85" t="s">
        <v>404</v>
      </c>
      <c r="E105" s="87" t="s">
        <v>34</v>
      </c>
      <c r="F105" s="84" t="s">
        <v>34</v>
      </c>
      <c r="G105" s="74" t="s">
        <v>168</v>
      </c>
      <c r="H105" s="71" t="s">
        <v>229</v>
      </c>
      <c r="I105" s="87" t="s">
        <v>405</v>
      </c>
      <c r="J105" s="87"/>
      <c r="K105" s="87" t="s">
        <v>34</v>
      </c>
      <c r="L105" s="76" t="s">
        <v>39</v>
      </c>
      <c r="M105" s="88" t="s">
        <v>398</v>
      </c>
      <c r="N105" s="102" t="s">
        <v>233</v>
      </c>
      <c r="O105" s="89">
        <v>44007</v>
      </c>
      <c r="P105" s="90">
        <v>44007</v>
      </c>
      <c r="Q105" s="81" t="s">
        <v>171</v>
      </c>
      <c r="R105" s="82" t="s">
        <v>171</v>
      </c>
      <c r="S105" s="83" t="s">
        <v>172</v>
      </c>
      <c r="T105" s="66" t="str">
        <f t="shared" si="12"/>
        <v>&lt;10</v>
      </c>
      <c r="U105" s="66" t="str">
        <f t="shared" si="12"/>
        <v>&lt;10</v>
      </c>
      <c r="V105" s="67" t="str">
        <f t="shared" si="8"/>
        <v>&lt;20</v>
      </c>
      <c r="W105" s="68" t="str">
        <f t="shared" si="13"/>
        <v/>
      </c>
    </row>
    <row r="106" spans="1:23" x14ac:dyDescent="0.45">
      <c r="A106" s="69">
        <f t="shared" si="10"/>
        <v>100</v>
      </c>
      <c r="B106" s="69" t="s">
        <v>396</v>
      </c>
      <c r="C106" s="86" t="s">
        <v>396</v>
      </c>
      <c r="D106" s="85" t="s">
        <v>217</v>
      </c>
      <c r="E106" s="87" t="s">
        <v>34</v>
      </c>
      <c r="F106" s="84" t="s">
        <v>406</v>
      </c>
      <c r="G106" s="74" t="s">
        <v>168</v>
      </c>
      <c r="H106" s="85" t="s">
        <v>180</v>
      </c>
      <c r="I106" s="87" t="s">
        <v>407</v>
      </c>
      <c r="J106" s="87"/>
      <c r="K106" s="87" t="s">
        <v>34</v>
      </c>
      <c r="L106" s="76" t="s">
        <v>39</v>
      </c>
      <c r="M106" s="88" t="s">
        <v>398</v>
      </c>
      <c r="N106" s="102" t="s">
        <v>233</v>
      </c>
      <c r="O106" s="89">
        <v>44006</v>
      </c>
      <c r="P106" s="90">
        <v>44007</v>
      </c>
      <c r="Q106" s="81" t="s">
        <v>171</v>
      </c>
      <c r="R106" s="82" t="s">
        <v>171</v>
      </c>
      <c r="S106" s="83" t="s">
        <v>172</v>
      </c>
      <c r="T106" s="66" t="str">
        <f t="shared" si="12"/>
        <v>&lt;10</v>
      </c>
      <c r="U106" s="66" t="str">
        <f t="shared" si="12"/>
        <v>&lt;10</v>
      </c>
      <c r="V106" s="67" t="str">
        <f t="shared" si="8"/>
        <v>&lt;20</v>
      </c>
      <c r="W106" s="68" t="str">
        <f t="shared" si="13"/>
        <v/>
      </c>
    </row>
    <row r="107" spans="1:23" x14ac:dyDescent="0.45">
      <c r="A107" s="69">
        <f t="shared" si="10"/>
        <v>101</v>
      </c>
      <c r="B107" s="69" t="s">
        <v>396</v>
      </c>
      <c r="C107" s="86" t="s">
        <v>396</v>
      </c>
      <c r="D107" s="85" t="s">
        <v>408</v>
      </c>
      <c r="E107" s="87" t="s">
        <v>34</v>
      </c>
      <c r="F107" s="84" t="s">
        <v>34</v>
      </c>
      <c r="G107" s="74" t="s">
        <v>168</v>
      </c>
      <c r="H107" s="85" t="s">
        <v>409</v>
      </c>
      <c r="I107" s="87" t="s">
        <v>410</v>
      </c>
      <c r="J107" s="87"/>
      <c r="K107" s="87" t="s">
        <v>411</v>
      </c>
      <c r="L107" s="76" t="s">
        <v>39</v>
      </c>
      <c r="M107" s="88" t="s">
        <v>398</v>
      </c>
      <c r="N107" s="102" t="s">
        <v>233</v>
      </c>
      <c r="O107" s="89">
        <v>44007</v>
      </c>
      <c r="P107" s="114">
        <v>44007</v>
      </c>
      <c r="Q107" s="129" t="s">
        <v>171</v>
      </c>
      <c r="R107" s="130" t="s">
        <v>171</v>
      </c>
      <c r="S107" s="131" t="s">
        <v>172</v>
      </c>
      <c r="T107" s="66" t="str">
        <f t="shared" si="12"/>
        <v>&lt;10</v>
      </c>
      <c r="U107" s="66" t="str">
        <f t="shared" si="12"/>
        <v>&lt;10</v>
      </c>
      <c r="V107" s="67" t="str">
        <f t="shared" si="8"/>
        <v>&lt;20</v>
      </c>
      <c r="W107" s="68" t="str">
        <f t="shared" si="13"/>
        <v/>
      </c>
    </row>
    <row r="108" spans="1:23" x14ac:dyDescent="0.45">
      <c r="A108" s="69">
        <f t="shared" si="10"/>
        <v>102</v>
      </c>
      <c r="B108" s="51" t="s">
        <v>412</v>
      </c>
      <c r="C108" s="73" t="s">
        <v>412</v>
      </c>
      <c r="D108" s="71" t="s">
        <v>413</v>
      </c>
      <c r="E108" s="72"/>
      <c r="F108" s="70"/>
      <c r="G108" s="74" t="s">
        <v>168</v>
      </c>
      <c r="H108" s="85" t="s">
        <v>36</v>
      </c>
      <c r="I108" s="72" t="s">
        <v>414</v>
      </c>
      <c r="J108" s="72"/>
      <c r="K108" s="72"/>
      <c r="L108" s="76" t="s">
        <v>415</v>
      </c>
      <c r="M108" s="77" t="s">
        <v>416</v>
      </c>
      <c r="N108" s="78" t="s">
        <v>41</v>
      </c>
      <c r="O108" s="132">
        <v>43991</v>
      </c>
      <c r="P108" s="90">
        <v>43991</v>
      </c>
      <c r="Q108" s="133" t="s">
        <v>417</v>
      </c>
      <c r="R108" s="134" t="s">
        <v>418</v>
      </c>
      <c r="S108" s="134" t="s">
        <v>419</v>
      </c>
      <c r="T108" s="66" t="str">
        <f t="shared" si="12"/>
        <v>&lt;0.385</v>
      </c>
      <c r="U108" s="66" t="str">
        <f t="shared" si="12"/>
        <v>&lt;0.344</v>
      </c>
      <c r="V108" s="67" t="str">
        <f t="shared" si="8"/>
        <v>&lt;0.73</v>
      </c>
      <c r="W108" s="68" t="str">
        <f t="shared" si="13"/>
        <v/>
      </c>
    </row>
    <row r="109" spans="1:23" x14ac:dyDescent="0.45">
      <c r="A109" s="69">
        <f t="shared" si="10"/>
        <v>103</v>
      </c>
      <c r="B109" s="51" t="s">
        <v>412</v>
      </c>
      <c r="C109" s="73" t="s">
        <v>412</v>
      </c>
      <c r="D109" s="85" t="s">
        <v>420</v>
      </c>
      <c r="E109" s="87"/>
      <c r="F109" s="84"/>
      <c r="G109" s="74" t="s">
        <v>168</v>
      </c>
      <c r="H109" s="85" t="s">
        <v>36</v>
      </c>
      <c r="I109" s="87" t="s">
        <v>421</v>
      </c>
      <c r="J109" s="87"/>
      <c r="K109" s="87"/>
      <c r="L109" s="76" t="s">
        <v>415</v>
      </c>
      <c r="M109" s="77" t="s">
        <v>416</v>
      </c>
      <c r="N109" s="102" t="s">
        <v>41</v>
      </c>
      <c r="O109" s="132">
        <v>43991</v>
      </c>
      <c r="P109" s="80">
        <v>43992</v>
      </c>
      <c r="Q109" s="91" t="s">
        <v>422</v>
      </c>
      <c r="R109" s="92" t="s">
        <v>423</v>
      </c>
      <c r="S109" s="83" t="s">
        <v>424</v>
      </c>
      <c r="T109" s="66" t="str">
        <f t="shared" si="12"/>
        <v>&lt;0.319</v>
      </c>
      <c r="U109" s="66" t="str">
        <f t="shared" si="12"/>
        <v>&lt;0.417</v>
      </c>
      <c r="V109" s="67" t="str">
        <f t="shared" si="8"/>
        <v>&lt;0.74</v>
      </c>
      <c r="W109" s="68" t="str">
        <f t="shared" si="13"/>
        <v/>
      </c>
    </row>
    <row r="110" spans="1:23" x14ac:dyDescent="0.45">
      <c r="A110" s="69">
        <f t="shared" si="10"/>
        <v>104</v>
      </c>
      <c r="B110" s="51" t="s">
        <v>412</v>
      </c>
      <c r="C110" s="73" t="s">
        <v>412</v>
      </c>
      <c r="D110" s="85" t="s">
        <v>425</v>
      </c>
      <c r="E110" s="87"/>
      <c r="F110" s="84"/>
      <c r="G110" s="74" t="s">
        <v>168</v>
      </c>
      <c r="H110" s="85" t="s">
        <v>36</v>
      </c>
      <c r="I110" s="87" t="s">
        <v>426</v>
      </c>
      <c r="J110" s="87"/>
      <c r="K110" s="87"/>
      <c r="L110" s="76" t="s">
        <v>415</v>
      </c>
      <c r="M110" s="77" t="s">
        <v>416</v>
      </c>
      <c r="N110" s="102" t="s">
        <v>41</v>
      </c>
      <c r="O110" s="132">
        <v>43991</v>
      </c>
      <c r="P110" s="80">
        <v>43992</v>
      </c>
      <c r="Q110" s="91" t="s">
        <v>427</v>
      </c>
      <c r="R110" s="92" t="s">
        <v>428</v>
      </c>
      <c r="S110" s="83" t="s">
        <v>429</v>
      </c>
      <c r="T110" s="66" t="str">
        <f t="shared" si="12"/>
        <v>&lt;0.398</v>
      </c>
      <c r="U110" s="66" t="str">
        <f t="shared" si="12"/>
        <v>&lt;0.361</v>
      </c>
      <c r="V110" s="67" t="str">
        <f t="shared" si="8"/>
        <v>&lt;0.76</v>
      </c>
      <c r="W110" s="68" t="str">
        <f t="shared" si="13"/>
        <v/>
      </c>
    </row>
    <row r="111" spans="1:23" x14ac:dyDescent="0.45">
      <c r="A111" s="69">
        <f t="shared" si="10"/>
        <v>105</v>
      </c>
      <c r="B111" s="51" t="s">
        <v>412</v>
      </c>
      <c r="C111" s="73" t="s">
        <v>412</v>
      </c>
      <c r="D111" s="85" t="s">
        <v>430</v>
      </c>
      <c r="E111" s="87"/>
      <c r="F111" s="84"/>
      <c r="G111" s="74" t="s">
        <v>168</v>
      </c>
      <c r="H111" s="71" t="s">
        <v>36</v>
      </c>
      <c r="I111" s="87" t="s">
        <v>431</v>
      </c>
      <c r="J111" s="87"/>
      <c r="K111" s="87"/>
      <c r="L111" s="76" t="s">
        <v>415</v>
      </c>
      <c r="M111" s="77" t="s">
        <v>416</v>
      </c>
      <c r="N111" s="102" t="s">
        <v>41</v>
      </c>
      <c r="O111" s="132">
        <v>43991</v>
      </c>
      <c r="P111" s="80">
        <v>43992</v>
      </c>
      <c r="Q111" s="91" t="s">
        <v>432</v>
      </c>
      <c r="R111" s="92" t="s">
        <v>433</v>
      </c>
      <c r="S111" s="83" t="s">
        <v>434</v>
      </c>
      <c r="T111" s="66" t="str">
        <f t="shared" si="12"/>
        <v>&lt;0.399</v>
      </c>
      <c r="U111" s="66" t="str">
        <f t="shared" si="12"/>
        <v>&lt;0.314</v>
      </c>
      <c r="V111" s="67" t="str">
        <f t="shared" si="8"/>
        <v>&lt;0.71</v>
      </c>
      <c r="W111" s="68" t="str">
        <f t="shared" si="13"/>
        <v/>
      </c>
    </row>
    <row r="112" spans="1:23" x14ac:dyDescent="0.45">
      <c r="A112" s="69">
        <f t="shared" si="10"/>
        <v>106</v>
      </c>
      <c r="B112" s="69" t="s">
        <v>412</v>
      </c>
      <c r="C112" s="86" t="s">
        <v>412</v>
      </c>
      <c r="D112" s="85" t="s">
        <v>420</v>
      </c>
      <c r="E112" s="87"/>
      <c r="F112" s="84"/>
      <c r="G112" s="74" t="s">
        <v>168</v>
      </c>
      <c r="H112" s="85" t="s">
        <v>36</v>
      </c>
      <c r="I112" s="87" t="s">
        <v>435</v>
      </c>
      <c r="J112" s="87"/>
      <c r="K112" s="87"/>
      <c r="L112" s="97" t="s">
        <v>415</v>
      </c>
      <c r="M112" s="88" t="s">
        <v>416</v>
      </c>
      <c r="N112" s="102" t="s">
        <v>41</v>
      </c>
      <c r="O112" s="89">
        <v>43994</v>
      </c>
      <c r="P112" s="90">
        <v>43994</v>
      </c>
      <c r="Q112" s="91" t="s">
        <v>436</v>
      </c>
      <c r="R112" s="92" t="s">
        <v>437</v>
      </c>
      <c r="S112" s="94" t="s">
        <v>438</v>
      </c>
      <c r="T112" s="66" t="s">
        <v>436</v>
      </c>
      <c r="U112" s="66" t="s">
        <v>437</v>
      </c>
      <c r="V112" s="67" t="s">
        <v>439</v>
      </c>
      <c r="W112" s="68" t="s">
        <v>276</v>
      </c>
    </row>
    <row r="113" spans="1:23" x14ac:dyDescent="0.45">
      <c r="A113" s="69">
        <f t="shared" si="10"/>
        <v>107</v>
      </c>
      <c r="B113" s="51" t="s">
        <v>440</v>
      </c>
      <c r="C113" s="73" t="s">
        <v>440</v>
      </c>
      <c r="D113" s="71" t="s">
        <v>404</v>
      </c>
      <c r="E113" s="72" t="s">
        <v>441</v>
      </c>
      <c r="F113" s="70" t="s">
        <v>442</v>
      </c>
      <c r="G113" s="74" t="s">
        <v>168</v>
      </c>
      <c r="H113" s="85" t="s">
        <v>443</v>
      </c>
      <c r="I113" s="72" t="s">
        <v>444</v>
      </c>
      <c r="J113" s="72"/>
      <c r="K113" s="72" t="s">
        <v>34</v>
      </c>
      <c r="L113" s="76" t="s">
        <v>39</v>
      </c>
      <c r="M113" s="77" t="s">
        <v>445</v>
      </c>
      <c r="N113" s="78" t="s">
        <v>41</v>
      </c>
      <c r="O113" s="79">
        <v>44008</v>
      </c>
      <c r="P113" s="80">
        <v>44013</v>
      </c>
      <c r="Q113" s="81" t="s">
        <v>185</v>
      </c>
      <c r="R113" s="82" t="s">
        <v>446</v>
      </c>
      <c r="S113" s="83" t="s">
        <v>102</v>
      </c>
      <c r="T113" s="66" t="str">
        <f t="shared" ref="T113:U128" si="14">IF(Q113="","",IF(NOT(ISERROR(Q113*1)),ROUNDDOWN(Q113*1,2-INT(LOG(ABS(Q113*1)))),IFERROR("&lt;"&amp;ROUNDDOWN(IF(SUBSTITUTE(Q113,"&lt;","")*1&lt;=50,SUBSTITUTE(Q113,"&lt;","")*1,""),2-INT(LOG(ABS(SUBSTITUTE(Q113,"&lt;","")*1)))),IF(Q113="-",Q113,"入力形式が間違っています"))))</f>
        <v>&lt;4.2</v>
      </c>
      <c r="U113" s="66" t="str">
        <f t="shared" si="14"/>
        <v>&lt;4.7</v>
      </c>
      <c r="V113" s="67" t="str">
        <f t="shared" ref="V113:V148" si="15">IFERROR(IF(AND(T113="",U113=""),"",IF(AND(T113="-",U113="-"),IF(S113="","Cs合計を入力してください",S113),IF(NOT(ISERROR(T113*1+U113*1)),ROUND(T113+U113, 1-INT(LOG(ABS(T113+U113)))),IF(NOT(ISERROR(T113*1)),ROUND(T113, 1-INT(LOG(ABS(T113)))),IF(NOT(ISERROR(U113*1)),ROUND(U113, 1-INT(LOG(ABS(U113)))),IF(ISERROR(T113*1+U113*1),"&lt;"&amp;ROUND(IF(T113="-",0,SUBSTITUTE(T113,"&lt;",""))*1+IF(U113="-",0,SUBSTITUTE(U113,"&lt;",""))*1,1-INT(LOG(ABS(IF(T113="-",0,SUBSTITUTE(T113,"&lt;",""))*1+IF(U113="-",0,SUBSTITUTE(U113,"&lt;",""))*1)))))))))),"入力形式が間違っています")</f>
        <v>&lt;8.9</v>
      </c>
      <c r="W113" s="68" t="str">
        <f t="shared" ref="W113:W148" si="16">IF(ISERROR(V113*1),"",IF(AND(H113="飲料水",V113&gt;=11),"○",IF(AND(H113="牛乳・乳児用食品",V113&gt;=51),"○",IF(AND(H113&lt;&gt;"",V113&gt;=110),"○",""))))</f>
        <v/>
      </c>
    </row>
    <row r="114" spans="1:23" x14ac:dyDescent="0.45">
      <c r="A114" s="69">
        <f t="shared" si="10"/>
        <v>108</v>
      </c>
      <c r="B114" s="69" t="s">
        <v>440</v>
      </c>
      <c r="C114" s="86" t="s">
        <v>440</v>
      </c>
      <c r="D114" s="85" t="s">
        <v>404</v>
      </c>
      <c r="E114" s="87" t="s">
        <v>441</v>
      </c>
      <c r="F114" s="84" t="s">
        <v>442</v>
      </c>
      <c r="G114" s="74" t="s">
        <v>168</v>
      </c>
      <c r="H114" s="85" t="s">
        <v>443</v>
      </c>
      <c r="I114" s="87" t="s">
        <v>447</v>
      </c>
      <c r="J114" s="87"/>
      <c r="K114" s="87" t="s">
        <v>34</v>
      </c>
      <c r="L114" s="97" t="s">
        <v>39</v>
      </c>
      <c r="M114" s="88" t="s">
        <v>448</v>
      </c>
      <c r="N114" s="102" t="s">
        <v>41</v>
      </c>
      <c r="O114" s="89">
        <v>44008</v>
      </c>
      <c r="P114" s="90">
        <v>44013</v>
      </c>
      <c r="Q114" s="91" t="s">
        <v>449</v>
      </c>
      <c r="R114" s="92" t="s">
        <v>185</v>
      </c>
      <c r="S114" s="83" t="s">
        <v>450</v>
      </c>
      <c r="T114" s="66" t="str">
        <f t="shared" si="14"/>
        <v>&lt;4.8</v>
      </c>
      <c r="U114" s="66" t="str">
        <f t="shared" si="14"/>
        <v>&lt;4.2</v>
      </c>
      <c r="V114" s="67" t="str">
        <f t="shared" si="15"/>
        <v>&lt;9</v>
      </c>
      <c r="W114" s="68" t="str">
        <f t="shared" si="16"/>
        <v/>
      </c>
    </row>
    <row r="115" spans="1:23" x14ac:dyDescent="0.45">
      <c r="A115" s="69">
        <f t="shared" si="10"/>
        <v>109</v>
      </c>
      <c r="B115" s="69" t="s">
        <v>440</v>
      </c>
      <c r="C115" s="86" t="s">
        <v>440</v>
      </c>
      <c r="D115" s="85" t="s">
        <v>404</v>
      </c>
      <c r="E115" s="87" t="s">
        <v>441</v>
      </c>
      <c r="F115" s="84" t="s">
        <v>451</v>
      </c>
      <c r="G115" s="74" t="s">
        <v>168</v>
      </c>
      <c r="H115" s="85" t="s">
        <v>443</v>
      </c>
      <c r="I115" s="87" t="s">
        <v>452</v>
      </c>
      <c r="J115" s="87"/>
      <c r="K115" s="87" t="s">
        <v>34</v>
      </c>
      <c r="L115" s="97" t="s">
        <v>39</v>
      </c>
      <c r="M115" s="88" t="s">
        <v>448</v>
      </c>
      <c r="N115" s="102" t="s">
        <v>41</v>
      </c>
      <c r="O115" s="89">
        <v>44008</v>
      </c>
      <c r="P115" s="90">
        <v>44013</v>
      </c>
      <c r="Q115" s="91" t="s">
        <v>453</v>
      </c>
      <c r="R115" s="92" t="s">
        <v>454</v>
      </c>
      <c r="S115" s="83" t="s">
        <v>377</v>
      </c>
      <c r="T115" s="66" t="str">
        <f t="shared" si="14"/>
        <v>&lt;4.9</v>
      </c>
      <c r="U115" s="66" t="str">
        <f t="shared" si="14"/>
        <v>&lt;4.4</v>
      </c>
      <c r="V115" s="67" t="str">
        <f t="shared" si="15"/>
        <v>&lt;9.3</v>
      </c>
      <c r="W115" s="68" t="str">
        <f t="shared" si="16"/>
        <v/>
      </c>
    </row>
    <row r="116" spans="1:23" x14ac:dyDescent="0.45">
      <c r="A116" s="69">
        <f t="shared" si="10"/>
        <v>110</v>
      </c>
      <c r="B116" s="51" t="s">
        <v>455</v>
      </c>
      <c r="C116" s="73" t="s">
        <v>455</v>
      </c>
      <c r="D116" s="71" t="s">
        <v>456</v>
      </c>
      <c r="E116" s="72"/>
      <c r="F116" s="70"/>
      <c r="G116" s="74" t="s">
        <v>168</v>
      </c>
      <c r="H116" s="85" t="s">
        <v>36</v>
      </c>
      <c r="I116" s="72" t="s">
        <v>457</v>
      </c>
      <c r="J116" s="72"/>
      <c r="K116" s="72"/>
      <c r="L116" s="76" t="s">
        <v>39</v>
      </c>
      <c r="M116" s="77" t="s">
        <v>458</v>
      </c>
      <c r="N116" s="78" t="s">
        <v>233</v>
      </c>
      <c r="O116" s="79">
        <v>43985</v>
      </c>
      <c r="P116" s="80">
        <v>43991</v>
      </c>
      <c r="Q116" s="135" t="s">
        <v>459</v>
      </c>
      <c r="R116" s="136" t="s">
        <v>34</v>
      </c>
      <c r="S116" s="137" t="s">
        <v>460</v>
      </c>
      <c r="T116" s="66" t="str">
        <f t="shared" si="14"/>
        <v>-</v>
      </c>
      <c r="U116" s="66" t="str">
        <f t="shared" si="14"/>
        <v>-</v>
      </c>
      <c r="V116" s="67" t="str">
        <f t="shared" si="15"/>
        <v>＜25</v>
      </c>
      <c r="W116" s="68" t="str">
        <f t="shared" si="16"/>
        <v/>
      </c>
    </row>
    <row r="117" spans="1:23" x14ac:dyDescent="0.45">
      <c r="A117" s="69">
        <f t="shared" si="10"/>
        <v>111</v>
      </c>
      <c r="B117" s="51" t="s">
        <v>455</v>
      </c>
      <c r="C117" s="73" t="s">
        <v>455</v>
      </c>
      <c r="D117" s="85" t="s">
        <v>420</v>
      </c>
      <c r="E117" s="87"/>
      <c r="F117" s="84"/>
      <c r="G117" s="74" t="s">
        <v>168</v>
      </c>
      <c r="H117" s="85" t="s">
        <v>36</v>
      </c>
      <c r="I117" s="87" t="s">
        <v>230</v>
      </c>
      <c r="J117" s="87"/>
      <c r="K117" s="87"/>
      <c r="L117" s="76" t="s">
        <v>39</v>
      </c>
      <c r="M117" s="77" t="s">
        <v>458</v>
      </c>
      <c r="N117" s="102" t="s">
        <v>233</v>
      </c>
      <c r="O117" s="79">
        <v>43985</v>
      </c>
      <c r="P117" s="90">
        <v>43991</v>
      </c>
      <c r="Q117" s="135" t="s">
        <v>459</v>
      </c>
      <c r="R117" s="136" t="s">
        <v>34</v>
      </c>
      <c r="S117" s="137" t="s">
        <v>460</v>
      </c>
      <c r="T117" s="66" t="str">
        <f t="shared" si="14"/>
        <v>-</v>
      </c>
      <c r="U117" s="66" t="str">
        <f t="shared" si="14"/>
        <v>-</v>
      </c>
      <c r="V117" s="67" t="str">
        <f t="shared" si="15"/>
        <v>＜25</v>
      </c>
      <c r="W117" s="68" t="str">
        <f t="shared" si="16"/>
        <v/>
      </c>
    </row>
    <row r="118" spans="1:23" x14ac:dyDescent="0.45">
      <c r="A118" s="69">
        <f t="shared" si="10"/>
        <v>112</v>
      </c>
      <c r="B118" s="51" t="s">
        <v>455</v>
      </c>
      <c r="C118" s="73" t="s">
        <v>455</v>
      </c>
      <c r="D118" s="85" t="s">
        <v>420</v>
      </c>
      <c r="E118" s="87"/>
      <c r="F118" s="84"/>
      <c r="G118" s="74" t="s">
        <v>168</v>
      </c>
      <c r="H118" s="85" t="s">
        <v>36</v>
      </c>
      <c r="I118" s="87" t="s">
        <v>461</v>
      </c>
      <c r="J118" s="87"/>
      <c r="K118" s="87"/>
      <c r="L118" s="76" t="s">
        <v>39</v>
      </c>
      <c r="M118" s="77" t="s">
        <v>458</v>
      </c>
      <c r="N118" s="102" t="s">
        <v>233</v>
      </c>
      <c r="O118" s="79">
        <v>43985</v>
      </c>
      <c r="P118" s="80">
        <v>43991</v>
      </c>
      <c r="Q118" s="135" t="s">
        <v>459</v>
      </c>
      <c r="R118" s="136" t="s">
        <v>34</v>
      </c>
      <c r="S118" s="137" t="s">
        <v>460</v>
      </c>
      <c r="T118" s="66" t="str">
        <f t="shared" si="14"/>
        <v>-</v>
      </c>
      <c r="U118" s="66" t="str">
        <f t="shared" si="14"/>
        <v>-</v>
      </c>
      <c r="V118" s="67" t="str">
        <f t="shared" si="15"/>
        <v>＜25</v>
      </c>
      <c r="W118" s="68" t="str">
        <f t="shared" si="16"/>
        <v/>
      </c>
    </row>
    <row r="119" spans="1:23" x14ac:dyDescent="0.45">
      <c r="A119" s="69">
        <f t="shared" si="10"/>
        <v>113</v>
      </c>
      <c r="B119" s="51" t="s">
        <v>455</v>
      </c>
      <c r="C119" s="73" t="s">
        <v>455</v>
      </c>
      <c r="D119" s="85" t="s">
        <v>462</v>
      </c>
      <c r="E119" s="87"/>
      <c r="F119" s="84"/>
      <c r="G119" s="74" t="s">
        <v>168</v>
      </c>
      <c r="H119" s="85" t="s">
        <v>36</v>
      </c>
      <c r="I119" s="87" t="s">
        <v>463</v>
      </c>
      <c r="J119" s="87"/>
      <c r="K119" s="87"/>
      <c r="L119" s="76" t="s">
        <v>39</v>
      </c>
      <c r="M119" s="77" t="s">
        <v>458</v>
      </c>
      <c r="N119" s="78" t="s">
        <v>233</v>
      </c>
      <c r="O119" s="79">
        <v>43985</v>
      </c>
      <c r="P119" s="90">
        <v>43991</v>
      </c>
      <c r="Q119" s="135" t="s">
        <v>459</v>
      </c>
      <c r="R119" s="136" t="s">
        <v>34</v>
      </c>
      <c r="S119" s="137" t="s">
        <v>464</v>
      </c>
      <c r="T119" s="66" t="str">
        <f t="shared" si="14"/>
        <v>-</v>
      </c>
      <c r="U119" s="66" t="str">
        <f t="shared" si="14"/>
        <v>-</v>
      </c>
      <c r="V119" s="67" t="str">
        <f t="shared" si="15"/>
        <v>＜25</v>
      </c>
      <c r="W119" s="68" t="str">
        <f t="shared" si="16"/>
        <v/>
      </c>
    </row>
    <row r="120" spans="1:23" x14ac:dyDescent="0.45">
      <c r="A120" s="69">
        <f t="shared" si="10"/>
        <v>114</v>
      </c>
      <c r="B120" s="51" t="s">
        <v>455</v>
      </c>
      <c r="C120" s="73" t="s">
        <v>455</v>
      </c>
      <c r="D120" s="85" t="s">
        <v>420</v>
      </c>
      <c r="E120" s="87"/>
      <c r="F120" s="84"/>
      <c r="G120" s="74" t="s">
        <v>168</v>
      </c>
      <c r="H120" s="85" t="s">
        <v>36</v>
      </c>
      <c r="I120" s="87" t="s">
        <v>465</v>
      </c>
      <c r="J120" s="87"/>
      <c r="K120" s="87"/>
      <c r="L120" s="76" t="s">
        <v>39</v>
      </c>
      <c r="M120" s="77" t="s">
        <v>458</v>
      </c>
      <c r="N120" s="102" t="s">
        <v>233</v>
      </c>
      <c r="O120" s="79">
        <v>43985</v>
      </c>
      <c r="P120" s="80">
        <v>43991</v>
      </c>
      <c r="Q120" s="135" t="s">
        <v>459</v>
      </c>
      <c r="R120" s="136" t="s">
        <v>34</v>
      </c>
      <c r="S120" s="137" t="s">
        <v>464</v>
      </c>
      <c r="T120" s="66" t="str">
        <f t="shared" si="14"/>
        <v>-</v>
      </c>
      <c r="U120" s="66" t="str">
        <f t="shared" si="14"/>
        <v>-</v>
      </c>
      <c r="V120" s="67" t="str">
        <f t="shared" si="15"/>
        <v>＜25</v>
      </c>
      <c r="W120" s="68" t="str">
        <f t="shared" si="16"/>
        <v/>
      </c>
    </row>
    <row r="121" spans="1:23" x14ac:dyDescent="0.45">
      <c r="A121" s="69">
        <f t="shared" si="10"/>
        <v>115</v>
      </c>
      <c r="B121" s="51" t="s">
        <v>455</v>
      </c>
      <c r="C121" s="73" t="s">
        <v>455</v>
      </c>
      <c r="D121" s="85" t="s">
        <v>166</v>
      </c>
      <c r="E121" s="87"/>
      <c r="F121" s="84"/>
      <c r="G121" s="74" t="s">
        <v>168</v>
      </c>
      <c r="H121" s="85" t="s">
        <v>180</v>
      </c>
      <c r="I121" s="87" t="s">
        <v>466</v>
      </c>
      <c r="J121" s="87"/>
      <c r="K121" s="87"/>
      <c r="L121" s="76" t="s">
        <v>39</v>
      </c>
      <c r="M121" s="77" t="s">
        <v>458</v>
      </c>
      <c r="N121" s="102" t="s">
        <v>233</v>
      </c>
      <c r="O121" s="79">
        <v>43985</v>
      </c>
      <c r="P121" s="90">
        <v>43991</v>
      </c>
      <c r="Q121" s="135" t="s">
        <v>459</v>
      </c>
      <c r="R121" s="136" t="s">
        <v>34</v>
      </c>
      <c r="S121" s="137" t="s">
        <v>464</v>
      </c>
      <c r="T121" s="66" t="str">
        <f t="shared" si="14"/>
        <v>-</v>
      </c>
      <c r="U121" s="66" t="str">
        <f t="shared" si="14"/>
        <v>-</v>
      </c>
      <c r="V121" s="67" t="str">
        <f t="shared" si="15"/>
        <v>＜25</v>
      </c>
      <c r="W121" s="68" t="str">
        <f t="shared" si="16"/>
        <v/>
      </c>
    </row>
    <row r="122" spans="1:23" x14ac:dyDescent="0.45">
      <c r="A122" s="69">
        <f t="shared" si="10"/>
        <v>116</v>
      </c>
      <c r="B122" s="51" t="s">
        <v>455</v>
      </c>
      <c r="C122" s="73" t="s">
        <v>455</v>
      </c>
      <c r="D122" s="85" t="s">
        <v>467</v>
      </c>
      <c r="E122" s="87"/>
      <c r="F122" s="84" t="s">
        <v>468</v>
      </c>
      <c r="G122" s="74" t="s">
        <v>168</v>
      </c>
      <c r="H122" s="71" t="s">
        <v>47</v>
      </c>
      <c r="I122" s="87" t="s">
        <v>469</v>
      </c>
      <c r="J122" s="87" t="s">
        <v>49</v>
      </c>
      <c r="K122" s="87"/>
      <c r="L122" s="76" t="s">
        <v>39</v>
      </c>
      <c r="M122" s="77" t="s">
        <v>458</v>
      </c>
      <c r="N122" s="78" t="s">
        <v>233</v>
      </c>
      <c r="O122" s="79">
        <v>43985</v>
      </c>
      <c r="P122" s="80">
        <v>43991</v>
      </c>
      <c r="Q122" s="135" t="s">
        <v>459</v>
      </c>
      <c r="R122" s="136" t="s">
        <v>34</v>
      </c>
      <c r="S122" s="137" t="s">
        <v>464</v>
      </c>
      <c r="T122" s="66" t="str">
        <f t="shared" si="14"/>
        <v>-</v>
      </c>
      <c r="U122" s="66" t="str">
        <f t="shared" si="14"/>
        <v>-</v>
      </c>
      <c r="V122" s="67" t="str">
        <f t="shared" si="15"/>
        <v>＜25</v>
      </c>
      <c r="W122" s="68" t="str">
        <f t="shared" si="16"/>
        <v/>
      </c>
    </row>
    <row r="123" spans="1:23" x14ac:dyDescent="0.45">
      <c r="A123" s="69">
        <f t="shared" si="10"/>
        <v>117</v>
      </c>
      <c r="B123" s="51" t="s">
        <v>455</v>
      </c>
      <c r="C123" s="73" t="s">
        <v>455</v>
      </c>
      <c r="D123" s="85" t="s">
        <v>456</v>
      </c>
      <c r="E123" s="87"/>
      <c r="F123" s="84" t="s">
        <v>468</v>
      </c>
      <c r="G123" s="74" t="s">
        <v>168</v>
      </c>
      <c r="H123" s="85" t="s">
        <v>47</v>
      </c>
      <c r="I123" s="87" t="s">
        <v>470</v>
      </c>
      <c r="J123" s="87" t="s">
        <v>49</v>
      </c>
      <c r="K123" s="87"/>
      <c r="L123" s="76" t="s">
        <v>39</v>
      </c>
      <c r="M123" s="77" t="s">
        <v>458</v>
      </c>
      <c r="N123" s="102" t="s">
        <v>233</v>
      </c>
      <c r="O123" s="79">
        <v>43985</v>
      </c>
      <c r="P123" s="90">
        <v>43991</v>
      </c>
      <c r="Q123" s="135" t="s">
        <v>459</v>
      </c>
      <c r="R123" s="136" t="s">
        <v>34</v>
      </c>
      <c r="S123" s="137" t="s">
        <v>464</v>
      </c>
      <c r="T123" s="66" t="str">
        <f t="shared" si="14"/>
        <v>-</v>
      </c>
      <c r="U123" s="66" t="str">
        <f t="shared" si="14"/>
        <v>-</v>
      </c>
      <c r="V123" s="67" t="str">
        <f t="shared" si="15"/>
        <v>＜25</v>
      </c>
      <c r="W123" s="68" t="str">
        <f t="shared" si="16"/>
        <v/>
      </c>
    </row>
    <row r="124" spans="1:23" x14ac:dyDescent="0.45">
      <c r="A124" s="69">
        <f t="shared" si="10"/>
        <v>118</v>
      </c>
      <c r="B124" s="51" t="s">
        <v>455</v>
      </c>
      <c r="C124" s="73" t="s">
        <v>455</v>
      </c>
      <c r="D124" s="85" t="s">
        <v>413</v>
      </c>
      <c r="E124" s="87"/>
      <c r="F124" s="84"/>
      <c r="G124" s="74" t="s">
        <v>168</v>
      </c>
      <c r="H124" s="85" t="s">
        <v>36</v>
      </c>
      <c r="I124" s="87" t="s">
        <v>471</v>
      </c>
      <c r="J124" s="87"/>
      <c r="K124" s="87"/>
      <c r="L124" s="76" t="s">
        <v>39</v>
      </c>
      <c r="M124" s="77" t="s">
        <v>458</v>
      </c>
      <c r="N124" s="102" t="s">
        <v>233</v>
      </c>
      <c r="O124" s="89">
        <v>44000</v>
      </c>
      <c r="P124" s="90">
        <v>44001</v>
      </c>
      <c r="Q124" s="135" t="s">
        <v>459</v>
      </c>
      <c r="R124" s="136" t="s">
        <v>34</v>
      </c>
      <c r="S124" s="137" t="s">
        <v>464</v>
      </c>
      <c r="T124" s="66" t="str">
        <f t="shared" si="14"/>
        <v>-</v>
      </c>
      <c r="U124" s="66" t="str">
        <f t="shared" si="14"/>
        <v>-</v>
      </c>
      <c r="V124" s="67" t="str">
        <f t="shared" si="15"/>
        <v>＜25</v>
      </c>
      <c r="W124" s="68" t="str">
        <f t="shared" si="16"/>
        <v/>
      </c>
    </row>
    <row r="125" spans="1:23" x14ac:dyDescent="0.45">
      <c r="A125" s="69">
        <f t="shared" si="10"/>
        <v>119</v>
      </c>
      <c r="B125" s="51" t="s">
        <v>455</v>
      </c>
      <c r="C125" s="73" t="s">
        <v>455</v>
      </c>
      <c r="D125" s="85" t="s">
        <v>456</v>
      </c>
      <c r="E125" s="87"/>
      <c r="F125" s="84"/>
      <c r="G125" s="74" t="s">
        <v>168</v>
      </c>
      <c r="H125" s="71" t="s">
        <v>36</v>
      </c>
      <c r="I125" s="87" t="s">
        <v>472</v>
      </c>
      <c r="J125" s="87"/>
      <c r="K125" s="87"/>
      <c r="L125" s="76" t="s">
        <v>39</v>
      </c>
      <c r="M125" s="77" t="s">
        <v>458</v>
      </c>
      <c r="N125" s="102" t="s">
        <v>233</v>
      </c>
      <c r="O125" s="89">
        <v>44000</v>
      </c>
      <c r="P125" s="90">
        <v>44001</v>
      </c>
      <c r="Q125" s="135" t="s">
        <v>459</v>
      </c>
      <c r="R125" s="136" t="s">
        <v>34</v>
      </c>
      <c r="S125" s="137" t="s">
        <v>464</v>
      </c>
      <c r="T125" s="66" t="str">
        <f t="shared" si="14"/>
        <v>-</v>
      </c>
      <c r="U125" s="66" t="str">
        <f t="shared" si="14"/>
        <v>-</v>
      </c>
      <c r="V125" s="67" t="str">
        <f t="shared" si="15"/>
        <v>＜25</v>
      </c>
      <c r="W125" s="68" t="str">
        <f t="shared" si="16"/>
        <v/>
      </c>
    </row>
    <row r="126" spans="1:23" x14ac:dyDescent="0.45">
      <c r="A126" s="69">
        <f t="shared" si="10"/>
        <v>120</v>
      </c>
      <c r="B126" s="51" t="s">
        <v>455</v>
      </c>
      <c r="C126" s="73" t="s">
        <v>455</v>
      </c>
      <c r="D126" s="85" t="s">
        <v>425</v>
      </c>
      <c r="E126" s="87"/>
      <c r="F126" s="84"/>
      <c r="G126" s="74" t="s">
        <v>168</v>
      </c>
      <c r="H126" s="85" t="s">
        <v>180</v>
      </c>
      <c r="I126" s="87" t="s">
        <v>473</v>
      </c>
      <c r="J126" s="87"/>
      <c r="K126" s="87"/>
      <c r="L126" s="76" t="s">
        <v>39</v>
      </c>
      <c r="M126" s="77" t="s">
        <v>458</v>
      </c>
      <c r="N126" s="78" t="s">
        <v>233</v>
      </c>
      <c r="O126" s="89">
        <v>44000</v>
      </c>
      <c r="P126" s="90">
        <v>44001</v>
      </c>
      <c r="Q126" s="135" t="s">
        <v>459</v>
      </c>
      <c r="R126" s="136" t="s">
        <v>34</v>
      </c>
      <c r="S126" s="137" t="s">
        <v>464</v>
      </c>
      <c r="T126" s="66" t="str">
        <f t="shared" si="14"/>
        <v>-</v>
      </c>
      <c r="U126" s="66" t="str">
        <f t="shared" si="14"/>
        <v>-</v>
      </c>
      <c r="V126" s="67" t="str">
        <f t="shared" si="15"/>
        <v>＜25</v>
      </c>
      <c r="W126" s="68" t="str">
        <f t="shared" si="16"/>
        <v/>
      </c>
    </row>
    <row r="127" spans="1:23" x14ac:dyDescent="0.45">
      <c r="A127" s="69">
        <f t="shared" si="10"/>
        <v>121</v>
      </c>
      <c r="B127" s="51" t="s">
        <v>474</v>
      </c>
      <c r="C127" s="73" t="s">
        <v>474</v>
      </c>
      <c r="D127" s="71" t="s">
        <v>413</v>
      </c>
      <c r="E127" s="72" t="s">
        <v>475</v>
      </c>
      <c r="F127" s="70" t="s">
        <v>217</v>
      </c>
      <c r="G127" s="74" t="s">
        <v>35</v>
      </c>
      <c r="H127" s="85" t="s">
        <v>36</v>
      </c>
      <c r="I127" s="72" t="s">
        <v>324</v>
      </c>
      <c r="J127" s="72" t="s">
        <v>38</v>
      </c>
      <c r="K127" s="72" t="s">
        <v>476</v>
      </c>
      <c r="L127" s="76" t="s">
        <v>477</v>
      </c>
      <c r="M127" s="77" t="s">
        <v>478</v>
      </c>
      <c r="N127" s="78" t="s">
        <v>41</v>
      </c>
      <c r="O127" s="79">
        <v>43984</v>
      </c>
      <c r="P127" s="80">
        <v>43986</v>
      </c>
      <c r="Q127" s="81" t="s">
        <v>479</v>
      </c>
      <c r="R127" s="82">
        <v>4.6500000000000004</v>
      </c>
      <c r="S127" s="83">
        <v>4.7</v>
      </c>
      <c r="T127" s="66" t="str">
        <f t="shared" si="14"/>
        <v>&lt;1.12</v>
      </c>
      <c r="U127" s="66">
        <f t="shared" si="14"/>
        <v>4.6500000000000004</v>
      </c>
      <c r="V127" s="67">
        <f t="shared" si="15"/>
        <v>4.7</v>
      </c>
      <c r="W127" s="68" t="str">
        <f t="shared" si="16"/>
        <v/>
      </c>
    </row>
    <row r="128" spans="1:23" x14ac:dyDescent="0.45">
      <c r="A128" s="69">
        <f t="shared" si="10"/>
        <v>122</v>
      </c>
      <c r="B128" s="69" t="s">
        <v>474</v>
      </c>
      <c r="C128" s="86" t="s">
        <v>474</v>
      </c>
      <c r="D128" s="85" t="s">
        <v>413</v>
      </c>
      <c r="E128" s="87" t="s">
        <v>480</v>
      </c>
      <c r="F128" s="70" t="s">
        <v>217</v>
      </c>
      <c r="G128" s="74" t="s">
        <v>35</v>
      </c>
      <c r="H128" s="85" t="s">
        <v>36</v>
      </c>
      <c r="I128" s="87" t="s">
        <v>274</v>
      </c>
      <c r="J128" s="87" t="s">
        <v>481</v>
      </c>
      <c r="K128" s="87"/>
      <c r="L128" s="97" t="s">
        <v>39</v>
      </c>
      <c r="M128" s="88" t="s">
        <v>478</v>
      </c>
      <c r="N128" s="102" t="s">
        <v>41</v>
      </c>
      <c r="O128" s="89">
        <v>43985</v>
      </c>
      <c r="P128" s="90">
        <v>43986</v>
      </c>
      <c r="Q128" s="91" t="s">
        <v>482</v>
      </c>
      <c r="R128" s="92">
        <v>3.28</v>
      </c>
      <c r="S128" s="83">
        <v>3.3</v>
      </c>
      <c r="T128" s="66" t="str">
        <f t="shared" si="14"/>
        <v>&lt;1.31</v>
      </c>
      <c r="U128" s="66">
        <f t="shared" si="14"/>
        <v>3.28</v>
      </c>
      <c r="V128" s="67">
        <f t="shared" si="15"/>
        <v>3.3</v>
      </c>
      <c r="W128" s="68" t="str">
        <f t="shared" si="16"/>
        <v/>
      </c>
    </row>
    <row r="129" spans="1:23" x14ac:dyDescent="0.45">
      <c r="A129" s="69">
        <f t="shared" si="10"/>
        <v>123</v>
      </c>
      <c r="B129" s="69" t="s">
        <v>483</v>
      </c>
      <c r="C129" s="86" t="s">
        <v>483</v>
      </c>
      <c r="D129" s="85" t="s">
        <v>483</v>
      </c>
      <c r="E129" s="87" t="s">
        <v>484</v>
      </c>
      <c r="F129" s="70" t="s">
        <v>217</v>
      </c>
      <c r="G129" s="74" t="s">
        <v>35</v>
      </c>
      <c r="H129" s="85" t="s">
        <v>485</v>
      </c>
      <c r="I129" s="87" t="s">
        <v>486</v>
      </c>
      <c r="J129" s="87"/>
      <c r="K129" s="87"/>
      <c r="L129" s="97" t="s">
        <v>487</v>
      </c>
      <c r="M129" s="88" t="s">
        <v>488</v>
      </c>
      <c r="N129" s="102" t="s">
        <v>41</v>
      </c>
      <c r="O129" s="89">
        <v>43990</v>
      </c>
      <c r="P129" s="90">
        <v>43993</v>
      </c>
      <c r="Q129" s="91" t="s">
        <v>489</v>
      </c>
      <c r="R129" s="92" t="s">
        <v>224</v>
      </c>
      <c r="S129" s="83" t="s">
        <v>241</v>
      </c>
      <c r="T129" s="66" t="str">
        <f t="shared" ref="T129:U148" si="17">IF(Q129="","",IF(NOT(ISERROR(Q129*1)),ROUNDDOWN(Q129*1,2-INT(LOG(ABS(Q129*1)))),IFERROR("&lt;"&amp;ROUNDDOWN(IF(SUBSTITUTE(Q129,"&lt;","")*1&lt;=50,SUBSTITUTE(Q129,"&lt;","")*1,""),2-INT(LOG(ABS(SUBSTITUTE(Q129,"&lt;","")*1)))),IF(Q129="-",Q129,"入力形式が間違っています"))))</f>
        <v>&lt;0.9</v>
      </c>
      <c r="U129" s="66" t="str">
        <f t="shared" si="17"/>
        <v>&lt;0.8</v>
      </c>
      <c r="V129" s="67" t="str">
        <f t="shared" si="15"/>
        <v>&lt;1.7</v>
      </c>
      <c r="W129" s="68" t="str">
        <f t="shared" si="16"/>
        <v/>
      </c>
    </row>
    <row r="130" spans="1:23" x14ac:dyDescent="0.45">
      <c r="A130" s="69">
        <f t="shared" si="10"/>
        <v>124</v>
      </c>
      <c r="B130" s="69" t="s">
        <v>483</v>
      </c>
      <c r="C130" s="86" t="s">
        <v>483</v>
      </c>
      <c r="D130" s="85" t="s">
        <v>483</v>
      </c>
      <c r="E130" s="87" t="s">
        <v>490</v>
      </c>
      <c r="F130" s="70" t="s">
        <v>217</v>
      </c>
      <c r="G130" s="74" t="s">
        <v>35</v>
      </c>
      <c r="H130" s="71" t="s">
        <v>485</v>
      </c>
      <c r="I130" s="87" t="s">
        <v>491</v>
      </c>
      <c r="J130" s="87"/>
      <c r="K130" s="87"/>
      <c r="L130" s="97" t="s">
        <v>487</v>
      </c>
      <c r="M130" s="88" t="s">
        <v>488</v>
      </c>
      <c r="N130" s="102" t="s">
        <v>41</v>
      </c>
      <c r="O130" s="89">
        <v>43990</v>
      </c>
      <c r="P130" s="90">
        <v>43993</v>
      </c>
      <c r="Q130" s="91" t="s">
        <v>183</v>
      </c>
      <c r="R130" s="92" t="s">
        <v>241</v>
      </c>
      <c r="S130" s="94" t="s">
        <v>242</v>
      </c>
      <c r="T130" s="66" t="str">
        <f t="shared" si="17"/>
        <v>&lt;1.9</v>
      </c>
      <c r="U130" s="66" t="str">
        <f t="shared" si="17"/>
        <v>&lt;1.7</v>
      </c>
      <c r="V130" s="67" t="str">
        <f t="shared" si="15"/>
        <v>&lt;3.6</v>
      </c>
      <c r="W130" s="68" t="str">
        <f t="shared" si="16"/>
        <v/>
      </c>
    </row>
    <row r="131" spans="1:23" x14ac:dyDescent="0.45">
      <c r="A131" s="69">
        <f t="shared" si="10"/>
        <v>125</v>
      </c>
      <c r="B131" s="69" t="s">
        <v>483</v>
      </c>
      <c r="C131" s="86" t="s">
        <v>483</v>
      </c>
      <c r="D131" s="85" t="s">
        <v>483</v>
      </c>
      <c r="E131" s="87" t="s">
        <v>490</v>
      </c>
      <c r="F131" s="70" t="s">
        <v>217</v>
      </c>
      <c r="G131" s="74" t="s">
        <v>35</v>
      </c>
      <c r="H131" s="85" t="s">
        <v>485</v>
      </c>
      <c r="I131" s="87" t="s">
        <v>492</v>
      </c>
      <c r="J131" s="87"/>
      <c r="K131" s="87"/>
      <c r="L131" s="97" t="s">
        <v>487</v>
      </c>
      <c r="M131" s="88" t="s">
        <v>488</v>
      </c>
      <c r="N131" s="102" t="s">
        <v>41</v>
      </c>
      <c r="O131" s="89">
        <v>43990</v>
      </c>
      <c r="P131" s="90">
        <v>43993</v>
      </c>
      <c r="Q131" s="91" t="s">
        <v>493</v>
      </c>
      <c r="R131" s="92" t="s">
        <v>494</v>
      </c>
      <c r="S131" s="94" t="s">
        <v>495</v>
      </c>
      <c r="T131" s="66" t="str">
        <f t="shared" si="17"/>
        <v>&lt;1.4</v>
      </c>
      <c r="U131" s="66" t="str">
        <f t="shared" si="17"/>
        <v>&lt;1.2</v>
      </c>
      <c r="V131" s="67" t="str">
        <f t="shared" si="15"/>
        <v>&lt;2.6</v>
      </c>
      <c r="W131" s="68" t="str">
        <f t="shared" si="16"/>
        <v/>
      </c>
    </row>
    <row r="132" spans="1:23" x14ac:dyDescent="0.45">
      <c r="A132" s="69">
        <f t="shared" si="10"/>
        <v>126</v>
      </c>
      <c r="B132" s="69" t="s">
        <v>483</v>
      </c>
      <c r="C132" s="86" t="s">
        <v>483</v>
      </c>
      <c r="D132" s="85" t="s">
        <v>483</v>
      </c>
      <c r="E132" s="87" t="s">
        <v>496</v>
      </c>
      <c r="F132" s="70" t="s">
        <v>217</v>
      </c>
      <c r="G132" s="74" t="s">
        <v>35</v>
      </c>
      <c r="H132" s="85" t="s">
        <v>485</v>
      </c>
      <c r="I132" s="87" t="s">
        <v>497</v>
      </c>
      <c r="J132" s="87"/>
      <c r="K132" s="87"/>
      <c r="L132" s="97" t="s">
        <v>487</v>
      </c>
      <c r="M132" s="88" t="s">
        <v>488</v>
      </c>
      <c r="N132" s="102" t="s">
        <v>41</v>
      </c>
      <c r="O132" s="89">
        <v>43990</v>
      </c>
      <c r="P132" s="90">
        <v>43993</v>
      </c>
      <c r="Q132" s="91" t="s">
        <v>498</v>
      </c>
      <c r="R132" s="92" t="s">
        <v>499</v>
      </c>
      <c r="S132" s="95" t="s">
        <v>191</v>
      </c>
      <c r="T132" s="66" t="str">
        <f t="shared" si="17"/>
        <v>&lt;1.3</v>
      </c>
      <c r="U132" s="66" t="str">
        <f t="shared" si="17"/>
        <v>&lt;1.6</v>
      </c>
      <c r="V132" s="67" t="str">
        <f t="shared" si="15"/>
        <v>&lt;2.9</v>
      </c>
      <c r="W132" s="68" t="str">
        <f t="shared" si="16"/>
        <v/>
      </c>
    </row>
    <row r="133" spans="1:23" x14ac:dyDescent="0.45">
      <c r="A133" s="69">
        <f t="shared" si="10"/>
        <v>127</v>
      </c>
      <c r="B133" s="69" t="s">
        <v>483</v>
      </c>
      <c r="C133" s="86" t="s">
        <v>483</v>
      </c>
      <c r="D133" s="85" t="s">
        <v>483</v>
      </c>
      <c r="E133" s="87" t="s">
        <v>500</v>
      </c>
      <c r="F133" s="70" t="s">
        <v>217</v>
      </c>
      <c r="G133" s="103" t="s">
        <v>35</v>
      </c>
      <c r="H133" s="71" t="s">
        <v>485</v>
      </c>
      <c r="I133" s="87" t="s">
        <v>501</v>
      </c>
      <c r="J133" s="87"/>
      <c r="K133" s="87"/>
      <c r="L133" s="97" t="s">
        <v>487</v>
      </c>
      <c r="M133" s="88" t="s">
        <v>488</v>
      </c>
      <c r="N133" s="102" t="s">
        <v>41</v>
      </c>
      <c r="O133" s="89">
        <v>43990</v>
      </c>
      <c r="P133" s="90">
        <v>43993</v>
      </c>
      <c r="Q133" s="91" t="s">
        <v>498</v>
      </c>
      <c r="R133" s="92" t="s">
        <v>493</v>
      </c>
      <c r="S133" s="95" t="s">
        <v>502</v>
      </c>
      <c r="T133" s="66" t="str">
        <f t="shared" si="17"/>
        <v>&lt;1.3</v>
      </c>
      <c r="U133" s="66" t="str">
        <f t="shared" si="17"/>
        <v>&lt;1.4</v>
      </c>
      <c r="V133" s="67" t="str">
        <f t="shared" si="15"/>
        <v>&lt;2.7</v>
      </c>
      <c r="W133" s="68" t="str">
        <f t="shared" si="16"/>
        <v/>
      </c>
    </row>
    <row r="134" spans="1:23" x14ac:dyDescent="0.45">
      <c r="A134" s="69">
        <f t="shared" si="10"/>
        <v>128</v>
      </c>
      <c r="B134" s="69" t="s">
        <v>483</v>
      </c>
      <c r="C134" s="86" t="s">
        <v>483</v>
      </c>
      <c r="D134" s="85" t="s">
        <v>483</v>
      </c>
      <c r="E134" s="87" t="s">
        <v>503</v>
      </c>
      <c r="F134" s="70" t="s">
        <v>217</v>
      </c>
      <c r="G134" s="104" t="s">
        <v>35</v>
      </c>
      <c r="H134" s="85" t="s">
        <v>485</v>
      </c>
      <c r="I134" s="87" t="s">
        <v>504</v>
      </c>
      <c r="J134" s="87"/>
      <c r="K134" s="87"/>
      <c r="L134" s="97" t="s">
        <v>487</v>
      </c>
      <c r="M134" s="88" t="s">
        <v>488</v>
      </c>
      <c r="N134" s="102" t="s">
        <v>41</v>
      </c>
      <c r="O134" s="89">
        <v>43990</v>
      </c>
      <c r="P134" s="90">
        <v>43993</v>
      </c>
      <c r="Q134" s="91" t="s">
        <v>505</v>
      </c>
      <c r="R134" s="92" t="s">
        <v>494</v>
      </c>
      <c r="S134" s="95" t="s">
        <v>184</v>
      </c>
      <c r="T134" s="66" t="str">
        <f t="shared" si="17"/>
        <v>&lt;1.1</v>
      </c>
      <c r="U134" s="66" t="str">
        <f t="shared" si="17"/>
        <v>&lt;1.2</v>
      </c>
      <c r="V134" s="67" t="str">
        <f t="shared" si="15"/>
        <v>&lt;2.3</v>
      </c>
      <c r="W134" s="68" t="str">
        <f t="shared" si="16"/>
        <v/>
      </c>
    </row>
    <row r="135" spans="1:23" x14ac:dyDescent="0.45">
      <c r="A135" s="69">
        <f t="shared" si="10"/>
        <v>129</v>
      </c>
      <c r="B135" s="69" t="s">
        <v>474</v>
      </c>
      <c r="C135" s="86" t="s">
        <v>474</v>
      </c>
      <c r="D135" s="85" t="s">
        <v>413</v>
      </c>
      <c r="E135" s="87" t="s">
        <v>506</v>
      </c>
      <c r="F135" s="70" t="s">
        <v>217</v>
      </c>
      <c r="G135" s="103" t="s">
        <v>35</v>
      </c>
      <c r="H135" s="85" t="s">
        <v>507</v>
      </c>
      <c r="I135" s="87" t="s">
        <v>508</v>
      </c>
      <c r="J135" s="87"/>
      <c r="K135" s="87"/>
      <c r="L135" s="97" t="s">
        <v>39</v>
      </c>
      <c r="M135" s="88" t="s">
        <v>509</v>
      </c>
      <c r="N135" s="102" t="s">
        <v>41</v>
      </c>
      <c r="O135" s="89">
        <v>43990</v>
      </c>
      <c r="P135" s="90">
        <v>43993</v>
      </c>
      <c r="Q135" s="91" t="s">
        <v>92</v>
      </c>
      <c r="R135" s="92" t="s">
        <v>510</v>
      </c>
      <c r="S135" s="95" t="s">
        <v>511</v>
      </c>
      <c r="T135" s="66" t="str">
        <f t="shared" si="17"/>
        <v>&lt;9.4</v>
      </c>
      <c r="U135" s="66" t="str">
        <f t="shared" si="17"/>
        <v>&lt;7</v>
      </c>
      <c r="V135" s="67" t="str">
        <f t="shared" si="15"/>
        <v>&lt;16</v>
      </c>
      <c r="W135" s="68"/>
    </row>
    <row r="136" spans="1:23" x14ac:dyDescent="0.45">
      <c r="A136" s="69">
        <f t="shared" si="10"/>
        <v>130</v>
      </c>
      <c r="B136" s="69" t="s">
        <v>474</v>
      </c>
      <c r="C136" s="86" t="s">
        <v>474</v>
      </c>
      <c r="D136" s="85" t="s">
        <v>413</v>
      </c>
      <c r="E136" s="87" t="s">
        <v>512</v>
      </c>
      <c r="F136" s="70" t="s">
        <v>217</v>
      </c>
      <c r="G136" s="103" t="s">
        <v>35</v>
      </c>
      <c r="H136" s="85" t="s">
        <v>507</v>
      </c>
      <c r="I136" s="87" t="s">
        <v>508</v>
      </c>
      <c r="J136" s="87"/>
      <c r="K136" s="87"/>
      <c r="L136" s="97" t="s">
        <v>39</v>
      </c>
      <c r="M136" s="88" t="s">
        <v>509</v>
      </c>
      <c r="N136" s="102" t="s">
        <v>41</v>
      </c>
      <c r="O136" s="89">
        <v>43990</v>
      </c>
      <c r="P136" s="90">
        <v>43993</v>
      </c>
      <c r="Q136" s="91" t="s">
        <v>513</v>
      </c>
      <c r="R136" s="92" t="s">
        <v>514</v>
      </c>
      <c r="S136" s="95" t="s">
        <v>511</v>
      </c>
      <c r="T136" s="66" t="str">
        <f t="shared" si="17"/>
        <v>&lt;6.5</v>
      </c>
      <c r="U136" s="66" t="str">
        <f t="shared" si="17"/>
        <v>&lt;9.7</v>
      </c>
      <c r="V136" s="67" t="str">
        <f t="shared" si="15"/>
        <v>&lt;16</v>
      </c>
      <c r="W136" s="68"/>
    </row>
    <row r="137" spans="1:23" x14ac:dyDescent="0.45">
      <c r="A137" s="69">
        <f t="shared" ref="A137:A200" si="18">A136+1</f>
        <v>131</v>
      </c>
      <c r="B137" s="69" t="s">
        <v>474</v>
      </c>
      <c r="C137" s="86" t="s">
        <v>474</v>
      </c>
      <c r="D137" s="85" t="s">
        <v>413</v>
      </c>
      <c r="E137" s="87" t="s">
        <v>515</v>
      </c>
      <c r="F137" s="70" t="s">
        <v>217</v>
      </c>
      <c r="G137" s="103" t="s">
        <v>35</v>
      </c>
      <c r="H137" s="85" t="s">
        <v>507</v>
      </c>
      <c r="I137" s="87" t="s">
        <v>508</v>
      </c>
      <c r="J137" s="87"/>
      <c r="K137" s="87"/>
      <c r="L137" s="97" t="s">
        <v>39</v>
      </c>
      <c r="M137" s="88" t="s">
        <v>509</v>
      </c>
      <c r="N137" s="102" t="s">
        <v>41</v>
      </c>
      <c r="O137" s="89">
        <v>43990</v>
      </c>
      <c r="P137" s="90">
        <v>43993</v>
      </c>
      <c r="Q137" s="91" t="s">
        <v>516</v>
      </c>
      <c r="R137" s="92" t="s">
        <v>300</v>
      </c>
      <c r="S137" s="95" t="s">
        <v>330</v>
      </c>
      <c r="T137" s="66" t="str">
        <f t="shared" si="17"/>
        <v>&lt;8.6</v>
      </c>
      <c r="U137" s="66" t="str">
        <f t="shared" si="17"/>
        <v>&lt;8.4</v>
      </c>
      <c r="V137" s="67" t="str">
        <f t="shared" si="15"/>
        <v>&lt;17</v>
      </c>
      <c r="W137" s="68"/>
    </row>
    <row r="138" spans="1:23" x14ac:dyDescent="0.45">
      <c r="A138" s="69">
        <f t="shared" si="18"/>
        <v>132</v>
      </c>
      <c r="B138" s="69" t="s">
        <v>474</v>
      </c>
      <c r="C138" s="86" t="s">
        <v>474</v>
      </c>
      <c r="D138" s="85" t="s">
        <v>413</v>
      </c>
      <c r="E138" s="87" t="s">
        <v>515</v>
      </c>
      <c r="F138" s="70" t="s">
        <v>217</v>
      </c>
      <c r="G138" s="103" t="s">
        <v>35</v>
      </c>
      <c r="H138" s="85" t="s">
        <v>507</v>
      </c>
      <c r="I138" s="87" t="s">
        <v>508</v>
      </c>
      <c r="J138" s="87"/>
      <c r="K138" s="87"/>
      <c r="L138" s="97" t="s">
        <v>39</v>
      </c>
      <c r="M138" s="88" t="s">
        <v>509</v>
      </c>
      <c r="N138" s="102" t="s">
        <v>41</v>
      </c>
      <c r="O138" s="89">
        <v>43990</v>
      </c>
      <c r="P138" s="90">
        <v>43993</v>
      </c>
      <c r="Q138" s="91" t="s">
        <v>92</v>
      </c>
      <c r="R138" s="92" t="s">
        <v>517</v>
      </c>
      <c r="S138" s="95" t="s">
        <v>330</v>
      </c>
      <c r="T138" s="66" t="str">
        <f t="shared" si="17"/>
        <v>&lt;9.4</v>
      </c>
      <c r="U138" s="66" t="str">
        <f t="shared" si="17"/>
        <v>&lt;7.4</v>
      </c>
      <c r="V138" s="67" t="str">
        <f t="shared" si="15"/>
        <v>&lt;17</v>
      </c>
      <c r="W138" s="68"/>
    </row>
    <row r="139" spans="1:23" x14ac:dyDescent="0.45">
      <c r="A139" s="69">
        <f t="shared" si="18"/>
        <v>133</v>
      </c>
      <c r="B139" s="69" t="s">
        <v>474</v>
      </c>
      <c r="C139" s="86" t="s">
        <v>474</v>
      </c>
      <c r="D139" s="85" t="s">
        <v>413</v>
      </c>
      <c r="E139" s="87" t="s">
        <v>515</v>
      </c>
      <c r="F139" s="70" t="s">
        <v>217</v>
      </c>
      <c r="G139" s="103" t="s">
        <v>35</v>
      </c>
      <c r="H139" s="85" t="s">
        <v>507</v>
      </c>
      <c r="I139" s="87" t="s">
        <v>508</v>
      </c>
      <c r="J139" s="87"/>
      <c r="K139" s="87"/>
      <c r="L139" s="97" t="s">
        <v>39</v>
      </c>
      <c r="M139" s="88" t="s">
        <v>509</v>
      </c>
      <c r="N139" s="102" t="s">
        <v>41</v>
      </c>
      <c r="O139" s="89">
        <v>43990</v>
      </c>
      <c r="P139" s="90">
        <v>43993</v>
      </c>
      <c r="Q139" s="91" t="s">
        <v>377</v>
      </c>
      <c r="R139" s="92" t="s">
        <v>518</v>
      </c>
      <c r="S139" s="95" t="s">
        <v>511</v>
      </c>
      <c r="T139" s="66" t="str">
        <f t="shared" si="17"/>
        <v>&lt;9.3</v>
      </c>
      <c r="U139" s="66" t="str">
        <f t="shared" si="17"/>
        <v>&lt;7.1</v>
      </c>
      <c r="V139" s="67" t="str">
        <f t="shared" si="15"/>
        <v>&lt;16</v>
      </c>
      <c r="W139" s="68"/>
    </row>
    <row r="140" spans="1:23" x14ac:dyDescent="0.45">
      <c r="A140" s="69">
        <f t="shared" si="18"/>
        <v>134</v>
      </c>
      <c r="B140" s="69" t="s">
        <v>474</v>
      </c>
      <c r="C140" s="86" t="s">
        <v>474</v>
      </c>
      <c r="D140" s="85" t="s">
        <v>413</v>
      </c>
      <c r="E140" s="87" t="s">
        <v>480</v>
      </c>
      <c r="F140" s="70" t="s">
        <v>217</v>
      </c>
      <c r="G140" s="74" t="s">
        <v>35</v>
      </c>
      <c r="H140" s="85" t="s">
        <v>36</v>
      </c>
      <c r="I140" s="87" t="s">
        <v>274</v>
      </c>
      <c r="J140" s="87" t="s">
        <v>481</v>
      </c>
      <c r="K140" s="87"/>
      <c r="L140" s="97" t="s">
        <v>39</v>
      </c>
      <c r="M140" s="88" t="s">
        <v>478</v>
      </c>
      <c r="N140" s="102" t="s">
        <v>41</v>
      </c>
      <c r="O140" s="89">
        <v>43992</v>
      </c>
      <c r="P140" s="90">
        <v>43993</v>
      </c>
      <c r="Q140" s="91" t="s">
        <v>519</v>
      </c>
      <c r="R140" s="92">
        <v>1.92</v>
      </c>
      <c r="S140" s="95">
        <v>1.9</v>
      </c>
      <c r="T140" s="66" t="str">
        <f t="shared" si="17"/>
        <v>&lt;1.39</v>
      </c>
      <c r="U140" s="66">
        <f t="shared" si="17"/>
        <v>1.92</v>
      </c>
      <c r="V140" s="67">
        <f t="shared" si="15"/>
        <v>1.9</v>
      </c>
      <c r="W140" s="68" t="str">
        <f t="shared" si="16"/>
        <v/>
      </c>
    </row>
    <row r="141" spans="1:23" x14ac:dyDescent="0.45">
      <c r="A141" s="69">
        <f t="shared" si="18"/>
        <v>135</v>
      </c>
      <c r="B141" s="69" t="s">
        <v>474</v>
      </c>
      <c r="C141" s="86" t="s">
        <v>474</v>
      </c>
      <c r="D141" s="85" t="s">
        <v>413</v>
      </c>
      <c r="E141" s="87" t="s">
        <v>520</v>
      </c>
      <c r="F141" s="70" t="s">
        <v>217</v>
      </c>
      <c r="G141" s="104" t="s">
        <v>35</v>
      </c>
      <c r="H141" s="71" t="s">
        <v>36</v>
      </c>
      <c r="I141" s="87" t="s">
        <v>324</v>
      </c>
      <c r="J141" s="87" t="s">
        <v>38</v>
      </c>
      <c r="K141" s="87" t="s">
        <v>476</v>
      </c>
      <c r="L141" s="97" t="s">
        <v>477</v>
      </c>
      <c r="M141" s="88" t="s">
        <v>478</v>
      </c>
      <c r="N141" s="102" t="s">
        <v>41</v>
      </c>
      <c r="O141" s="89">
        <v>43992</v>
      </c>
      <c r="P141" s="90">
        <v>43993</v>
      </c>
      <c r="Q141" s="91" t="s">
        <v>521</v>
      </c>
      <c r="R141" s="92">
        <v>1.9</v>
      </c>
      <c r="S141" s="95">
        <v>1.9</v>
      </c>
      <c r="T141" s="66" t="str">
        <f t="shared" si="17"/>
        <v>&lt;1.01</v>
      </c>
      <c r="U141" s="66">
        <f t="shared" si="17"/>
        <v>1.9</v>
      </c>
      <c r="V141" s="67">
        <f t="shared" si="15"/>
        <v>1.9</v>
      </c>
      <c r="W141" s="68" t="str">
        <f t="shared" si="16"/>
        <v/>
      </c>
    </row>
    <row r="142" spans="1:23" x14ac:dyDescent="0.45">
      <c r="A142" s="69">
        <f t="shared" si="18"/>
        <v>136</v>
      </c>
      <c r="B142" s="69" t="s">
        <v>474</v>
      </c>
      <c r="C142" s="86" t="s">
        <v>474</v>
      </c>
      <c r="D142" s="85" t="s">
        <v>413</v>
      </c>
      <c r="E142" s="87" t="s">
        <v>522</v>
      </c>
      <c r="F142" s="70" t="s">
        <v>217</v>
      </c>
      <c r="G142" s="104" t="s">
        <v>35</v>
      </c>
      <c r="H142" s="85" t="s">
        <v>36</v>
      </c>
      <c r="I142" s="87" t="s">
        <v>324</v>
      </c>
      <c r="J142" s="87" t="s">
        <v>38</v>
      </c>
      <c r="K142" s="87" t="s">
        <v>476</v>
      </c>
      <c r="L142" s="97" t="s">
        <v>477</v>
      </c>
      <c r="M142" s="88" t="s">
        <v>478</v>
      </c>
      <c r="N142" s="102" t="s">
        <v>41</v>
      </c>
      <c r="O142" s="89">
        <v>43991</v>
      </c>
      <c r="P142" s="90">
        <v>43993</v>
      </c>
      <c r="Q142" s="91" t="s">
        <v>523</v>
      </c>
      <c r="R142" s="92" t="s">
        <v>524</v>
      </c>
      <c r="S142" s="95" t="s">
        <v>203</v>
      </c>
      <c r="T142" s="66" t="str">
        <f t="shared" si="17"/>
        <v>&lt;1.11</v>
      </c>
      <c r="U142" s="66" t="str">
        <f t="shared" si="17"/>
        <v>&lt;1.28</v>
      </c>
      <c r="V142" s="67" t="str">
        <f t="shared" si="15"/>
        <v>&lt;2.4</v>
      </c>
      <c r="W142" s="68" t="str">
        <f t="shared" si="16"/>
        <v/>
      </c>
    </row>
    <row r="143" spans="1:23" x14ac:dyDescent="0.45">
      <c r="A143" s="69">
        <f t="shared" si="18"/>
        <v>137</v>
      </c>
      <c r="B143" s="69" t="s">
        <v>474</v>
      </c>
      <c r="C143" s="86" t="s">
        <v>474</v>
      </c>
      <c r="D143" s="85" t="s">
        <v>413</v>
      </c>
      <c r="E143" s="87" t="s">
        <v>480</v>
      </c>
      <c r="F143" s="70" t="s">
        <v>217</v>
      </c>
      <c r="G143" s="74" t="s">
        <v>35</v>
      </c>
      <c r="H143" s="71" t="s">
        <v>36</v>
      </c>
      <c r="I143" s="87" t="s">
        <v>274</v>
      </c>
      <c r="J143" s="87" t="s">
        <v>481</v>
      </c>
      <c r="K143" s="87"/>
      <c r="L143" s="97" t="s">
        <v>39</v>
      </c>
      <c r="M143" s="88" t="s">
        <v>478</v>
      </c>
      <c r="N143" s="102" t="s">
        <v>41</v>
      </c>
      <c r="O143" s="89">
        <v>43997</v>
      </c>
      <c r="P143" s="90">
        <v>43998</v>
      </c>
      <c r="Q143" s="91" t="s">
        <v>525</v>
      </c>
      <c r="R143" s="92">
        <v>2.71</v>
      </c>
      <c r="S143" s="95">
        <v>2.7</v>
      </c>
      <c r="T143" s="66" t="str">
        <f t="shared" si="17"/>
        <v>&lt;1.18</v>
      </c>
      <c r="U143" s="66">
        <f t="shared" si="17"/>
        <v>2.71</v>
      </c>
      <c r="V143" s="67">
        <f t="shared" si="15"/>
        <v>2.7</v>
      </c>
      <c r="W143" s="68" t="str">
        <f t="shared" si="16"/>
        <v/>
      </c>
    </row>
    <row r="144" spans="1:23" x14ac:dyDescent="0.45">
      <c r="A144" s="69">
        <f t="shared" si="18"/>
        <v>138</v>
      </c>
      <c r="B144" s="69" t="s">
        <v>483</v>
      </c>
      <c r="C144" s="86" t="s">
        <v>483</v>
      </c>
      <c r="D144" s="105" t="s">
        <v>483</v>
      </c>
      <c r="E144" s="106" t="s">
        <v>526</v>
      </c>
      <c r="F144" s="70" t="s">
        <v>217</v>
      </c>
      <c r="G144" s="108" t="s">
        <v>527</v>
      </c>
      <c r="H144" s="71" t="s">
        <v>485</v>
      </c>
      <c r="I144" s="106" t="s">
        <v>504</v>
      </c>
      <c r="J144" s="106"/>
      <c r="K144" s="106"/>
      <c r="L144" s="110" t="s">
        <v>487</v>
      </c>
      <c r="M144" s="111" t="s">
        <v>488</v>
      </c>
      <c r="N144" s="112" t="s">
        <v>41</v>
      </c>
      <c r="O144" s="113">
        <v>44004</v>
      </c>
      <c r="P144" s="114">
        <v>44007</v>
      </c>
      <c r="Q144" s="91" t="s">
        <v>493</v>
      </c>
      <c r="R144" s="115" t="s">
        <v>528</v>
      </c>
      <c r="S144" s="116" t="s">
        <v>191</v>
      </c>
      <c r="T144" s="66" t="str">
        <f t="shared" si="17"/>
        <v>&lt;1.4</v>
      </c>
      <c r="U144" s="66" t="str">
        <f t="shared" si="17"/>
        <v>&lt;1.5</v>
      </c>
      <c r="V144" s="67" t="str">
        <f t="shared" si="15"/>
        <v>&lt;2.9</v>
      </c>
      <c r="W144" s="68" t="str">
        <f t="shared" si="16"/>
        <v/>
      </c>
    </row>
    <row r="145" spans="1:23" x14ac:dyDescent="0.45">
      <c r="A145" s="69">
        <f t="shared" si="18"/>
        <v>139</v>
      </c>
      <c r="B145" s="69" t="s">
        <v>483</v>
      </c>
      <c r="C145" s="86" t="s">
        <v>483</v>
      </c>
      <c r="D145" s="105" t="s">
        <v>483</v>
      </c>
      <c r="E145" s="106" t="s">
        <v>490</v>
      </c>
      <c r="F145" s="70" t="s">
        <v>217</v>
      </c>
      <c r="G145" s="108" t="s">
        <v>527</v>
      </c>
      <c r="H145" s="85" t="s">
        <v>485</v>
      </c>
      <c r="I145" s="106" t="s">
        <v>504</v>
      </c>
      <c r="J145" s="106"/>
      <c r="K145" s="106"/>
      <c r="L145" s="110" t="s">
        <v>487</v>
      </c>
      <c r="M145" s="111" t="s">
        <v>488</v>
      </c>
      <c r="N145" s="112" t="s">
        <v>41</v>
      </c>
      <c r="O145" s="113">
        <v>44004</v>
      </c>
      <c r="P145" s="114">
        <v>44007</v>
      </c>
      <c r="Q145" s="91" t="s">
        <v>493</v>
      </c>
      <c r="R145" s="92" t="s">
        <v>494</v>
      </c>
      <c r="S145" s="116" t="s">
        <v>495</v>
      </c>
      <c r="T145" s="66" t="str">
        <f t="shared" si="17"/>
        <v>&lt;1.4</v>
      </c>
      <c r="U145" s="66" t="str">
        <f t="shared" si="17"/>
        <v>&lt;1.2</v>
      </c>
      <c r="V145" s="67" t="str">
        <f t="shared" si="15"/>
        <v>&lt;2.6</v>
      </c>
      <c r="W145" s="68" t="str">
        <f t="shared" si="16"/>
        <v/>
      </c>
    </row>
    <row r="146" spans="1:23" x14ac:dyDescent="0.45">
      <c r="A146" s="69">
        <f t="shared" si="18"/>
        <v>140</v>
      </c>
      <c r="B146" s="69" t="s">
        <v>483</v>
      </c>
      <c r="C146" s="86" t="s">
        <v>483</v>
      </c>
      <c r="D146" s="105" t="s">
        <v>483</v>
      </c>
      <c r="E146" s="106" t="s">
        <v>529</v>
      </c>
      <c r="F146" s="70" t="s">
        <v>217</v>
      </c>
      <c r="G146" s="108" t="s">
        <v>527</v>
      </c>
      <c r="H146" s="85" t="s">
        <v>485</v>
      </c>
      <c r="I146" s="106" t="s">
        <v>504</v>
      </c>
      <c r="J146" s="106"/>
      <c r="K146" s="106"/>
      <c r="L146" s="110" t="s">
        <v>487</v>
      </c>
      <c r="M146" s="111" t="s">
        <v>488</v>
      </c>
      <c r="N146" s="112" t="s">
        <v>41</v>
      </c>
      <c r="O146" s="113">
        <v>44004</v>
      </c>
      <c r="P146" s="114">
        <v>44007</v>
      </c>
      <c r="Q146" s="91" t="s">
        <v>494</v>
      </c>
      <c r="R146" s="92" t="s">
        <v>505</v>
      </c>
      <c r="S146" s="116" t="s">
        <v>184</v>
      </c>
      <c r="T146" s="66" t="str">
        <f t="shared" si="17"/>
        <v>&lt;1.2</v>
      </c>
      <c r="U146" s="66" t="str">
        <f t="shared" si="17"/>
        <v>&lt;1.1</v>
      </c>
      <c r="V146" s="67" t="str">
        <f t="shared" si="15"/>
        <v>&lt;2.3</v>
      </c>
      <c r="W146" s="68" t="str">
        <f t="shared" si="16"/>
        <v/>
      </c>
    </row>
    <row r="147" spans="1:23" x14ac:dyDescent="0.45">
      <c r="A147" s="69">
        <f t="shared" si="18"/>
        <v>141</v>
      </c>
      <c r="B147" s="69" t="s">
        <v>483</v>
      </c>
      <c r="C147" s="86" t="s">
        <v>483</v>
      </c>
      <c r="D147" s="105" t="s">
        <v>483</v>
      </c>
      <c r="E147" s="106" t="s">
        <v>530</v>
      </c>
      <c r="F147" s="70" t="s">
        <v>217</v>
      </c>
      <c r="G147" s="108" t="s">
        <v>527</v>
      </c>
      <c r="H147" s="71" t="s">
        <v>485</v>
      </c>
      <c r="I147" s="106" t="s">
        <v>504</v>
      </c>
      <c r="J147" s="106"/>
      <c r="K147" s="106"/>
      <c r="L147" s="110" t="s">
        <v>487</v>
      </c>
      <c r="M147" s="111" t="s">
        <v>488</v>
      </c>
      <c r="N147" s="138" t="s">
        <v>41</v>
      </c>
      <c r="O147" s="139">
        <v>44004</v>
      </c>
      <c r="P147" s="114">
        <v>44007</v>
      </c>
      <c r="Q147" s="91" t="s">
        <v>505</v>
      </c>
      <c r="R147" s="92" t="s">
        <v>498</v>
      </c>
      <c r="S147" s="116" t="s">
        <v>203</v>
      </c>
      <c r="T147" s="66" t="str">
        <f t="shared" si="17"/>
        <v>&lt;1.1</v>
      </c>
      <c r="U147" s="66" t="str">
        <f t="shared" si="17"/>
        <v>&lt;1.3</v>
      </c>
      <c r="V147" s="67" t="str">
        <f t="shared" si="15"/>
        <v>&lt;2.4</v>
      </c>
      <c r="W147" s="68" t="str">
        <f t="shared" si="16"/>
        <v/>
      </c>
    </row>
    <row r="148" spans="1:23" x14ac:dyDescent="0.45">
      <c r="A148" s="69">
        <f t="shared" si="18"/>
        <v>142</v>
      </c>
      <c r="B148" s="69" t="s">
        <v>474</v>
      </c>
      <c r="C148" s="86" t="s">
        <v>474</v>
      </c>
      <c r="D148" s="85" t="s">
        <v>413</v>
      </c>
      <c r="E148" s="87" t="s">
        <v>480</v>
      </c>
      <c r="F148" s="140" t="s">
        <v>217</v>
      </c>
      <c r="G148" s="108" t="s">
        <v>35</v>
      </c>
      <c r="H148" s="85" t="s">
        <v>36</v>
      </c>
      <c r="I148" s="87" t="s">
        <v>274</v>
      </c>
      <c r="J148" s="87" t="s">
        <v>481</v>
      </c>
      <c r="K148" s="87"/>
      <c r="L148" s="97" t="s">
        <v>39</v>
      </c>
      <c r="M148" s="88" t="s">
        <v>478</v>
      </c>
      <c r="N148" s="124" t="s">
        <v>41</v>
      </c>
      <c r="O148" s="128">
        <v>44006</v>
      </c>
      <c r="P148" s="90">
        <v>44007</v>
      </c>
      <c r="Q148" s="91" t="s">
        <v>519</v>
      </c>
      <c r="R148" s="92">
        <v>2.87</v>
      </c>
      <c r="S148" s="92">
        <v>2.9</v>
      </c>
      <c r="T148" s="66" t="str">
        <f t="shared" si="17"/>
        <v>&lt;1.39</v>
      </c>
      <c r="U148" s="66">
        <f t="shared" si="17"/>
        <v>2.87</v>
      </c>
      <c r="V148" s="67">
        <f t="shared" si="15"/>
        <v>2.9</v>
      </c>
      <c r="W148" s="68" t="str">
        <f t="shared" si="16"/>
        <v/>
      </c>
    </row>
    <row r="149" spans="1:23" x14ac:dyDescent="0.45">
      <c r="A149" s="69">
        <f t="shared" si="18"/>
        <v>143</v>
      </c>
      <c r="B149" s="51" t="s">
        <v>194</v>
      </c>
      <c r="C149" s="73" t="s">
        <v>194</v>
      </c>
      <c r="D149" s="71" t="s">
        <v>194</v>
      </c>
      <c r="E149" s="72" t="s">
        <v>531</v>
      </c>
      <c r="F149" s="70" t="s">
        <v>532</v>
      </c>
      <c r="G149" s="141" t="s">
        <v>35</v>
      </c>
      <c r="H149" s="85" t="s">
        <v>533</v>
      </c>
      <c r="I149" s="72" t="s">
        <v>534</v>
      </c>
      <c r="J149" s="72" t="s">
        <v>535</v>
      </c>
      <c r="K149" s="72" t="s">
        <v>34</v>
      </c>
      <c r="L149" s="76" t="s">
        <v>39</v>
      </c>
      <c r="M149" s="77" t="s">
        <v>536</v>
      </c>
      <c r="N149" s="78" t="s">
        <v>537</v>
      </c>
      <c r="O149" s="79">
        <v>43995</v>
      </c>
      <c r="P149" s="90">
        <v>43999</v>
      </c>
      <c r="Q149" s="81" t="s">
        <v>538</v>
      </c>
      <c r="R149" s="82" t="s">
        <v>539</v>
      </c>
      <c r="S149" s="83" t="s">
        <v>540</v>
      </c>
      <c r="T149" s="66" t="str">
        <f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&lt;4.56</v>
      </c>
      <c r="U149" s="66" t="str">
        <f>IF(R149="","",IF(NOT(ISERROR(R149*1)),ROUNDDOWN(R149*1,2-INT(LOG(ABS(R149*1)))),IFERROR("&lt;"&amp;ROUNDDOWN(IF(SUBSTITUTE(R149,"&lt;","")*1&lt;=50,SUBSTITUTE(R149,"&lt;","")*1,""),2-INT(LOG(ABS(SUBSTITUTE(R149,"&lt;","")*1)))),IF(R149="-",R149,"入力形式が間違っています"))))</f>
        <v>&lt;4.25</v>
      </c>
      <c r="V149" s="67" t="str">
        <f>IFERROR(IF(AND(T149="",U149=""),"",IF(AND(T149="-",U149="-"),IF(S149="","Cs合計を入力してください",S149),IF(NOT(ISERROR(T149*1+U149*1)),ROUND(T149+U149, 1-INT(LOG(ABS(T149+U149)))),IF(NOT(ISERROR(T149*1)),ROUND(T149, 1-INT(LOG(ABS(T149)))),IF(NOT(ISERROR(U149*1)),ROUND(U149, 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&lt;8.8</v>
      </c>
      <c r="W149" s="68"/>
    </row>
    <row r="150" spans="1:23" x14ac:dyDescent="0.45">
      <c r="A150" s="69">
        <f t="shared" si="18"/>
        <v>144</v>
      </c>
      <c r="B150" s="51" t="s">
        <v>194</v>
      </c>
      <c r="C150" s="73" t="s">
        <v>194</v>
      </c>
      <c r="D150" s="71" t="s">
        <v>194</v>
      </c>
      <c r="E150" s="72" t="s">
        <v>531</v>
      </c>
      <c r="F150" s="70" t="s">
        <v>532</v>
      </c>
      <c r="G150" s="141" t="s">
        <v>35</v>
      </c>
      <c r="H150" s="85" t="s">
        <v>533</v>
      </c>
      <c r="I150" s="72" t="s">
        <v>534</v>
      </c>
      <c r="J150" s="72" t="s">
        <v>535</v>
      </c>
      <c r="K150" s="72" t="s">
        <v>34</v>
      </c>
      <c r="L150" s="76" t="s">
        <v>39</v>
      </c>
      <c r="M150" s="77" t="s">
        <v>536</v>
      </c>
      <c r="N150" s="78" t="s">
        <v>537</v>
      </c>
      <c r="O150" s="79">
        <v>43995</v>
      </c>
      <c r="P150" s="90">
        <v>43999</v>
      </c>
      <c r="Q150" s="91" t="s">
        <v>541</v>
      </c>
      <c r="R150" s="92" t="s">
        <v>542</v>
      </c>
      <c r="S150" s="83" t="s">
        <v>543</v>
      </c>
      <c r="T150" s="66" t="str">
        <f t="shared" ref="T150:U153" si="19">IF(Q150="","",IF(NOT(ISERROR(Q150*1)),ROUNDDOWN(Q150*1,2-INT(LOG(ABS(Q150*1)))),IFERROR("&lt;"&amp;ROUNDDOWN(IF(SUBSTITUTE(Q150,"&lt;","")*1&lt;=50,SUBSTITUTE(Q150,"&lt;","")*1,""),2-INT(LOG(ABS(SUBSTITUTE(Q150,"&lt;","")*1)))),IF(Q150="-",Q150,"入力形式が間違っています"))))</f>
        <v>&lt;3.72</v>
      </c>
      <c r="U150" s="66" t="str">
        <f t="shared" si="19"/>
        <v>&lt;2.91</v>
      </c>
      <c r="V150" s="67" t="str">
        <f t="shared" ref="V150:V153" si="20">IFERROR(IF(AND(T150="",U150=""),"",IF(AND(T150="-",U150="-"),IF(S150="","Cs合計を入力してください",S150),IF(NOT(ISERROR(T150*1+U150*1)),ROUND(T150+U150, 1-INT(LOG(ABS(T150+U150)))),IF(NOT(ISERROR(T150*1)),ROUND(T150, 1-INT(LOG(ABS(T150)))),IF(NOT(ISERROR(U150*1)),ROUND(U150, 1-INT(LOG(ABS(U150)))),IF(ISERROR(T150*1+U150*1),"&lt;"&amp;ROUND(IF(T150="-",0,SUBSTITUTE(T150,"&lt;",""))*1+IF(U150="-",0,SUBSTITUTE(U150,"&lt;",""))*1,1-INT(LOG(ABS(IF(T150="-",0,SUBSTITUTE(T150,"&lt;",""))*1+IF(U150="-",0,SUBSTITUTE(U150,"&lt;",""))*1)))))))))),"入力形式が間違っています")</f>
        <v>&lt;6.6</v>
      </c>
      <c r="W150" s="68"/>
    </row>
    <row r="151" spans="1:23" x14ac:dyDescent="0.45">
      <c r="A151" s="69">
        <f t="shared" si="18"/>
        <v>145</v>
      </c>
      <c r="B151" s="51" t="s">
        <v>194</v>
      </c>
      <c r="C151" s="73" t="s">
        <v>194</v>
      </c>
      <c r="D151" s="71" t="s">
        <v>194</v>
      </c>
      <c r="E151" s="72" t="s">
        <v>531</v>
      </c>
      <c r="F151" s="70" t="s">
        <v>532</v>
      </c>
      <c r="G151" s="141" t="s">
        <v>35</v>
      </c>
      <c r="H151" s="85" t="s">
        <v>533</v>
      </c>
      <c r="I151" s="72" t="s">
        <v>534</v>
      </c>
      <c r="J151" s="72" t="s">
        <v>535</v>
      </c>
      <c r="K151" s="72" t="s">
        <v>34</v>
      </c>
      <c r="L151" s="76" t="s">
        <v>39</v>
      </c>
      <c r="M151" s="77" t="s">
        <v>536</v>
      </c>
      <c r="N151" s="78" t="s">
        <v>537</v>
      </c>
      <c r="O151" s="79">
        <v>43995</v>
      </c>
      <c r="P151" s="90">
        <v>43999</v>
      </c>
      <c r="Q151" s="81" t="s">
        <v>544</v>
      </c>
      <c r="R151" s="82" t="s">
        <v>545</v>
      </c>
      <c r="S151" s="83" t="s">
        <v>546</v>
      </c>
      <c r="T151" s="66" t="str">
        <f t="shared" si="19"/>
        <v>&lt;3.87</v>
      </c>
      <c r="U151" s="66" t="str">
        <f t="shared" si="19"/>
        <v>&lt;4.15</v>
      </c>
      <c r="V151" s="67" t="str">
        <f t="shared" si="20"/>
        <v>&lt;8</v>
      </c>
      <c r="W151" s="68" t="str">
        <f t="shared" ref="W151:W153" si="21">IF(ISERROR(V151*1),"",IF(AND(H151="飲料水",V151&gt;=11),"○",IF(AND(H151="牛乳・乳児用食品",V151&gt;=51),"○",IF(AND(H151&lt;&gt;"",V151&gt;=110),"○",""))))</f>
        <v/>
      </c>
    </row>
    <row r="152" spans="1:23" x14ac:dyDescent="0.45">
      <c r="A152" s="69">
        <f t="shared" si="18"/>
        <v>146</v>
      </c>
      <c r="B152" s="51" t="s">
        <v>194</v>
      </c>
      <c r="C152" s="73" t="s">
        <v>194</v>
      </c>
      <c r="D152" s="71" t="s">
        <v>194</v>
      </c>
      <c r="E152" s="72" t="s">
        <v>531</v>
      </c>
      <c r="F152" s="70" t="s">
        <v>532</v>
      </c>
      <c r="G152" s="141" t="s">
        <v>35</v>
      </c>
      <c r="H152" s="85" t="s">
        <v>533</v>
      </c>
      <c r="I152" s="72" t="s">
        <v>534</v>
      </c>
      <c r="J152" s="72" t="s">
        <v>535</v>
      </c>
      <c r="K152" s="72" t="s">
        <v>34</v>
      </c>
      <c r="L152" s="76" t="s">
        <v>39</v>
      </c>
      <c r="M152" s="77" t="s">
        <v>536</v>
      </c>
      <c r="N152" s="78" t="s">
        <v>537</v>
      </c>
      <c r="O152" s="79">
        <v>43995</v>
      </c>
      <c r="P152" s="90">
        <v>43999</v>
      </c>
      <c r="Q152" s="91" t="s">
        <v>547</v>
      </c>
      <c r="R152" s="92" t="s">
        <v>548</v>
      </c>
      <c r="S152" s="94" t="s">
        <v>549</v>
      </c>
      <c r="T152" s="66" t="str">
        <f t="shared" si="19"/>
        <v>&lt;3.15</v>
      </c>
      <c r="U152" s="66" t="str">
        <f t="shared" si="19"/>
        <v>&lt;4.11</v>
      </c>
      <c r="V152" s="67" t="str">
        <f t="shared" si="20"/>
        <v>&lt;7.3</v>
      </c>
      <c r="W152" s="68" t="str">
        <f t="shared" si="21"/>
        <v/>
      </c>
    </row>
    <row r="153" spans="1:23" x14ac:dyDescent="0.45">
      <c r="A153" s="69">
        <f t="shared" si="18"/>
        <v>147</v>
      </c>
      <c r="B153" s="51" t="s">
        <v>194</v>
      </c>
      <c r="C153" s="73" t="s">
        <v>194</v>
      </c>
      <c r="D153" s="71" t="s">
        <v>194</v>
      </c>
      <c r="E153" s="72" t="s">
        <v>531</v>
      </c>
      <c r="F153" s="70" t="s">
        <v>532</v>
      </c>
      <c r="G153" s="141" t="s">
        <v>35</v>
      </c>
      <c r="H153" s="85" t="s">
        <v>533</v>
      </c>
      <c r="I153" s="72" t="s">
        <v>534</v>
      </c>
      <c r="J153" s="72" t="s">
        <v>535</v>
      </c>
      <c r="K153" s="72" t="s">
        <v>34</v>
      </c>
      <c r="L153" s="76" t="s">
        <v>39</v>
      </c>
      <c r="M153" s="77" t="s">
        <v>536</v>
      </c>
      <c r="N153" s="78" t="s">
        <v>537</v>
      </c>
      <c r="O153" s="79">
        <v>43995</v>
      </c>
      <c r="P153" s="90">
        <v>43999</v>
      </c>
      <c r="Q153" s="81" t="s">
        <v>550</v>
      </c>
      <c r="R153" s="82" t="s">
        <v>551</v>
      </c>
      <c r="S153" s="94" t="s">
        <v>552</v>
      </c>
      <c r="T153" s="66" t="str">
        <f t="shared" si="19"/>
        <v>&lt;4.13</v>
      </c>
      <c r="U153" s="66" t="str">
        <f t="shared" si="19"/>
        <v>&lt;3.67</v>
      </c>
      <c r="V153" s="67" t="str">
        <f t="shared" si="20"/>
        <v>&lt;7.8</v>
      </c>
      <c r="W153" s="68" t="str">
        <f t="shared" si="21"/>
        <v/>
      </c>
    </row>
    <row r="154" spans="1:23" x14ac:dyDescent="0.45">
      <c r="A154" s="69">
        <f t="shared" si="18"/>
        <v>148</v>
      </c>
      <c r="B154" s="51" t="s">
        <v>194</v>
      </c>
      <c r="C154" s="73" t="s">
        <v>194</v>
      </c>
      <c r="D154" s="71" t="s">
        <v>194</v>
      </c>
      <c r="E154" s="72" t="s">
        <v>553</v>
      </c>
      <c r="F154" s="70" t="s">
        <v>554</v>
      </c>
      <c r="G154" s="141" t="s">
        <v>35</v>
      </c>
      <c r="H154" s="85" t="s">
        <v>533</v>
      </c>
      <c r="I154" s="72" t="s">
        <v>555</v>
      </c>
      <c r="J154" s="72" t="s">
        <v>535</v>
      </c>
      <c r="K154" s="72" t="s">
        <v>34</v>
      </c>
      <c r="L154" s="76" t="s">
        <v>39</v>
      </c>
      <c r="M154" s="77" t="s">
        <v>556</v>
      </c>
      <c r="N154" s="78" t="s">
        <v>537</v>
      </c>
      <c r="O154" s="79">
        <v>43998</v>
      </c>
      <c r="P154" s="90">
        <v>44001</v>
      </c>
      <c r="Q154" s="81" t="s">
        <v>557</v>
      </c>
      <c r="R154" s="82" t="s">
        <v>558</v>
      </c>
      <c r="S154" s="83" t="s">
        <v>559</v>
      </c>
      <c r="T154" s="66" t="str">
        <f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&lt;3.58</v>
      </c>
      <c r="U154" s="66" t="str">
        <f>IF(R154="","",IF(NOT(ISERROR(R154*1)),ROUNDDOWN(R154*1,2-INT(LOG(ABS(R154*1)))),IFERROR("&lt;"&amp;ROUNDDOWN(IF(SUBSTITUTE(R154,"&lt;","")*1&lt;=50,SUBSTITUTE(R154,"&lt;","")*1,""),2-INT(LOG(ABS(SUBSTITUTE(R154,"&lt;","")*1)))),IF(R154="-",R154,"入力形式が間違っています"))))</f>
        <v>&lt;3.22</v>
      </c>
      <c r="V154" s="67" t="str">
        <f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&lt;6.8</v>
      </c>
      <c r="W154" s="68"/>
    </row>
    <row r="155" spans="1:23" x14ac:dyDescent="0.45">
      <c r="A155" s="69">
        <f t="shared" si="18"/>
        <v>149</v>
      </c>
      <c r="B155" s="51" t="s">
        <v>194</v>
      </c>
      <c r="C155" s="73" t="s">
        <v>194</v>
      </c>
      <c r="D155" s="71" t="s">
        <v>194</v>
      </c>
      <c r="E155" s="72" t="s">
        <v>553</v>
      </c>
      <c r="F155" s="70" t="s">
        <v>554</v>
      </c>
      <c r="G155" s="141" t="s">
        <v>35</v>
      </c>
      <c r="H155" s="85" t="s">
        <v>533</v>
      </c>
      <c r="I155" s="72" t="s">
        <v>560</v>
      </c>
      <c r="J155" s="72" t="s">
        <v>535</v>
      </c>
      <c r="K155" s="72" t="s">
        <v>34</v>
      </c>
      <c r="L155" s="76" t="s">
        <v>39</v>
      </c>
      <c r="M155" s="77" t="s">
        <v>556</v>
      </c>
      <c r="N155" s="78" t="s">
        <v>537</v>
      </c>
      <c r="O155" s="79">
        <v>43998</v>
      </c>
      <c r="P155" s="90">
        <v>44001</v>
      </c>
      <c r="Q155" s="91" t="s">
        <v>561</v>
      </c>
      <c r="R155" s="92" t="s">
        <v>562</v>
      </c>
      <c r="S155" s="83" t="s">
        <v>552</v>
      </c>
      <c r="T155" s="66" t="str">
        <f t="shared" ref="T155:U155" si="22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&lt;4.28</v>
      </c>
      <c r="U155" s="66" t="str">
        <f t="shared" si="22"/>
        <v>&lt;3.55</v>
      </c>
      <c r="V155" s="67" t="str">
        <f t="shared" ref="V155" si="23"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&lt;7.8</v>
      </c>
      <c r="W155" s="68"/>
    </row>
    <row r="156" spans="1:23" x14ac:dyDescent="0.45">
      <c r="A156" s="69">
        <f t="shared" si="18"/>
        <v>150</v>
      </c>
      <c r="B156" s="51" t="s">
        <v>194</v>
      </c>
      <c r="C156" s="73" t="s">
        <v>194</v>
      </c>
      <c r="D156" s="71" t="s">
        <v>194</v>
      </c>
      <c r="E156" s="72" t="s">
        <v>195</v>
      </c>
      <c r="F156" s="70" t="s">
        <v>563</v>
      </c>
      <c r="G156" s="141" t="s">
        <v>35</v>
      </c>
      <c r="H156" s="85" t="s">
        <v>533</v>
      </c>
      <c r="I156" s="72" t="s">
        <v>564</v>
      </c>
      <c r="J156" s="72" t="s">
        <v>535</v>
      </c>
      <c r="K156" s="72" t="s">
        <v>34</v>
      </c>
      <c r="L156" s="76" t="s">
        <v>39</v>
      </c>
      <c r="M156" s="77" t="s">
        <v>565</v>
      </c>
      <c r="N156" s="78" t="s">
        <v>537</v>
      </c>
      <c r="O156" s="79">
        <v>43996</v>
      </c>
      <c r="P156" s="90">
        <v>44001</v>
      </c>
      <c r="Q156" s="81" t="s">
        <v>566</v>
      </c>
      <c r="R156" s="82" t="s">
        <v>428</v>
      </c>
      <c r="S156" s="83" t="s">
        <v>567</v>
      </c>
      <c r="T156" s="66" t="str">
        <f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&lt;0.337</v>
      </c>
      <c r="U156" s="66" t="str">
        <f>IF(R156="","",IF(NOT(ISERROR(R156*1)),ROUNDDOWN(R156*1,2-INT(LOG(ABS(R156*1)))),IFERROR("&lt;"&amp;ROUNDDOWN(IF(SUBSTITUTE(R156,"&lt;","")*1&lt;=50,SUBSTITUTE(R156,"&lt;","")*1,""),2-INT(LOG(ABS(SUBSTITUTE(R156,"&lt;","")*1)))),IF(R156="-",R156,"入力形式が間違っています"))))</f>
        <v>&lt;0.361</v>
      </c>
      <c r="V156" s="67" t="str">
        <f>IFERROR(IF(AND(T156="",U156=""),"",IF(AND(T156="-",U156="-"),IF(S156="","Cs合計を入力してください",S156),IF(NOT(ISERROR(T156*1+U156*1)),ROUND(T156+U156, 1-INT(LOG(ABS(T156+U156)))),IF(NOT(ISERROR(T156*1)),ROUND(T156, 1-INT(LOG(ABS(T156)))),IF(NOT(ISERROR(U156*1)),ROUND(U156, 1-INT(LOG(ABS(U156)))),IF(ISERROR(T156*1+U156*1),"&lt;"&amp;ROUND(IF(T156="-",0,SUBSTITUTE(T156,"&lt;",""))*1+IF(U156="-",0,SUBSTITUTE(U156,"&lt;",""))*1,1-INT(LOG(ABS(IF(T156="-",0,SUBSTITUTE(T156,"&lt;",""))*1+IF(U156="-",0,SUBSTITUTE(U156,"&lt;",""))*1)))))))))),"入力形式が間違っています")</f>
        <v>&lt;0.7</v>
      </c>
      <c r="W156" s="68"/>
    </row>
    <row r="157" spans="1:23" x14ac:dyDescent="0.45">
      <c r="A157" s="69">
        <f t="shared" si="18"/>
        <v>151</v>
      </c>
      <c r="B157" s="51" t="s">
        <v>194</v>
      </c>
      <c r="C157" s="73" t="s">
        <v>194</v>
      </c>
      <c r="D157" s="71" t="s">
        <v>194</v>
      </c>
      <c r="E157" s="72" t="s">
        <v>195</v>
      </c>
      <c r="F157" s="70" t="s">
        <v>563</v>
      </c>
      <c r="G157" s="141" t="s">
        <v>35</v>
      </c>
      <c r="H157" s="85" t="s">
        <v>533</v>
      </c>
      <c r="I157" s="72" t="s">
        <v>568</v>
      </c>
      <c r="J157" s="72" t="s">
        <v>535</v>
      </c>
      <c r="K157" s="72" t="s">
        <v>34</v>
      </c>
      <c r="L157" s="76" t="s">
        <v>39</v>
      </c>
      <c r="M157" s="77" t="s">
        <v>565</v>
      </c>
      <c r="N157" s="78" t="s">
        <v>537</v>
      </c>
      <c r="O157" s="79">
        <v>43996</v>
      </c>
      <c r="P157" s="90">
        <v>44001</v>
      </c>
      <c r="Q157" s="91" t="s">
        <v>569</v>
      </c>
      <c r="R157" s="92" t="s">
        <v>570</v>
      </c>
      <c r="S157" s="83" t="s">
        <v>571</v>
      </c>
      <c r="T157" s="66" t="str">
        <f t="shared" ref="T157:U157" si="24">IF(Q157="","",IF(NOT(ISERROR(Q157*1)),ROUNDDOWN(Q157*1,2-INT(LOG(ABS(Q157*1)))),IFERROR("&lt;"&amp;ROUNDDOWN(IF(SUBSTITUTE(Q157,"&lt;","")*1&lt;=50,SUBSTITUTE(Q157,"&lt;","")*1,""),2-INT(LOG(ABS(SUBSTITUTE(Q157,"&lt;","")*1)))),IF(Q157="-",Q157,"入力形式が間違っています"))))</f>
        <v>&lt;6.96</v>
      </c>
      <c r="U157" s="66" t="str">
        <f t="shared" si="24"/>
        <v>&lt;5.94</v>
      </c>
      <c r="V157" s="67" t="str">
        <f t="shared" ref="V157" si="25">IFERROR(IF(AND(T157="",U157=""),"",IF(AND(T157="-",U157="-"),IF(S157="","Cs合計を入力してください",S157),IF(NOT(ISERROR(T157*1+U157*1)),ROUND(T157+U157, 1-INT(LOG(ABS(T157+U157)))),IF(NOT(ISERROR(T157*1)),ROUND(T157, 1-INT(LOG(ABS(T157)))),IF(NOT(ISERROR(U157*1)),ROUND(U157, 1-INT(LOG(ABS(U157)))),IF(ISERROR(T157*1+U157*1),"&lt;"&amp;ROUND(IF(T157="-",0,SUBSTITUTE(T157,"&lt;",""))*1+IF(U157="-",0,SUBSTITUTE(U157,"&lt;",""))*1,1-INT(LOG(ABS(IF(T157="-",0,SUBSTITUTE(T157,"&lt;",""))*1+IF(U157="-",0,SUBSTITUTE(U157,"&lt;",""))*1)))))))))),"入力形式が間違っています")</f>
        <v>&lt;13</v>
      </c>
      <c r="W157" s="68"/>
    </row>
    <row r="158" spans="1:23" x14ac:dyDescent="0.45">
      <c r="A158" s="69">
        <f t="shared" si="18"/>
        <v>152</v>
      </c>
      <c r="B158" s="51" t="s">
        <v>194</v>
      </c>
      <c r="C158" s="73" t="s">
        <v>194</v>
      </c>
      <c r="D158" s="71" t="s">
        <v>194</v>
      </c>
      <c r="E158" s="72" t="s">
        <v>572</v>
      </c>
      <c r="F158" s="70" t="s">
        <v>573</v>
      </c>
      <c r="G158" s="141" t="s">
        <v>35</v>
      </c>
      <c r="H158" s="85" t="s">
        <v>533</v>
      </c>
      <c r="I158" s="72" t="s">
        <v>534</v>
      </c>
      <c r="J158" s="72" t="s">
        <v>535</v>
      </c>
      <c r="K158" s="72" t="s">
        <v>34</v>
      </c>
      <c r="L158" s="76" t="s">
        <v>39</v>
      </c>
      <c r="M158" s="77" t="s">
        <v>574</v>
      </c>
      <c r="N158" s="78" t="s">
        <v>537</v>
      </c>
      <c r="O158" s="79">
        <v>43999</v>
      </c>
      <c r="P158" s="90">
        <v>44001</v>
      </c>
      <c r="Q158" s="81" t="s">
        <v>575</v>
      </c>
      <c r="R158" s="82" t="s">
        <v>576</v>
      </c>
      <c r="S158" s="83" t="s">
        <v>44</v>
      </c>
      <c r="T158" s="66" t="str">
        <f>IF(Q158="","",IF(NOT(ISERROR(Q158*1)),ROUNDDOWN(Q158*1,2-INT(LOG(ABS(Q158*1)))),IFERROR("&lt;"&amp;ROUNDDOWN(IF(SUBSTITUTE(Q158,"&lt;","")*1&lt;=50,SUBSTITUTE(Q158,"&lt;","")*1,""),2-INT(LOG(ABS(SUBSTITUTE(Q158,"&lt;","")*1)))),IF(Q158="-",Q158,"入力形式が間違っています"))))</f>
        <v>&lt;5.67</v>
      </c>
      <c r="U158" s="66" t="str">
        <f>IF(R158="","",IF(NOT(ISERROR(R158*1)),ROUNDDOWN(R158*1,2-INT(LOG(ABS(R158*1)))),IFERROR("&lt;"&amp;ROUNDDOWN(IF(SUBSTITUTE(R158,"&lt;","")*1&lt;=50,SUBSTITUTE(R158,"&lt;","")*1,""),2-INT(LOG(ABS(SUBSTITUTE(R158,"&lt;","")*1)))),IF(R158="-",R158,"入力形式が間違っています"))))</f>
        <v>&lt;5.34</v>
      </c>
      <c r="V158" s="67" t="str">
        <f>IFERROR(IF(AND(T158="",U158=""),"",IF(AND(T158="-",U158="-"),IF(S158="","Cs合計を入力してください",S158),IF(NOT(ISERROR(T158*1+U158*1)),ROUND(T158+U158, 1-INT(LOG(ABS(T158+U158)))),IF(NOT(ISERROR(T158*1)),ROUND(T158, 1-INT(LOG(ABS(T158)))),IF(NOT(ISERROR(U158*1)),ROUND(U158, 1-INT(LOG(ABS(U158)))),IF(ISERROR(T158*1+U158*1),"&lt;"&amp;ROUND(IF(T158="-",0,SUBSTITUTE(T158,"&lt;",""))*1+IF(U158="-",0,SUBSTITUTE(U158,"&lt;",""))*1,1-INT(LOG(ABS(IF(T158="-",0,SUBSTITUTE(T158,"&lt;",""))*1+IF(U158="-",0,SUBSTITUTE(U158,"&lt;",""))*1)))))))))),"入力形式が間違っています")</f>
        <v>&lt;11</v>
      </c>
      <c r="W158" s="68"/>
    </row>
    <row r="159" spans="1:23" x14ac:dyDescent="0.45">
      <c r="A159" s="69">
        <f t="shared" si="18"/>
        <v>153</v>
      </c>
      <c r="B159" s="51" t="s">
        <v>194</v>
      </c>
      <c r="C159" s="73" t="s">
        <v>194</v>
      </c>
      <c r="D159" s="71" t="s">
        <v>194</v>
      </c>
      <c r="E159" s="72" t="s">
        <v>572</v>
      </c>
      <c r="F159" s="70" t="s">
        <v>573</v>
      </c>
      <c r="G159" s="141" t="s">
        <v>35</v>
      </c>
      <c r="H159" s="85" t="s">
        <v>533</v>
      </c>
      <c r="I159" s="72" t="s">
        <v>534</v>
      </c>
      <c r="J159" s="72" t="s">
        <v>535</v>
      </c>
      <c r="K159" s="72" t="s">
        <v>34</v>
      </c>
      <c r="L159" s="76" t="s">
        <v>39</v>
      </c>
      <c r="M159" s="77" t="s">
        <v>574</v>
      </c>
      <c r="N159" s="78" t="s">
        <v>537</v>
      </c>
      <c r="O159" s="79">
        <v>43999</v>
      </c>
      <c r="P159" s="90">
        <v>44001</v>
      </c>
      <c r="Q159" s="91" t="s">
        <v>577</v>
      </c>
      <c r="R159" s="92" t="s">
        <v>578</v>
      </c>
      <c r="S159" s="83" t="s">
        <v>44</v>
      </c>
      <c r="T159" s="66" t="str">
        <f t="shared" ref="T159:U161" si="26">IF(Q159="","",IF(NOT(ISERROR(Q159*1)),ROUNDDOWN(Q159*1,2-INT(LOG(ABS(Q159*1)))),IFERROR("&lt;"&amp;ROUNDDOWN(IF(SUBSTITUTE(Q159,"&lt;","")*1&lt;=50,SUBSTITUTE(Q159,"&lt;","")*1,""),2-INT(LOG(ABS(SUBSTITUTE(Q159,"&lt;","")*1)))),IF(Q159="-",Q159,"入力形式が間違っています"))))</f>
        <v>&lt;4.79</v>
      </c>
      <c r="U159" s="66" t="str">
        <f t="shared" si="26"/>
        <v>&lt;5.86</v>
      </c>
      <c r="V159" s="67" t="str">
        <f t="shared" ref="V159:V161" si="27">IFERROR(IF(AND(T159="",U159=""),"",IF(AND(T159="-",U159="-"),IF(S159="","Cs合計を入力してください",S159),IF(NOT(ISERROR(T159*1+U159*1)),ROUND(T159+U159, 1-INT(LOG(ABS(T159+U159)))),IF(NOT(ISERROR(T159*1)),ROUND(T159, 1-INT(LOG(ABS(T159)))),IF(NOT(ISERROR(U159*1)),ROUND(U159, 1-INT(LOG(ABS(U159)))),IF(ISERROR(T159*1+U159*1),"&lt;"&amp;ROUND(IF(T159="-",0,SUBSTITUTE(T159,"&lt;",""))*1+IF(U159="-",0,SUBSTITUTE(U159,"&lt;",""))*1,1-INT(LOG(ABS(IF(T159="-",0,SUBSTITUTE(T159,"&lt;",""))*1+IF(U159="-",0,SUBSTITUTE(U159,"&lt;",""))*1)))))))))),"入力形式が間違っています")</f>
        <v>&lt;11</v>
      </c>
      <c r="W159" s="68"/>
    </row>
    <row r="160" spans="1:23" x14ac:dyDescent="0.45">
      <c r="A160" s="69">
        <f t="shared" si="18"/>
        <v>154</v>
      </c>
      <c r="B160" s="51" t="s">
        <v>194</v>
      </c>
      <c r="C160" s="73" t="s">
        <v>194</v>
      </c>
      <c r="D160" s="71" t="s">
        <v>194</v>
      </c>
      <c r="E160" s="72" t="s">
        <v>579</v>
      </c>
      <c r="F160" s="70" t="s">
        <v>580</v>
      </c>
      <c r="G160" s="141" t="s">
        <v>35</v>
      </c>
      <c r="H160" s="85" t="s">
        <v>533</v>
      </c>
      <c r="I160" s="72" t="s">
        <v>581</v>
      </c>
      <c r="J160" s="72" t="s">
        <v>535</v>
      </c>
      <c r="K160" s="72" t="s">
        <v>34</v>
      </c>
      <c r="L160" s="76" t="s">
        <v>39</v>
      </c>
      <c r="M160" s="77" t="s">
        <v>556</v>
      </c>
      <c r="N160" s="78" t="s">
        <v>537</v>
      </c>
      <c r="O160" s="79">
        <v>44000</v>
      </c>
      <c r="P160" s="90">
        <v>44006</v>
      </c>
      <c r="Q160" s="81" t="s">
        <v>582</v>
      </c>
      <c r="R160" s="82" t="s">
        <v>583</v>
      </c>
      <c r="S160" s="83" t="s">
        <v>171</v>
      </c>
      <c r="T160" s="66" t="str">
        <f t="shared" si="26"/>
        <v>&lt;5.16</v>
      </c>
      <c r="U160" s="66" t="str">
        <f t="shared" si="26"/>
        <v>&lt;5.12</v>
      </c>
      <c r="V160" s="67" t="str">
        <f t="shared" si="27"/>
        <v>&lt;10</v>
      </c>
      <c r="W160" s="68" t="str">
        <f t="shared" ref="W160:W161" si="28">IF(ISERROR(V160*1),"",IF(AND(H160="飲料水",V160&gt;=11),"○",IF(AND(H160="牛乳・乳児用食品",V160&gt;=51),"○",IF(AND(H160&lt;&gt;"",V160&gt;=110),"○",""))))</f>
        <v/>
      </c>
    </row>
    <row r="161" spans="1:23" x14ac:dyDescent="0.45">
      <c r="A161" s="69">
        <f t="shared" si="18"/>
        <v>155</v>
      </c>
      <c r="B161" s="51" t="s">
        <v>194</v>
      </c>
      <c r="C161" s="73" t="s">
        <v>194</v>
      </c>
      <c r="D161" s="71" t="s">
        <v>194</v>
      </c>
      <c r="E161" s="72" t="s">
        <v>579</v>
      </c>
      <c r="F161" s="70" t="s">
        <v>580</v>
      </c>
      <c r="G161" s="141" t="s">
        <v>35</v>
      </c>
      <c r="H161" s="85" t="s">
        <v>533</v>
      </c>
      <c r="I161" s="72" t="s">
        <v>581</v>
      </c>
      <c r="J161" s="72" t="s">
        <v>535</v>
      </c>
      <c r="K161" s="72" t="s">
        <v>34</v>
      </c>
      <c r="L161" s="76" t="s">
        <v>39</v>
      </c>
      <c r="M161" s="77" t="s">
        <v>556</v>
      </c>
      <c r="N161" s="78" t="s">
        <v>537</v>
      </c>
      <c r="O161" s="79">
        <v>44000</v>
      </c>
      <c r="P161" s="90">
        <v>44006</v>
      </c>
      <c r="Q161" s="91" t="s">
        <v>584</v>
      </c>
      <c r="R161" s="92" t="s">
        <v>585</v>
      </c>
      <c r="S161" s="83" t="s">
        <v>546</v>
      </c>
      <c r="T161" s="66" t="str">
        <f t="shared" si="26"/>
        <v>&lt;4.26</v>
      </c>
      <c r="U161" s="66" t="str">
        <f t="shared" si="26"/>
        <v>&lt;3.71</v>
      </c>
      <c r="V161" s="67" t="str">
        <f t="shared" si="27"/>
        <v>&lt;8</v>
      </c>
      <c r="W161" s="68" t="str">
        <f t="shared" si="28"/>
        <v/>
      </c>
    </row>
    <row r="162" spans="1:23" x14ac:dyDescent="0.45">
      <c r="A162" s="69">
        <f t="shared" si="18"/>
        <v>156</v>
      </c>
      <c r="B162" s="69" t="s">
        <v>586</v>
      </c>
      <c r="C162" s="86" t="s">
        <v>586</v>
      </c>
      <c r="D162" s="105" t="s">
        <v>586</v>
      </c>
      <c r="E162" s="106" t="s">
        <v>587</v>
      </c>
      <c r="F162" s="142" t="s">
        <v>588</v>
      </c>
      <c r="G162" s="143" t="s">
        <v>253</v>
      </c>
      <c r="H162" s="85" t="s">
        <v>589</v>
      </c>
      <c r="I162" s="106" t="s">
        <v>590</v>
      </c>
      <c r="J162" s="106" t="s">
        <v>591</v>
      </c>
      <c r="K162" s="106" t="s">
        <v>217</v>
      </c>
      <c r="L162" s="110" t="s">
        <v>268</v>
      </c>
      <c r="M162" s="111" t="s">
        <v>592</v>
      </c>
      <c r="N162" s="112" t="s">
        <v>41</v>
      </c>
      <c r="O162" s="113">
        <v>44003</v>
      </c>
      <c r="P162" s="114">
        <v>44008</v>
      </c>
      <c r="Q162" s="91" t="s">
        <v>593</v>
      </c>
      <c r="R162" s="92" t="s">
        <v>594</v>
      </c>
      <c r="S162" s="116" t="s">
        <v>528</v>
      </c>
      <c r="T162" s="66" t="s">
        <v>593</v>
      </c>
      <c r="U162" s="66" t="s">
        <v>594</v>
      </c>
      <c r="V162" s="67" t="s">
        <v>528</v>
      </c>
      <c r="W162" s="68"/>
    </row>
    <row r="163" spans="1:23" x14ac:dyDescent="0.45">
      <c r="A163" s="69">
        <f t="shared" si="18"/>
        <v>157</v>
      </c>
      <c r="B163" s="69" t="s">
        <v>586</v>
      </c>
      <c r="C163" s="86" t="s">
        <v>586</v>
      </c>
      <c r="D163" s="105" t="s">
        <v>586</v>
      </c>
      <c r="E163" s="106" t="s">
        <v>587</v>
      </c>
      <c r="F163" s="142" t="s">
        <v>588</v>
      </c>
      <c r="G163" s="143" t="s">
        <v>253</v>
      </c>
      <c r="H163" s="85" t="s">
        <v>589</v>
      </c>
      <c r="I163" s="106" t="s">
        <v>595</v>
      </c>
      <c r="J163" s="106" t="s">
        <v>591</v>
      </c>
      <c r="K163" s="106" t="s">
        <v>217</v>
      </c>
      <c r="L163" s="110" t="s">
        <v>268</v>
      </c>
      <c r="M163" s="111" t="s">
        <v>592</v>
      </c>
      <c r="N163" s="112" t="s">
        <v>41</v>
      </c>
      <c r="O163" s="113">
        <v>44003</v>
      </c>
      <c r="P163" s="114">
        <v>44008</v>
      </c>
      <c r="Q163" s="91" t="s">
        <v>247</v>
      </c>
      <c r="R163" s="92" t="s">
        <v>596</v>
      </c>
      <c r="S163" s="116" t="s">
        <v>129</v>
      </c>
      <c r="T163" s="66" t="s">
        <v>247</v>
      </c>
      <c r="U163" s="66" t="s">
        <v>596</v>
      </c>
      <c r="V163" s="67" t="s">
        <v>129</v>
      </c>
      <c r="W163" s="68"/>
    </row>
    <row r="164" spans="1:23" x14ac:dyDescent="0.45">
      <c r="A164" s="69">
        <f t="shared" si="18"/>
        <v>158</v>
      </c>
      <c r="B164" s="69" t="s">
        <v>586</v>
      </c>
      <c r="C164" s="86" t="s">
        <v>586</v>
      </c>
      <c r="D164" s="105" t="s">
        <v>586</v>
      </c>
      <c r="E164" s="106" t="s">
        <v>587</v>
      </c>
      <c r="F164" s="142" t="s">
        <v>588</v>
      </c>
      <c r="G164" s="143" t="s">
        <v>253</v>
      </c>
      <c r="H164" s="71" t="s">
        <v>589</v>
      </c>
      <c r="I164" s="106" t="s">
        <v>590</v>
      </c>
      <c r="J164" s="106" t="s">
        <v>591</v>
      </c>
      <c r="K164" s="106" t="s">
        <v>217</v>
      </c>
      <c r="L164" s="110" t="s">
        <v>268</v>
      </c>
      <c r="M164" s="111" t="s">
        <v>592</v>
      </c>
      <c r="N164" s="112" t="s">
        <v>41</v>
      </c>
      <c r="O164" s="113">
        <v>44003</v>
      </c>
      <c r="P164" s="114">
        <v>44008</v>
      </c>
      <c r="Q164" s="91" t="s">
        <v>593</v>
      </c>
      <c r="R164" s="92" t="s">
        <v>594</v>
      </c>
      <c r="S164" s="116" t="s">
        <v>528</v>
      </c>
      <c r="T164" s="66" t="s">
        <v>593</v>
      </c>
      <c r="U164" s="66" t="s">
        <v>594</v>
      </c>
      <c r="V164" s="67" t="s">
        <v>528</v>
      </c>
      <c r="W164" s="68"/>
    </row>
    <row r="165" spans="1:23" x14ac:dyDescent="0.45">
      <c r="A165" s="69">
        <f t="shared" si="18"/>
        <v>159</v>
      </c>
      <c r="B165" s="69" t="s">
        <v>586</v>
      </c>
      <c r="C165" s="86" t="s">
        <v>586</v>
      </c>
      <c r="D165" s="85" t="s">
        <v>586</v>
      </c>
      <c r="E165" s="87" t="s">
        <v>587</v>
      </c>
      <c r="F165" s="140" t="s">
        <v>588</v>
      </c>
      <c r="G165" s="143" t="s">
        <v>253</v>
      </c>
      <c r="H165" s="85" t="s">
        <v>589</v>
      </c>
      <c r="I165" s="87" t="s">
        <v>595</v>
      </c>
      <c r="J165" s="87" t="s">
        <v>591</v>
      </c>
      <c r="K165" s="87" t="s">
        <v>217</v>
      </c>
      <c r="L165" s="97" t="s">
        <v>268</v>
      </c>
      <c r="M165" s="88" t="s">
        <v>592</v>
      </c>
      <c r="N165" s="102" t="s">
        <v>41</v>
      </c>
      <c r="O165" s="89">
        <v>44003</v>
      </c>
      <c r="P165" s="90">
        <v>44008</v>
      </c>
      <c r="Q165" s="91" t="s">
        <v>247</v>
      </c>
      <c r="R165" s="92" t="s">
        <v>596</v>
      </c>
      <c r="S165" s="95" t="s">
        <v>129</v>
      </c>
      <c r="T165" s="66" t="s">
        <v>247</v>
      </c>
      <c r="U165" s="66" t="s">
        <v>596</v>
      </c>
      <c r="V165" s="67" t="s">
        <v>129</v>
      </c>
      <c r="W165" s="68"/>
    </row>
    <row r="166" spans="1:23" x14ac:dyDescent="0.45">
      <c r="A166" s="69">
        <f t="shared" si="18"/>
        <v>160</v>
      </c>
      <c r="B166" s="51" t="s">
        <v>597</v>
      </c>
      <c r="C166" s="73" t="s">
        <v>597</v>
      </c>
      <c r="D166" s="71" t="s">
        <v>597</v>
      </c>
      <c r="E166" s="72" t="s">
        <v>598</v>
      </c>
      <c r="F166" s="70" t="s">
        <v>599</v>
      </c>
      <c r="G166" s="144" t="s">
        <v>228</v>
      </c>
      <c r="H166" s="145" t="s">
        <v>254</v>
      </c>
      <c r="I166" s="146" t="s">
        <v>600</v>
      </c>
      <c r="J166" s="186" t="s">
        <v>601</v>
      </c>
      <c r="K166" s="186" t="s">
        <v>217</v>
      </c>
      <c r="L166" s="147" t="s">
        <v>39</v>
      </c>
      <c r="M166" s="77" t="s">
        <v>602</v>
      </c>
      <c r="N166" s="78" t="s">
        <v>41</v>
      </c>
      <c r="O166" s="79">
        <v>43985</v>
      </c>
      <c r="P166" s="80">
        <v>43985</v>
      </c>
      <c r="Q166" s="81" t="s">
        <v>603</v>
      </c>
      <c r="R166" s="82" t="s">
        <v>604</v>
      </c>
      <c r="S166" s="83" t="s">
        <v>605</v>
      </c>
      <c r="T166" s="66" t="str">
        <f t="shared" ref="T166:U224" si="29">IF(Q166="","",IF(NOT(ISERROR(Q166*1)),ROUNDDOWN(Q166*1,2-INT(LOG(ABS(Q166*1)))),IFERROR("&lt;"&amp;ROUNDDOWN(IF(SUBSTITUTE(Q166,"&lt;","")*1&lt;=50,SUBSTITUTE(Q166,"&lt;","")*1,""),2-INT(LOG(ABS(SUBSTITUTE(Q166,"&lt;","")*1)))),IF(Q166="-",Q166,"入力形式が間違っています"))))</f>
        <v>&lt;3.49</v>
      </c>
      <c r="U166" s="66" t="str">
        <f t="shared" si="29"/>
        <v>&lt;3.74</v>
      </c>
      <c r="V166" s="67" t="str">
        <f t="shared" ref="V166:V229" si="30">IFERROR(IF(AND(T166="",U166=""),"",IF(AND(T166="-",U166="-"),IF(S166="","Cs合計を入力してください",S166),IF(NOT(ISERROR(T166*1+U166*1)),ROUND(T166+U166, 1-INT(LOG(ABS(T166+U166)))),IF(NOT(ISERROR(T166*1)),ROUND(T166, 1-INT(LOG(ABS(T166)))),IF(NOT(ISERROR(U166*1)),ROUND(U166, 1-INT(LOG(ABS(U166)))),IF(ISERROR(T166*1+U166*1),"&lt;"&amp;ROUND(IF(T166="-",0,SUBSTITUTE(T166,"&lt;",""))*1+IF(U166="-",0,SUBSTITUTE(U166,"&lt;",""))*1,1-INT(LOG(ABS(IF(T166="-",0,SUBSTITUTE(T166,"&lt;",""))*1+IF(U166="-",0,SUBSTITUTE(U166,"&lt;",""))*1)))))))))),"入力形式が間違っています")</f>
        <v>&lt;7.2</v>
      </c>
      <c r="W166" s="68" t="str">
        <f t="shared" ref="W166:W185" si="31">IF(ISERROR(V166*1),"",IF(AND(H166="飲料水",V166&gt;=11),"○",IF(AND(H166="牛乳・乳児用食品",V166&gt;=51),"○",IF(AND(H166&lt;&gt;"",V166&gt;=110),"○",""))))</f>
        <v/>
      </c>
    </row>
    <row r="167" spans="1:23" x14ac:dyDescent="0.45">
      <c r="A167" s="69">
        <f t="shared" si="18"/>
        <v>161</v>
      </c>
      <c r="B167" s="69" t="s">
        <v>597</v>
      </c>
      <c r="C167" s="86" t="s">
        <v>597</v>
      </c>
      <c r="D167" s="85" t="s">
        <v>597</v>
      </c>
      <c r="E167" s="87" t="s">
        <v>606</v>
      </c>
      <c r="F167" s="84" t="s">
        <v>599</v>
      </c>
      <c r="G167" s="144" t="s">
        <v>35</v>
      </c>
      <c r="H167" s="145" t="s">
        <v>607</v>
      </c>
      <c r="I167" s="99" t="s">
        <v>608</v>
      </c>
      <c r="J167" s="185" t="s">
        <v>609</v>
      </c>
      <c r="K167" s="185" t="s">
        <v>217</v>
      </c>
      <c r="L167" s="147" t="s">
        <v>610</v>
      </c>
      <c r="M167" s="88" t="s">
        <v>611</v>
      </c>
      <c r="N167" s="102" t="s">
        <v>233</v>
      </c>
      <c r="O167" s="89">
        <v>43976</v>
      </c>
      <c r="P167" s="90">
        <v>43986</v>
      </c>
      <c r="Q167" s="91" t="s">
        <v>217</v>
      </c>
      <c r="R167" s="92" t="s">
        <v>217</v>
      </c>
      <c r="S167" s="83" t="s">
        <v>612</v>
      </c>
      <c r="T167" s="66" t="str">
        <f t="shared" si="29"/>
        <v>-</v>
      </c>
      <c r="U167" s="66" t="str">
        <f t="shared" si="29"/>
        <v>-</v>
      </c>
      <c r="V167" s="67" t="str">
        <f t="shared" si="30"/>
        <v>&lt;25</v>
      </c>
      <c r="W167" s="68" t="str">
        <f t="shared" si="31"/>
        <v/>
      </c>
    </row>
    <row r="168" spans="1:23" x14ac:dyDescent="0.45">
      <c r="A168" s="69">
        <f t="shared" si="18"/>
        <v>162</v>
      </c>
      <c r="B168" s="69" t="s">
        <v>597</v>
      </c>
      <c r="C168" s="86" t="s">
        <v>597</v>
      </c>
      <c r="D168" s="85" t="s">
        <v>597</v>
      </c>
      <c r="E168" s="87" t="s">
        <v>606</v>
      </c>
      <c r="F168" s="84" t="s">
        <v>599</v>
      </c>
      <c r="G168" s="144" t="s">
        <v>35</v>
      </c>
      <c r="H168" s="145" t="s">
        <v>607</v>
      </c>
      <c r="I168" s="99" t="s">
        <v>608</v>
      </c>
      <c r="J168" s="185" t="s">
        <v>609</v>
      </c>
      <c r="K168" s="185" t="s">
        <v>217</v>
      </c>
      <c r="L168" s="147" t="s">
        <v>610</v>
      </c>
      <c r="M168" s="88" t="s">
        <v>611</v>
      </c>
      <c r="N168" s="102" t="s">
        <v>233</v>
      </c>
      <c r="O168" s="89">
        <v>43977</v>
      </c>
      <c r="P168" s="90">
        <v>43986</v>
      </c>
      <c r="Q168" s="91" t="s">
        <v>217</v>
      </c>
      <c r="R168" s="92" t="s">
        <v>217</v>
      </c>
      <c r="S168" s="83" t="s">
        <v>612</v>
      </c>
      <c r="T168" s="66" t="str">
        <f t="shared" si="29"/>
        <v>-</v>
      </c>
      <c r="U168" s="66" t="str">
        <f t="shared" si="29"/>
        <v>-</v>
      </c>
      <c r="V168" s="67" t="str">
        <f t="shared" si="30"/>
        <v>&lt;25</v>
      </c>
      <c r="W168" s="68" t="str">
        <f t="shared" si="31"/>
        <v/>
      </c>
    </row>
    <row r="169" spans="1:23" x14ac:dyDescent="0.45">
      <c r="A169" s="69">
        <f t="shared" si="18"/>
        <v>163</v>
      </c>
      <c r="B169" s="69" t="s">
        <v>597</v>
      </c>
      <c r="C169" s="86" t="s">
        <v>597</v>
      </c>
      <c r="D169" s="85" t="s">
        <v>597</v>
      </c>
      <c r="E169" s="87" t="s">
        <v>606</v>
      </c>
      <c r="F169" s="84" t="s">
        <v>599</v>
      </c>
      <c r="G169" s="144" t="s">
        <v>35</v>
      </c>
      <c r="H169" s="148" t="s">
        <v>607</v>
      </c>
      <c r="I169" s="99" t="s">
        <v>608</v>
      </c>
      <c r="J169" s="185" t="s">
        <v>609</v>
      </c>
      <c r="K169" s="185" t="s">
        <v>217</v>
      </c>
      <c r="L169" s="147" t="s">
        <v>610</v>
      </c>
      <c r="M169" s="88" t="s">
        <v>611</v>
      </c>
      <c r="N169" s="102" t="s">
        <v>233</v>
      </c>
      <c r="O169" s="89">
        <v>43977</v>
      </c>
      <c r="P169" s="90">
        <v>43986</v>
      </c>
      <c r="Q169" s="91" t="s">
        <v>217</v>
      </c>
      <c r="R169" s="92" t="s">
        <v>217</v>
      </c>
      <c r="S169" s="94" t="s">
        <v>612</v>
      </c>
      <c r="T169" s="66" t="str">
        <f t="shared" si="29"/>
        <v>-</v>
      </c>
      <c r="U169" s="66" t="str">
        <f t="shared" si="29"/>
        <v>-</v>
      </c>
      <c r="V169" s="67" t="str">
        <f t="shared" si="30"/>
        <v>&lt;25</v>
      </c>
      <c r="W169" s="68" t="str">
        <f t="shared" si="31"/>
        <v/>
      </c>
    </row>
    <row r="170" spans="1:23" x14ac:dyDescent="0.45">
      <c r="A170" s="69">
        <f t="shared" si="18"/>
        <v>164</v>
      </c>
      <c r="B170" s="69" t="s">
        <v>597</v>
      </c>
      <c r="C170" s="86" t="s">
        <v>597</v>
      </c>
      <c r="D170" s="85" t="s">
        <v>597</v>
      </c>
      <c r="E170" s="87" t="s">
        <v>606</v>
      </c>
      <c r="F170" s="84" t="s">
        <v>599</v>
      </c>
      <c r="G170" s="144" t="s">
        <v>35</v>
      </c>
      <c r="H170" s="145" t="s">
        <v>607</v>
      </c>
      <c r="I170" s="99" t="s">
        <v>608</v>
      </c>
      <c r="J170" s="185" t="s">
        <v>609</v>
      </c>
      <c r="K170" s="185" t="s">
        <v>217</v>
      </c>
      <c r="L170" s="147" t="s">
        <v>610</v>
      </c>
      <c r="M170" s="88" t="s">
        <v>611</v>
      </c>
      <c r="N170" s="102" t="s">
        <v>233</v>
      </c>
      <c r="O170" s="89">
        <v>43978</v>
      </c>
      <c r="P170" s="90">
        <v>43986</v>
      </c>
      <c r="Q170" s="91" t="s">
        <v>217</v>
      </c>
      <c r="R170" s="92" t="s">
        <v>217</v>
      </c>
      <c r="S170" s="94" t="s">
        <v>612</v>
      </c>
      <c r="T170" s="66" t="str">
        <f t="shared" si="29"/>
        <v>-</v>
      </c>
      <c r="U170" s="66" t="str">
        <f t="shared" si="29"/>
        <v>-</v>
      </c>
      <c r="V170" s="67" t="str">
        <f t="shared" si="30"/>
        <v>&lt;25</v>
      </c>
      <c r="W170" s="68" t="str">
        <f t="shared" si="31"/>
        <v/>
      </c>
    </row>
    <row r="171" spans="1:23" x14ac:dyDescent="0.45">
      <c r="A171" s="69">
        <f t="shared" si="18"/>
        <v>165</v>
      </c>
      <c r="B171" s="69" t="s">
        <v>597</v>
      </c>
      <c r="C171" s="86" t="s">
        <v>597</v>
      </c>
      <c r="D171" s="85" t="s">
        <v>597</v>
      </c>
      <c r="E171" s="87" t="s">
        <v>606</v>
      </c>
      <c r="F171" s="84" t="s">
        <v>599</v>
      </c>
      <c r="G171" s="144" t="s">
        <v>35</v>
      </c>
      <c r="H171" s="145" t="s">
        <v>607</v>
      </c>
      <c r="I171" s="99" t="s">
        <v>608</v>
      </c>
      <c r="J171" s="185" t="s">
        <v>609</v>
      </c>
      <c r="K171" s="185" t="s">
        <v>217</v>
      </c>
      <c r="L171" s="147" t="s">
        <v>610</v>
      </c>
      <c r="M171" s="88" t="s">
        <v>611</v>
      </c>
      <c r="N171" s="102" t="s">
        <v>233</v>
      </c>
      <c r="O171" s="89">
        <v>43978</v>
      </c>
      <c r="P171" s="90">
        <v>43986</v>
      </c>
      <c r="Q171" s="91" t="s">
        <v>217</v>
      </c>
      <c r="R171" s="92" t="s">
        <v>217</v>
      </c>
      <c r="S171" s="95" t="s">
        <v>612</v>
      </c>
      <c r="T171" s="66" t="str">
        <f t="shared" si="29"/>
        <v>-</v>
      </c>
      <c r="U171" s="66" t="str">
        <f t="shared" si="29"/>
        <v>-</v>
      </c>
      <c r="V171" s="67" t="str">
        <f t="shared" si="30"/>
        <v>&lt;25</v>
      </c>
      <c r="W171" s="68" t="str">
        <f t="shared" si="31"/>
        <v/>
      </c>
    </row>
    <row r="172" spans="1:23" x14ac:dyDescent="0.45">
      <c r="A172" s="69">
        <f t="shared" si="18"/>
        <v>166</v>
      </c>
      <c r="B172" s="69" t="s">
        <v>597</v>
      </c>
      <c r="C172" s="86" t="s">
        <v>597</v>
      </c>
      <c r="D172" s="85" t="s">
        <v>597</v>
      </c>
      <c r="E172" s="87" t="s">
        <v>606</v>
      </c>
      <c r="F172" s="84" t="s">
        <v>599</v>
      </c>
      <c r="G172" s="144" t="s">
        <v>35</v>
      </c>
      <c r="H172" s="148" t="s">
        <v>607</v>
      </c>
      <c r="I172" s="99" t="s">
        <v>608</v>
      </c>
      <c r="J172" s="185" t="s">
        <v>609</v>
      </c>
      <c r="K172" s="185" t="s">
        <v>217</v>
      </c>
      <c r="L172" s="147" t="s">
        <v>610</v>
      </c>
      <c r="M172" s="88" t="s">
        <v>611</v>
      </c>
      <c r="N172" s="102" t="s">
        <v>233</v>
      </c>
      <c r="O172" s="89">
        <v>43983</v>
      </c>
      <c r="P172" s="90">
        <v>43986</v>
      </c>
      <c r="Q172" s="91" t="s">
        <v>217</v>
      </c>
      <c r="R172" s="92" t="s">
        <v>217</v>
      </c>
      <c r="S172" s="95" t="s">
        <v>612</v>
      </c>
      <c r="T172" s="66" t="str">
        <f t="shared" si="29"/>
        <v>-</v>
      </c>
      <c r="U172" s="66" t="str">
        <f t="shared" si="29"/>
        <v>-</v>
      </c>
      <c r="V172" s="67" t="str">
        <f t="shared" si="30"/>
        <v>&lt;25</v>
      </c>
      <c r="W172" s="68" t="str">
        <f t="shared" si="31"/>
        <v/>
      </c>
    </row>
    <row r="173" spans="1:23" x14ac:dyDescent="0.45">
      <c r="A173" s="69">
        <f t="shared" si="18"/>
        <v>167</v>
      </c>
      <c r="B173" s="69" t="s">
        <v>597</v>
      </c>
      <c r="C173" s="86" t="s">
        <v>597</v>
      </c>
      <c r="D173" s="85" t="s">
        <v>597</v>
      </c>
      <c r="E173" s="87" t="s">
        <v>606</v>
      </c>
      <c r="F173" s="84" t="s">
        <v>599</v>
      </c>
      <c r="G173" s="144" t="s">
        <v>35</v>
      </c>
      <c r="H173" s="145" t="s">
        <v>607</v>
      </c>
      <c r="I173" s="99" t="s">
        <v>608</v>
      </c>
      <c r="J173" s="185" t="s">
        <v>609</v>
      </c>
      <c r="K173" s="185" t="s">
        <v>217</v>
      </c>
      <c r="L173" s="147" t="s">
        <v>610</v>
      </c>
      <c r="M173" s="88" t="s">
        <v>611</v>
      </c>
      <c r="N173" s="102" t="s">
        <v>233</v>
      </c>
      <c r="O173" s="89">
        <v>43983</v>
      </c>
      <c r="P173" s="90">
        <v>43986</v>
      </c>
      <c r="Q173" s="91" t="s">
        <v>217</v>
      </c>
      <c r="R173" s="92" t="s">
        <v>217</v>
      </c>
      <c r="S173" s="95" t="s">
        <v>612</v>
      </c>
      <c r="T173" s="66" t="str">
        <f t="shared" si="29"/>
        <v>-</v>
      </c>
      <c r="U173" s="66" t="str">
        <f t="shared" si="29"/>
        <v>-</v>
      </c>
      <c r="V173" s="67" t="str">
        <f t="shared" si="30"/>
        <v>&lt;25</v>
      </c>
      <c r="W173" s="68" t="str">
        <f t="shared" si="31"/>
        <v/>
      </c>
    </row>
    <row r="174" spans="1:23" x14ac:dyDescent="0.45">
      <c r="A174" s="69">
        <f t="shared" si="18"/>
        <v>168</v>
      </c>
      <c r="B174" s="69" t="s">
        <v>597</v>
      </c>
      <c r="C174" s="86" t="s">
        <v>597</v>
      </c>
      <c r="D174" s="85" t="s">
        <v>597</v>
      </c>
      <c r="E174" s="87" t="s">
        <v>606</v>
      </c>
      <c r="F174" s="84" t="s">
        <v>599</v>
      </c>
      <c r="G174" s="144" t="s">
        <v>35</v>
      </c>
      <c r="H174" s="145" t="s">
        <v>607</v>
      </c>
      <c r="I174" s="99" t="s">
        <v>608</v>
      </c>
      <c r="J174" s="185" t="s">
        <v>609</v>
      </c>
      <c r="K174" s="185" t="s">
        <v>217</v>
      </c>
      <c r="L174" s="147" t="s">
        <v>610</v>
      </c>
      <c r="M174" s="88" t="s">
        <v>611</v>
      </c>
      <c r="N174" s="102" t="s">
        <v>233</v>
      </c>
      <c r="O174" s="89">
        <v>43984</v>
      </c>
      <c r="P174" s="90">
        <v>43986</v>
      </c>
      <c r="Q174" s="91" t="s">
        <v>217</v>
      </c>
      <c r="R174" s="92" t="s">
        <v>217</v>
      </c>
      <c r="S174" s="95" t="s">
        <v>612</v>
      </c>
      <c r="T174" s="66" t="str">
        <f t="shared" si="29"/>
        <v>-</v>
      </c>
      <c r="U174" s="66" t="str">
        <f t="shared" si="29"/>
        <v>-</v>
      </c>
      <c r="V174" s="67" t="str">
        <f t="shared" si="30"/>
        <v>&lt;25</v>
      </c>
      <c r="W174" s="68" t="str">
        <f t="shared" si="31"/>
        <v/>
      </c>
    </row>
    <row r="175" spans="1:23" x14ac:dyDescent="0.45">
      <c r="A175" s="69">
        <f t="shared" si="18"/>
        <v>169</v>
      </c>
      <c r="B175" s="69" t="s">
        <v>597</v>
      </c>
      <c r="C175" s="86" t="s">
        <v>597</v>
      </c>
      <c r="D175" s="85" t="s">
        <v>597</v>
      </c>
      <c r="E175" s="87" t="s">
        <v>606</v>
      </c>
      <c r="F175" s="84" t="s">
        <v>599</v>
      </c>
      <c r="G175" s="144" t="s">
        <v>35</v>
      </c>
      <c r="H175" s="148" t="s">
        <v>607</v>
      </c>
      <c r="I175" s="99" t="s">
        <v>608</v>
      </c>
      <c r="J175" s="185" t="s">
        <v>609</v>
      </c>
      <c r="K175" s="185" t="s">
        <v>217</v>
      </c>
      <c r="L175" s="147" t="s">
        <v>610</v>
      </c>
      <c r="M175" s="88" t="s">
        <v>611</v>
      </c>
      <c r="N175" s="102" t="s">
        <v>233</v>
      </c>
      <c r="O175" s="89">
        <v>43984</v>
      </c>
      <c r="P175" s="90">
        <v>43986</v>
      </c>
      <c r="Q175" s="91" t="s">
        <v>217</v>
      </c>
      <c r="R175" s="92" t="s">
        <v>217</v>
      </c>
      <c r="S175" s="95" t="s">
        <v>612</v>
      </c>
      <c r="T175" s="66" t="str">
        <f t="shared" si="29"/>
        <v>-</v>
      </c>
      <c r="U175" s="66" t="str">
        <f t="shared" si="29"/>
        <v>-</v>
      </c>
      <c r="V175" s="67" t="str">
        <f t="shared" si="30"/>
        <v>&lt;25</v>
      </c>
      <c r="W175" s="68" t="str">
        <f t="shared" si="31"/>
        <v/>
      </c>
    </row>
    <row r="176" spans="1:23" x14ac:dyDescent="0.45">
      <c r="A176" s="69">
        <f t="shared" si="18"/>
        <v>170</v>
      </c>
      <c r="B176" s="69" t="s">
        <v>597</v>
      </c>
      <c r="C176" s="86" t="s">
        <v>597</v>
      </c>
      <c r="D176" s="85" t="s">
        <v>597</v>
      </c>
      <c r="E176" s="87" t="s">
        <v>606</v>
      </c>
      <c r="F176" s="84" t="s">
        <v>599</v>
      </c>
      <c r="G176" s="144" t="s">
        <v>35</v>
      </c>
      <c r="H176" s="145" t="s">
        <v>607</v>
      </c>
      <c r="I176" s="99" t="s">
        <v>608</v>
      </c>
      <c r="J176" s="185" t="s">
        <v>609</v>
      </c>
      <c r="K176" s="185" t="s">
        <v>217</v>
      </c>
      <c r="L176" s="147" t="s">
        <v>610</v>
      </c>
      <c r="M176" s="88" t="s">
        <v>611</v>
      </c>
      <c r="N176" s="102" t="s">
        <v>233</v>
      </c>
      <c r="O176" s="89">
        <v>43984</v>
      </c>
      <c r="P176" s="90">
        <v>43986</v>
      </c>
      <c r="Q176" s="91" t="s">
        <v>217</v>
      </c>
      <c r="R176" s="92" t="s">
        <v>217</v>
      </c>
      <c r="S176" s="95" t="s">
        <v>612</v>
      </c>
      <c r="T176" s="66" t="str">
        <f t="shared" si="29"/>
        <v>-</v>
      </c>
      <c r="U176" s="66" t="str">
        <f t="shared" si="29"/>
        <v>-</v>
      </c>
      <c r="V176" s="67" t="str">
        <f t="shared" si="30"/>
        <v>&lt;25</v>
      </c>
      <c r="W176" s="68" t="str">
        <f t="shared" si="31"/>
        <v/>
      </c>
    </row>
    <row r="177" spans="1:23" x14ac:dyDescent="0.45">
      <c r="A177" s="69">
        <f t="shared" si="18"/>
        <v>171</v>
      </c>
      <c r="B177" s="69" t="s">
        <v>597</v>
      </c>
      <c r="C177" s="86" t="s">
        <v>597</v>
      </c>
      <c r="D177" s="85" t="s">
        <v>597</v>
      </c>
      <c r="E177" s="87" t="s">
        <v>606</v>
      </c>
      <c r="F177" s="84" t="s">
        <v>599</v>
      </c>
      <c r="G177" s="144" t="s">
        <v>35</v>
      </c>
      <c r="H177" s="148" t="s">
        <v>607</v>
      </c>
      <c r="I177" s="99" t="s">
        <v>608</v>
      </c>
      <c r="J177" s="185" t="s">
        <v>609</v>
      </c>
      <c r="K177" s="185" t="s">
        <v>217</v>
      </c>
      <c r="L177" s="147" t="s">
        <v>610</v>
      </c>
      <c r="M177" s="88" t="s">
        <v>611</v>
      </c>
      <c r="N177" s="102" t="s">
        <v>233</v>
      </c>
      <c r="O177" s="89">
        <v>43979</v>
      </c>
      <c r="P177" s="90">
        <v>43986</v>
      </c>
      <c r="Q177" s="91" t="s">
        <v>217</v>
      </c>
      <c r="R177" s="92" t="s">
        <v>217</v>
      </c>
      <c r="S177" s="95" t="s">
        <v>612</v>
      </c>
      <c r="T177" s="66" t="str">
        <f t="shared" si="29"/>
        <v>-</v>
      </c>
      <c r="U177" s="66" t="str">
        <f t="shared" si="29"/>
        <v>-</v>
      </c>
      <c r="V177" s="67" t="str">
        <f t="shared" si="30"/>
        <v>&lt;25</v>
      </c>
      <c r="W177" s="68" t="str">
        <f t="shared" si="31"/>
        <v/>
      </c>
    </row>
    <row r="178" spans="1:23" x14ac:dyDescent="0.45">
      <c r="A178" s="69">
        <f t="shared" si="18"/>
        <v>172</v>
      </c>
      <c r="B178" s="69" t="s">
        <v>597</v>
      </c>
      <c r="C178" s="86" t="s">
        <v>597</v>
      </c>
      <c r="D178" s="105" t="s">
        <v>597</v>
      </c>
      <c r="E178" s="106" t="s">
        <v>606</v>
      </c>
      <c r="F178" s="142" t="s">
        <v>599</v>
      </c>
      <c r="G178" s="144" t="s">
        <v>35</v>
      </c>
      <c r="H178" s="148" t="s">
        <v>607</v>
      </c>
      <c r="I178" s="149" t="s">
        <v>608</v>
      </c>
      <c r="J178" s="187" t="s">
        <v>609</v>
      </c>
      <c r="K178" s="187" t="s">
        <v>217</v>
      </c>
      <c r="L178" s="147" t="s">
        <v>610</v>
      </c>
      <c r="M178" s="111" t="s">
        <v>611</v>
      </c>
      <c r="N178" s="112" t="s">
        <v>233</v>
      </c>
      <c r="O178" s="113">
        <v>43979</v>
      </c>
      <c r="P178" s="114">
        <v>43986</v>
      </c>
      <c r="Q178" s="91" t="s">
        <v>217</v>
      </c>
      <c r="R178" s="115" t="s">
        <v>217</v>
      </c>
      <c r="S178" s="116" t="s">
        <v>612</v>
      </c>
      <c r="T178" s="66" t="str">
        <f t="shared" si="29"/>
        <v>-</v>
      </c>
      <c r="U178" s="66" t="str">
        <f t="shared" si="29"/>
        <v>-</v>
      </c>
      <c r="V178" s="67" t="str">
        <f t="shared" si="30"/>
        <v>&lt;25</v>
      </c>
      <c r="W178" s="68" t="str">
        <f t="shared" si="31"/>
        <v/>
      </c>
    </row>
    <row r="179" spans="1:23" x14ac:dyDescent="0.45">
      <c r="A179" s="69">
        <f t="shared" si="18"/>
        <v>173</v>
      </c>
      <c r="B179" s="69" t="s">
        <v>597</v>
      </c>
      <c r="C179" s="86" t="s">
        <v>597</v>
      </c>
      <c r="D179" s="105" t="s">
        <v>597</v>
      </c>
      <c r="E179" s="106" t="s">
        <v>606</v>
      </c>
      <c r="F179" s="142" t="s">
        <v>599</v>
      </c>
      <c r="G179" s="144" t="s">
        <v>35</v>
      </c>
      <c r="H179" s="145" t="s">
        <v>607</v>
      </c>
      <c r="I179" s="149" t="s">
        <v>608</v>
      </c>
      <c r="J179" s="187" t="s">
        <v>609</v>
      </c>
      <c r="K179" s="187" t="s">
        <v>217</v>
      </c>
      <c r="L179" s="147" t="s">
        <v>610</v>
      </c>
      <c r="M179" s="111" t="s">
        <v>611</v>
      </c>
      <c r="N179" s="112" t="s">
        <v>233</v>
      </c>
      <c r="O179" s="113">
        <v>43979</v>
      </c>
      <c r="P179" s="114">
        <v>43986</v>
      </c>
      <c r="Q179" s="91" t="s">
        <v>217</v>
      </c>
      <c r="R179" s="92" t="s">
        <v>217</v>
      </c>
      <c r="S179" s="116" t="s">
        <v>612</v>
      </c>
      <c r="T179" s="66" t="str">
        <f t="shared" si="29"/>
        <v>-</v>
      </c>
      <c r="U179" s="66" t="str">
        <f t="shared" si="29"/>
        <v>-</v>
      </c>
      <c r="V179" s="67" t="str">
        <f t="shared" si="30"/>
        <v>&lt;25</v>
      </c>
      <c r="W179" s="68" t="str">
        <f t="shared" si="31"/>
        <v/>
      </c>
    </row>
    <row r="180" spans="1:23" x14ac:dyDescent="0.45">
      <c r="A180" s="69">
        <f t="shared" si="18"/>
        <v>174</v>
      </c>
      <c r="B180" s="69" t="s">
        <v>597</v>
      </c>
      <c r="C180" s="86" t="s">
        <v>597</v>
      </c>
      <c r="D180" s="105" t="s">
        <v>597</v>
      </c>
      <c r="E180" s="106" t="s">
        <v>606</v>
      </c>
      <c r="F180" s="142" t="s">
        <v>599</v>
      </c>
      <c r="G180" s="144" t="s">
        <v>35</v>
      </c>
      <c r="H180" s="145" t="s">
        <v>607</v>
      </c>
      <c r="I180" s="149" t="s">
        <v>608</v>
      </c>
      <c r="J180" s="187" t="s">
        <v>609</v>
      </c>
      <c r="K180" s="187" t="s">
        <v>217</v>
      </c>
      <c r="L180" s="147" t="s">
        <v>610</v>
      </c>
      <c r="M180" s="111" t="s">
        <v>611</v>
      </c>
      <c r="N180" s="112" t="s">
        <v>233</v>
      </c>
      <c r="O180" s="113">
        <v>43979</v>
      </c>
      <c r="P180" s="114">
        <v>43986</v>
      </c>
      <c r="Q180" s="91" t="s">
        <v>217</v>
      </c>
      <c r="R180" s="92" t="s">
        <v>217</v>
      </c>
      <c r="S180" s="116" t="s">
        <v>612</v>
      </c>
      <c r="T180" s="66" t="str">
        <f t="shared" si="29"/>
        <v>-</v>
      </c>
      <c r="U180" s="66" t="str">
        <f t="shared" si="29"/>
        <v>-</v>
      </c>
      <c r="V180" s="67" t="str">
        <f t="shared" si="30"/>
        <v>&lt;25</v>
      </c>
      <c r="W180" s="68" t="str">
        <f t="shared" si="31"/>
        <v/>
      </c>
    </row>
    <row r="181" spans="1:23" x14ac:dyDescent="0.45">
      <c r="A181" s="69">
        <f t="shared" si="18"/>
        <v>175</v>
      </c>
      <c r="B181" s="69" t="s">
        <v>597</v>
      </c>
      <c r="C181" s="86" t="s">
        <v>597</v>
      </c>
      <c r="D181" s="105" t="s">
        <v>597</v>
      </c>
      <c r="E181" s="106" t="s">
        <v>606</v>
      </c>
      <c r="F181" s="142" t="s">
        <v>599</v>
      </c>
      <c r="G181" s="144" t="s">
        <v>35</v>
      </c>
      <c r="H181" s="148" t="s">
        <v>607</v>
      </c>
      <c r="I181" s="149" t="s">
        <v>608</v>
      </c>
      <c r="J181" s="187" t="s">
        <v>609</v>
      </c>
      <c r="K181" s="187" t="s">
        <v>217</v>
      </c>
      <c r="L181" s="147" t="s">
        <v>610</v>
      </c>
      <c r="M181" s="111" t="s">
        <v>611</v>
      </c>
      <c r="N181" s="112" t="s">
        <v>233</v>
      </c>
      <c r="O181" s="113">
        <v>43980</v>
      </c>
      <c r="P181" s="114">
        <v>43986</v>
      </c>
      <c r="Q181" s="91" t="s">
        <v>217</v>
      </c>
      <c r="R181" s="92" t="s">
        <v>217</v>
      </c>
      <c r="S181" s="116" t="s">
        <v>612</v>
      </c>
      <c r="T181" s="66" t="str">
        <f t="shared" si="29"/>
        <v>-</v>
      </c>
      <c r="U181" s="66" t="str">
        <f t="shared" si="29"/>
        <v>-</v>
      </c>
      <c r="V181" s="67" t="str">
        <f t="shared" si="30"/>
        <v>&lt;25</v>
      </c>
      <c r="W181" s="68" t="str">
        <f t="shared" si="31"/>
        <v/>
      </c>
    </row>
    <row r="182" spans="1:23" x14ac:dyDescent="0.45">
      <c r="A182" s="69">
        <f t="shared" si="18"/>
        <v>176</v>
      </c>
      <c r="B182" s="69" t="s">
        <v>597</v>
      </c>
      <c r="C182" s="86" t="s">
        <v>597</v>
      </c>
      <c r="D182" s="105" t="s">
        <v>597</v>
      </c>
      <c r="E182" s="106" t="s">
        <v>606</v>
      </c>
      <c r="F182" s="142" t="s">
        <v>599</v>
      </c>
      <c r="G182" s="144" t="s">
        <v>35</v>
      </c>
      <c r="H182" s="145" t="s">
        <v>607</v>
      </c>
      <c r="I182" s="149" t="s">
        <v>608</v>
      </c>
      <c r="J182" s="187" t="s">
        <v>609</v>
      </c>
      <c r="K182" s="187" t="s">
        <v>217</v>
      </c>
      <c r="L182" s="147" t="s">
        <v>610</v>
      </c>
      <c r="M182" s="111" t="s">
        <v>611</v>
      </c>
      <c r="N182" s="112" t="s">
        <v>233</v>
      </c>
      <c r="O182" s="113">
        <v>43981</v>
      </c>
      <c r="P182" s="114">
        <v>43986</v>
      </c>
      <c r="Q182" s="91" t="s">
        <v>217</v>
      </c>
      <c r="R182" s="92" t="s">
        <v>217</v>
      </c>
      <c r="S182" s="116" t="s">
        <v>612</v>
      </c>
      <c r="T182" s="66" t="str">
        <f t="shared" si="29"/>
        <v>-</v>
      </c>
      <c r="U182" s="66" t="str">
        <f t="shared" si="29"/>
        <v>-</v>
      </c>
      <c r="V182" s="67" t="str">
        <f t="shared" si="30"/>
        <v>&lt;25</v>
      </c>
      <c r="W182" s="68" t="str">
        <f t="shared" si="31"/>
        <v/>
      </c>
    </row>
    <row r="183" spans="1:23" x14ac:dyDescent="0.45">
      <c r="A183" s="69">
        <f t="shared" si="18"/>
        <v>177</v>
      </c>
      <c r="B183" s="69" t="s">
        <v>597</v>
      </c>
      <c r="C183" s="86" t="s">
        <v>597</v>
      </c>
      <c r="D183" s="105" t="s">
        <v>597</v>
      </c>
      <c r="E183" s="106" t="s">
        <v>606</v>
      </c>
      <c r="F183" s="142" t="s">
        <v>599</v>
      </c>
      <c r="G183" s="144" t="s">
        <v>35</v>
      </c>
      <c r="H183" s="145" t="s">
        <v>607</v>
      </c>
      <c r="I183" s="149" t="s">
        <v>608</v>
      </c>
      <c r="J183" s="187" t="s">
        <v>609</v>
      </c>
      <c r="K183" s="187" t="s">
        <v>217</v>
      </c>
      <c r="L183" s="147" t="s">
        <v>610</v>
      </c>
      <c r="M183" s="111" t="s">
        <v>611</v>
      </c>
      <c r="N183" s="112" t="s">
        <v>233</v>
      </c>
      <c r="O183" s="113">
        <v>43981</v>
      </c>
      <c r="P183" s="114">
        <v>43987</v>
      </c>
      <c r="Q183" s="91" t="s">
        <v>217</v>
      </c>
      <c r="R183" s="92" t="s">
        <v>217</v>
      </c>
      <c r="S183" s="116" t="s">
        <v>612</v>
      </c>
      <c r="T183" s="66" t="str">
        <f t="shared" si="29"/>
        <v>-</v>
      </c>
      <c r="U183" s="66" t="str">
        <f t="shared" si="29"/>
        <v>-</v>
      </c>
      <c r="V183" s="67" t="str">
        <f t="shared" si="30"/>
        <v>&lt;25</v>
      </c>
      <c r="W183" s="68" t="str">
        <f t="shared" si="31"/>
        <v/>
      </c>
    </row>
    <row r="184" spans="1:23" x14ac:dyDescent="0.45">
      <c r="A184" s="69">
        <f t="shared" si="18"/>
        <v>178</v>
      </c>
      <c r="B184" s="69" t="s">
        <v>597</v>
      </c>
      <c r="C184" s="86" t="s">
        <v>597</v>
      </c>
      <c r="D184" s="105" t="s">
        <v>597</v>
      </c>
      <c r="E184" s="106" t="s">
        <v>606</v>
      </c>
      <c r="F184" s="142" t="s">
        <v>599</v>
      </c>
      <c r="G184" s="144" t="s">
        <v>35</v>
      </c>
      <c r="H184" s="150" t="s">
        <v>607</v>
      </c>
      <c r="I184" s="149" t="s">
        <v>608</v>
      </c>
      <c r="J184" s="187" t="s">
        <v>609</v>
      </c>
      <c r="K184" s="187" t="s">
        <v>217</v>
      </c>
      <c r="L184" s="147" t="s">
        <v>610</v>
      </c>
      <c r="M184" s="111" t="s">
        <v>611</v>
      </c>
      <c r="N184" s="112" t="s">
        <v>233</v>
      </c>
      <c r="O184" s="113">
        <v>43983</v>
      </c>
      <c r="P184" s="114">
        <v>43987</v>
      </c>
      <c r="Q184" s="91" t="s">
        <v>217</v>
      </c>
      <c r="R184" s="92" t="s">
        <v>217</v>
      </c>
      <c r="S184" s="116" t="s">
        <v>612</v>
      </c>
      <c r="T184" s="66" t="str">
        <f t="shared" si="29"/>
        <v>-</v>
      </c>
      <c r="U184" s="66" t="str">
        <f t="shared" si="29"/>
        <v>-</v>
      </c>
      <c r="V184" s="67" t="str">
        <f t="shared" si="30"/>
        <v>&lt;25</v>
      </c>
      <c r="W184" s="68" t="str">
        <f t="shared" si="31"/>
        <v/>
      </c>
    </row>
    <row r="185" spans="1:23" x14ac:dyDescent="0.45">
      <c r="A185" s="69">
        <f t="shared" si="18"/>
        <v>179</v>
      </c>
      <c r="B185" s="69" t="s">
        <v>597</v>
      </c>
      <c r="C185" s="86" t="s">
        <v>597</v>
      </c>
      <c r="D185" s="85" t="s">
        <v>597</v>
      </c>
      <c r="E185" s="87" t="s">
        <v>606</v>
      </c>
      <c r="F185" s="84" t="s">
        <v>599</v>
      </c>
      <c r="G185" s="144" t="s">
        <v>35</v>
      </c>
      <c r="H185" s="145" t="s">
        <v>607</v>
      </c>
      <c r="I185" s="99" t="s">
        <v>608</v>
      </c>
      <c r="J185" s="185" t="s">
        <v>609</v>
      </c>
      <c r="K185" s="185" t="s">
        <v>217</v>
      </c>
      <c r="L185" s="147" t="s">
        <v>610</v>
      </c>
      <c r="M185" s="88" t="s">
        <v>611</v>
      </c>
      <c r="N185" s="102" t="s">
        <v>233</v>
      </c>
      <c r="O185" s="89">
        <v>43983</v>
      </c>
      <c r="P185" s="90">
        <v>43987</v>
      </c>
      <c r="Q185" s="91" t="s">
        <v>217</v>
      </c>
      <c r="R185" s="92" t="s">
        <v>217</v>
      </c>
      <c r="S185" s="116" t="s">
        <v>612</v>
      </c>
      <c r="T185" s="66" t="str">
        <f t="shared" si="29"/>
        <v>-</v>
      </c>
      <c r="U185" s="66" t="str">
        <f t="shared" si="29"/>
        <v>-</v>
      </c>
      <c r="V185" s="67" t="str">
        <f t="shared" si="30"/>
        <v>&lt;25</v>
      </c>
      <c r="W185" s="68" t="str">
        <f t="shared" si="31"/>
        <v/>
      </c>
    </row>
    <row r="186" spans="1:23" x14ac:dyDescent="0.45">
      <c r="A186" s="69">
        <f t="shared" si="18"/>
        <v>180</v>
      </c>
      <c r="B186" s="69" t="s">
        <v>597</v>
      </c>
      <c r="C186" s="86" t="s">
        <v>597</v>
      </c>
      <c r="D186" s="85" t="s">
        <v>597</v>
      </c>
      <c r="E186" s="87" t="s">
        <v>606</v>
      </c>
      <c r="F186" s="84" t="s">
        <v>599</v>
      </c>
      <c r="G186" s="144" t="s">
        <v>35</v>
      </c>
      <c r="H186" s="145" t="s">
        <v>607</v>
      </c>
      <c r="I186" s="99" t="s">
        <v>608</v>
      </c>
      <c r="J186" s="185" t="s">
        <v>609</v>
      </c>
      <c r="K186" s="185" t="s">
        <v>217</v>
      </c>
      <c r="L186" s="147" t="s">
        <v>610</v>
      </c>
      <c r="M186" s="88" t="s">
        <v>611</v>
      </c>
      <c r="N186" s="102" t="s">
        <v>233</v>
      </c>
      <c r="O186" s="89">
        <v>43983</v>
      </c>
      <c r="P186" s="90">
        <v>43987</v>
      </c>
      <c r="Q186" s="91" t="s">
        <v>217</v>
      </c>
      <c r="R186" s="92" t="s">
        <v>217</v>
      </c>
      <c r="S186" s="116" t="s">
        <v>612</v>
      </c>
      <c r="T186" s="66" t="str">
        <f t="shared" si="29"/>
        <v>-</v>
      </c>
      <c r="U186" s="66" t="str">
        <f t="shared" si="29"/>
        <v>-</v>
      </c>
      <c r="V186" s="67" t="str">
        <f t="shared" si="30"/>
        <v>&lt;25</v>
      </c>
      <c r="W186" s="96"/>
    </row>
    <row r="187" spans="1:23" x14ac:dyDescent="0.45">
      <c r="A187" s="69">
        <f t="shared" si="18"/>
        <v>181</v>
      </c>
      <c r="B187" s="69" t="s">
        <v>597</v>
      </c>
      <c r="C187" s="86" t="s">
        <v>597</v>
      </c>
      <c r="D187" s="85" t="s">
        <v>597</v>
      </c>
      <c r="E187" s="87" t="s">
        <v>606</v>
      </c>
      <c r="F187" s="84" t="s">
        <v>599</v>
      </c>
      <c r="G187" s="144" t="s">
        <v>35</v>
      </c>
      <c r="H187" s="145" t="s">
        <v>607</v>
      </c>
      <c r="I187" s="99" t="s">
        <v>608</v>
      </c>
      <c r="J187" s="185" t="s">
        <v>609</v>
      </c>
      <c r="K187" s="185" t="s">
        <v>217</v>
      </c>
      <c r="L187" s="147" t="s">
        <v>610</v>
      </c>
      <c r="M187" s="88" t="s">
        <v>611</v>
      </c>
      <c r="N187" s="102" t="s">
        <v>233</v>
      </c>
      <c r="O187" s="89">
        <v>43985</v>
      </c>
      <c r="P187" s="90">
        <v>43987</v>
      </c>
      <c r="Q187" s="91" t="s">
        <v>217</v>
      </c>
      <c r="R187" s="92" t="s">
        <v>217</v>
      </c>
      <c r="S187" s="116" t="s">
        <v>612</v>
      </c>
      <c r="T187" s="66" t="str">
        <f t="shared" si="29"/>
        <v>-</v>
      </c>
      <c r="U187" s="66" t="str">
        <f t="shared" si="29"/>
        <v>-</v>
      </c>
      <c r="V187" s="67" t="str">
        <f t="shared" si="30"/>
        <v>&lt;25</v>
      </c>
      <c r="W187" s="96"/>
    </row>
    <row r="188" spans="1:23" x14ac:dyDescent="0.45">
      <c r="A188" s="69">
        <f t="shared" si="18"/>
        <v>182</v>
      </c>
      <c r="B188" s="69" t="s">
        <v>597</v>
      </c>
      <c r="C188" s="86" t="s">
        <v>597</v>
      </c>
      <c r="D188" s="85" t="s">
        <v>597</v>
      </c>
      <c r="E188" s="87" t="s">
        <v>606</v>
      </c>
      <c r="F188" s="84" t="s">
        <v>599</v>
      </c>
      <c r="G188" s="144" t="s">
        <v>35</v>
      </c>
      <c r="H188" s="145" t="s">
        <v>607</v>
      </c>
      <c r="I188" s="99" t="s">
        <v>608</v>
      </c>
      <c r="J188" s="185" t="s">
        <v>609</v>
      </c>
      <c r="K188" s="185" t="s">
        <v>217</v>
      </c>
      <c r="L188" s="147" t="s">
        <v>610</v>
      </c>
      <c r="M188" s="88" t="s">
        <v>611</v>
      </c>
      <c r="N188" s="102" t="s">
        <v>233</v>
      </c>
      <c r="O188" s="89">
        <v>43986</v>
      </c>
      <c r="P188" s="90">
        <v>43993</v>
      </c>
      <c r="Q188" s="91" t="s">
        <v>217</v>
      </c>
      <c r="R188" s="92" t="s">
        <v>217</v>
      </c>
      <c r="S188" s="116" t="s">
        <v>612</v>
      </c>
      <c r="T188" s="66" t="str">
        <f t="shared" si="29"/>
        <v>-</v>
      </c>
      <c r="U188" s="66" t="str">
        <f t="shared" si="29"/>
        <v>-</v>
      </c>
      <c r="V188" s="67" t="str">
        <f t="shared" si="30"/>
        <v>&lt;25</v>
      </c>
      <c r="W188" s="96"/>
    </row>
    <row r="189" spans="1:23" x14ac:dyDescent="0.45">
      <c r="A189" s="69">
        <f t="shared" si="18"/>
        <v>183</v>
      </c>
      <c r="B189" s="69" t="s">
        <v>597</v>
      </c>
      <c r="C189" s="86" t="s">
        <v>597</v>
      </c>
      <c r="D189" s="85" t="s">
        <v>597</v>
      </c>
      <c r="E189" s="87" t="s">
        <v>606</v>
      </c>
      <c r="F189" s="84" t="s">
        <v>599</v>
      </c>
      <c r="G189" s="144" t="s">
        <v>35</v>
      </c>
      <c r="H189" s="145" t="s">
        <v>607</v>
      </c>
      <c r="I189" s="99" t="s">
        <v>608</v>
      </c>
      <c r="J189" s="185" t="s">
        <v>609</v>
      </c>
      <c r="K189" s="185" t="s">
        <v>217</v>
      </c>
      <c r="L189" s="147" t="s">
        <v>610</v>
      </c>
      <c r="M189" s="88" t="s">
        <v>611</v>
      </c>
      <c r="N189" s="102" t="s">
        <v>233</v>
      </c>
      <c r="O189" s="89">
        <v>43986</v>
      </c>
      <c r="P189" s="90">
        <v>43993</v>
      </c>
      <c r="Q189" s="91" t="s">
        <v>217</v>
      </c>
      <c r="R189" s="92" t="s">
        <v>217</v>
      </c>
      <c r="S189" s="116" t="s">
        <v>612</v>
      </c>
      <c r="T189" s="66" t="str">
        <f t="shared" si="29"/>
        <v>-</v>
      </c>
      <c r="U189" s="66" t="str">
        <f t="shared" si="29"/>
        <v>-</v>
      </c>
      <c r="V189" s="67" t="str">
        <f t="shared" si="30"/>
        <v>&lt;25</v>
      </c>
      <c r="W189" s="96"/>
    </row>
    <row r="190" spans="1:23" x14ac:dyDescent="0.45">
      <c r="A190" s="69">
        <f t="shared" si="18"/>
        <v>184</v>
      </c>
      <c r="B190" s="69" t="s">
        <v>597</v>
      </c>
      <c r="C190" s="86" t="s">
        <v>597</v>
      </c>
      <c r="D190" s="85" t="s">
        <v>597</v>
      </c>
      <c r="E190" s="87" t="s">
        <v>606</v>
      </c>
      <c r="F190" s="84" t="s">
        <v>599</v>
      </c>
      <c r="G190" s="144" t="s">
        <v>35</v>
      </c>
      <c r="H190" s="145" t="s">
        <v>607</v>
      </c>
      <c r="I190" s="99" t="s">
        <v>608</v>
      </c>
      <c r="J190" s="185" t="s">
        <v>609</v>
      </c>
      <c r="K190" s="185" t="s">
        <v>217</v>
      </c>
      <c r="L190" s="147" t="s">
        <v>610</v>
      </c>
      <c r="M190" s="88" t="s">
        <v>611</v>
      </c>
      <c r="N190" s="102" t="s">
        <v>233</v>
      </c>
      <c r="O190" s="89">
        <v>43987</v>
      </c>
      <c r="P190" s="90">
        <v>43993</v>
      </c>
      <c r="Q190" s="91" t="s">
        <v>217</v>
      </c>
      <c r="R190" s="92" t="s">
        <v>217</v>
      </c>
      <c r="S190" s="116" t="s">
        <v>612</v>
      </c>
      <c r="T190" s="66" t="str">
        <f t="shared" si="29"/>
        <v>-</v>
      </c>
      <c r="U190" s="66" t="str">
        <f t="shared" si="29"/>
        <v>-</v>
      </c>
      <c r="V190" s="67" t="str">
        <f t="shared" si="30"/>
        <v>&lt;25</v>
      </c>
      <c r="W190" s="96"/>
    </row>
    <row r="191" spans="1:23" x14ac:dyDescent="0.45">
      <c r="A191" s="69">
        <f t="shared" si="18"/>
        <v>185</v>
      </c>
      <c r="B191" s="69" t="s">
        <v>597</v>
      </c>
      <c r="C191" s="86" t="s">
        <v>597</v>
      </c>
      <c r="D191" s="85" t="s">
        <v>597</v>
      </c>
      <c r="E191" s="87" t="s">
        <v>606</v>
      </c>
      <c r="F191" s="84" t="s">
        <v>599</v>
      </c>
      <c r="G191" s="144" t="s">
        <v>35</v>
      </c>
      <c r="H191" s="145" t="s">
        <v>607</v>
      </c>
      <c r="I191" s="99" t="s">
        <v>608</v>
      </c>
      <c r="J191" s="185" t="s">
        <v>609</v>
      </c>
      <c r="K191" s="185" t="s">
        <v>217</v>
      </c>
      <c r="L191" s="147" t="s">
        <v>610</v>
      </c>
      <c r="M191" s="88" t="s">
        <v>611</v>
      </c>
      <c r="N191" s="102" t="s">
        <v>233</v>
      </c>
      <c r="O191" s="89">
        <v>43987</v>
      </c>
      <c r="P191" s="90">
        <v>43993</v>
      </c>
      <c r="Q191" s="91" t="s">
        <v>217</v>
      </c>
      <c r="R191" s="92" t="s">
        <v>217</v>
      </c>
      <c r="S191" s="116" t="s">
        <v>612</v>
      </c>
      <c r="T191" s="66" t="str">
        <f t="shared" si="29"/>
        <v>-</v>
      </c>
      <c r="U191" s="66" t="str">
        <f t="shared" si="29"/>
        <v>-</v>
      </c>
      <c r="V191" s="67" t="str">
        <f t="shared" si="30"/>
        <v>&lt;25</v>
      </c>
      <c r="W191" s="96"/>
    </row>
    <row r="192" spans="1:23" x14ac:dyDescent="0.45">
      <c r="A192" s="69">
        <f t="shared" si="18"/>
        <v>186</v>
      </c>
      <c r="B192" s="69" t="s">
        <v>597</v>
      </c>
      <c r="C192" s="86" t="s">
        <v>597</v>
      </c>
      <c r="D192" s="85" t="s">
        <v>597</v>
      </c>
      <c r="E192" s="87" t="s">
        <v>606</v>
      </c>
      <c r="F192" s="84" t="s">
        <v>599</v>
      </c>
      <c r="G192" s="144" t="s">
        <v>35</v>
      </c>
      <c r="H192" s="145" t="s">
        <v>607</v>
      </c>
      <c r="I192" s="99" t="s">
        <v>608</v>
      </c>
      <c r="J192" s="185" t="s">
        <v>609</v>
      </c>
      <c r="K192" s="185" t="s">
        <v>217</v>
      </c>
      <c r="L192" s="147" t="s">
        <v>610</v>
      </c>
      <c r="M192" s="88" t="s">
        <v>611</v>
      </c>
      <c r="N192" s="102" t="s">
        <v>233</v>
      </c>
      <c r="O192" s="89">
        <v>43987</v>
      </c>
      <c r="P192" s="90">
        <v>43993</v>
      </c>
      <c r="Q192" s="91" t="s">
        <v>217</v>
      </c>
      <c r="R192" s="92" t="s">
        <v>217</v>
      </c>
      <c r="S192" s="116" t="s">
        <v>612</v>
      </c>
      <c r="T192" s="66" t="str">
        <f t="shared" si="29"/>
        <v>-</v>
      </c>
      <c r="U192" s="66" t="str">
        <f t="shared" si="29"/>
        <v>-</v>
      </c>
      <c r="V192" s="67" t="str">
        <f t="shared" si="30"/>
        <v>&lt;25</v>
      </c>
      <c r="W192" s="96"/>
    </row>
    <row r="193" spans="1:23" x14ac:dyDescent="0.45">
      <c r="A193" s="69">
        <f t="shared" si="18"/>
        <v>187</v>
      </c>
      <c r="B193" s="69" t="s">
        <v>597</v>
      </c>
      <c r="C193" s="86" t="s">
        <v>597</v>
      </c>
      <c r="D193" s="85" t="s">
        <v>597</v>
      </c>
      <c r="E193" s="87" t="s">
        <v>606</v>
      </c>
      <c r="F193" s="84" t="s">
        <v>599</v>
      </c>
      <c r="G193" s="144" t="s">
        <v>35</v>
      </c>
      <c r="H193" s="145" t="s">
        <v>607</v>
      </c>
      <c r="I193" s="99" t="s">
        <v>608</v>
      </c>
      <c r="J193" s="185" t="s">
        <v>609</v>
      </c>
      <c r="K193" s="185" t="s">
        <v>217</v>
      </c>
      <c r="L193" s="147" t="s">
        <v>610</v>
      </c>
      <c r="M193" s="88" t="s">
        <v>611</v>
      </c>
      <c r="N193" s="102" t="s">
        <v>233</v>
      </c>
      <c r="O193" s="89">
        <v>43988</v>
      </c>
      <c r="P193" s="90">
        <v>43993</v>
      </c>
      <c r="Q193" s="91" t="s">
        <v>217</v>
      </c>
      <c r="R193" s="92" t="s">
        <v>217</v>
      </c>
      <c r="S193" s="116" t="s">
        <v>612</v>
      </c>
      <c r="T193" s="66" t="str">
        <f t="shared" si="29"/>
        <v>-</v>
      </c>
      <c r="U193" s="66" t="str">
        <f t="shared" si="29"/>
        <v>-</v>
      </c>
      <c r="V193" s="67" t="str">
        <f t="shared" si="30"/>
        <v>&lt;25</v>
      </c>
      <c r="W193" s="96"/>
    </row>
    <row r="194" spans="1:23" x14ac:dyDescent="0.45">
      <c r="A194" s="69">
        <f t="shared" si="18"/>
        <v>188</v>
      </c>
      <c r="B194" s="69" t="s">
        <v>597</v>
      </c>
      <c r="C194" s="86" t="s">
        <v>597</v>
      </c>
      <c r="D194" s="85" t="s">
        <v>597</v>
      </c>
      <c r="E194" s="87" t="s">
        <v>606</v>
      </c>
      <c r="F194" s="84" t="s">
        <v>599</v>
      </c>
      <c r="G194" s="144" t="s">
        <v>35</v>
      </c>
      <c r="H194" s="145" t="s">
        <v>607</v>
      </c>
      <c r="I194" s="99" t="s">
        <v>608</v>
      </c>
      <c r="J194" s="185" t="s">
        <v>609</v>
      </c>
      <c r="K194" s="185" t="s">
        <v>217</v>
      </c>
      <c r="L194" s="147" t="s">
        <v>610</v>
      </c>
      <c r="M194" s="88" t="s">
        <v>611</v>
      </c>
      <c r="N194" s="102" t="s">
        <v>233</v>
      </c>
      <c r="O194" s="89">
        <v>43990</v>
      </c>
      <c r="P194" s="90">
        <v>43993</v>
      </c>
      <c r="Q194" s="91" t="s">
        <v>217</v>
      </c>
      <c r="R194" s="92" t="s">
        <v>217</v>
      </c>
      <c r="S194" s="116" t="s">
        <v>612</v>
      </c>
      <c r="T194" s="66" t="str">
        <f t="shared" si="29"/>
        <v>-</v>
      </c>
      <c r="U194" s="66" t="str">
        <f t="shared" si="29"/>
        <v>-</v>
      </c>
      <c r="V194" s="67" t="str">
        <f t="shared" si="30"/>
        <v>&lt;25</v>
      </c>
      <c r="W194" s="96"/>
    </row>
    <row r="195" spans="1:23" x14ac:dyDescent="0.45">
      <c r="A195" s="69">
        <f t="shared" si="18"/>
        <v>189</v>
      </c>
      <c r="B195" s="69" t="s">
        <v>597</v>
      </c>
      <c r="C195" s="86" t="s">
        <v>597</v>
      </c>
      <c r="D195" s="85" t="s">
        <v>597</v>
      </c>
      <c r="E195" s="87" t="s">
        <v>606</v>
      </c>
      <c r="F195" s="84" t="s">
        <v>599</v>
      </c>
      <c r="G195" s="144" t="s">
        <v>35</v>
      </c>
      <c r="H195" s="145" t="s">
        <v>607</v>
      </c>
      <c r="I195" s="99" t="s">
        <v>608</v>
      </c>
      <c r="J195" s="185" t="s">
        <v>609</v>
      </c>
      <c r="K195" s="185" t="s">
        <v>217</v>
      </c>
      <c r="L195" s="147" t="s">
        <v>610</v>
      </c>
      <c r="M195" s="88" t="s">
        <v>611</v>
      </c>
      <c r="N195" s="102" t="s">
        <v>233</v>
      </c>
      <c r="O195" s="89">
        <v>43990</v>
      </c>
      <c r="P195" s="90">
        <v>43993</v>
      </c>
      <c r="Q195" s="91" t="s">
        <v>217</v>
      </c>
      <c r="R195" s="92" t="s">
        <v>217</v>
      </c>
      <c r="S195" s="116" t="s">
        <v>612</v>
      </c>
      <c r="T195" s="66" t="str">
        <f t="shared" si="29"/>
        <v>-</v>
      </c>
      <c r="U195" s="66" t="str">
        <f t="shared" si="29"/>
        <v>-</v>
      </c>
      <c r="V195" s="67" t="str">
        <f t="shared" si="30"/>
        <v>&lt;25</v>
      </c>
      <c r="W195" s="96"/>
    </row>
    <row r="196" spans="1:23" x14ac:dyDescent="0.45">
      <c r="A196" s="69">
        <f t="shared" si="18"/>
        <v>190</v>
      </c>
      <c r="B196" s="69" t="s">
        <v>597</v>
      </c>
      <c r="C196" s="86" t="s">
        <v>597</v>
      </c>
      <c r="D196" s="85" t="s">
        <v>597</v>
      </c>
      <c r="E196" s="87" t="s">
        <v>606</v>
      </c>
      <c r="F196" s="84" t="s">
        <v>599</v>
      </c>
      <c r="G196" s="144" t="s">
        <v>35</v>
      </c>
      <c r="H196" s="145" t="s">
        <v>607</v>
      </c>
      <c r="I196" s="99" t="s">
        <v>608</v>
      </c>
      <c r="J196" s="185" t="s">
        <v>609</v>
      </c>
      <c r="K196" s="185" t="s">
        <v>217</v>
      </c>
      <c r="L196" s="147" t="s">
        <v>610</v>
      </c>
      <c r="M196" s="88" t="s">
        <v>611</v>
      </c>
      <c r="N196" s="102" t="s">
        <v>233</v>
      </c>
      <c r="O196" s="89">
        <v>43990</v>
      </c>
      <c r="P196" s="90">
        <v>43993</v>
      </c>
      <c r="Q196" s="91" t="s">
        <v>217</v>
      </c>
      <c r="R196" s="92" t="s">
        <v>217</v>
      </c>
      <c r="S196" s="116" t="s">
        <v>612</v>
      </c>
      <c r="T196" s="66" t="str">
        <f t="shared" si="29"/>
        <v>-</v>
      </c>
      <c r="U196" s="66" t="str">
        <f t="shared" si="29"/>
        <v>-</v>
      </c>
      <c r="V196" s="67" t="str">
        <f t="shared" si="30"/>
        <v>&lt;25</v>
      </c>
      <c r="W196" s="96"/>
    </row>
    <row r="197" spans="1:23" x14ac:dyDescent="0.45">
      <c r="A197" s="69">
        <f t="shared" si="18"/>
        <v>191</v>
      </c>
      <c r="B197" s="69" t="s">
        <v>597</v>
      </c>
      <c r="C197" s="86" t="s">
        <v>597</v>
      </c>
      <c r="D197" s="85" t="s">
        <v>597</v>
      </c>
      <c r="E197" s="87" t="s">
        <v>606</v>
      </c>
      <c r="F197" s="84" t="s">
        <v>599</v>
      </c>
      <c r="G197" s="144" t="s">
        <v>35</v>
      </c>
      <c r="H197" s="145" t="s">
        <v>607</v>
      </c>
      <c r="I197" s="99" t="s">
        <v>608</v>
      </c>
      <c r="J197" s="185" t="s">
        <v>609</v>
      </c>
      <c r="K197" s="185" t="s">
        <v>217</v>
      </c>
      <c r="L197" s="147" t="s">
        <v>610</v>
      </c>
      <c r="M197" s="88" t="s">
        <v>611</v>
      </c>
      <c r="N197" s="102" t="s">
        <v>233</v>
      </c>
      <c r="O197" s="89">
        <v>43991</v>
      </c>
      <c r="P197" s="90">
        <v>43993</v>
      </c>
      <c r="Q197" s="91" t="s">
        <v>217</v>
      </c>
      <c r="R197" s="92" t="s">
        <v>217</v>
      </c>
      <c r="S197" s="116" t="s">
        <v>612</v>
      </c>
      <c r="T197" s="66" t="str">
        <f t="shared" si="29"/>
        <v>-</v>
      </c>
      <c r="U197" s="66" t="str">
        <f t="shared" si="29"/>
        <v>-</v>
      </c>
      <c r="V197" s="67" t="str">
        <f t="shared" si="30"/>
        <v>&lt;25</v>
      </c>
      <c r="W197" s="96"/>
    </row>
    <row r="198" spans="1:23" x14ac:dyDescent="0.45">
      <c r="A198" s="69">
        <f t="shared" si="18"/>
        <v>192</v>
      </c>
      <c r="B198" s="69" t="s">
        <v>597</v>
      </c>
      <c r="C198" s="86" t="s">
        <v>597</v>
      </c>
      <c r="D198" s="85" t="s">
        <v>597</v>
      </c>
      <c r="E198" s="87" t="s">
        <v>606</v>
      </c>
      <c r="F198" s="84" t="s">
        <v>599</v>
      </c>
      <c r="G198" s="144" t="s">
        <v>35</v>
      </c>
      <c r="H198" s="145" t="s">
        <v>607</v>
      </c>
      <c r="I198" s="99" t="s">
        <v>608</v>
      </c>
      <c r="J198" s="185" t="s">
        <v>609</v>
      </c>
      <c r="K198" s="185" t="s">
        <v>217</v>
      </c>
      <c r="L198" s="147" t="s">
        <v>610</v>
      </c>
      <c r="M198" s="88" t="s">
        <v>611</v>
      </c>
      <c r="N198" s="102" t="s">
        <v>233</v>
      </c>
      <c r="O198" s="89">
        <v>43991</v>
      </c>
      <c r="P198" s="90">
        <v>43993</v>
      </c>
      <c r="Q198" s="91" t="s">
        <v>217</v>
      </c>
      <c r="R198" s="92" t="s">
        <v>217</v>
      </c>
      <c r="S198" s="116" t="s">
        <v>612</v>
      </c>
      <c r="T198" s="66" t="str">
        <f t="shared" si="29"/>
        <v>-</v>
      </c>
      <c r="U198" s="66" t="str">
        <f t="shared" si="29"/>
        <v>-</v>
      </c>
      <c r="V198" s="67" t="str">
        <f t="shared" si="30"/>
        <v>&lt;25</v>
      </c>
      <c r="W198" s="96"/>
    </row>
    <row r="199" spans="1:23" x14ac:dyDescent="0.45">
      <c r="A199" s="69">
        <f t="shared" si="18"/>
        <v>193</v>
      </c>
      <c r="B199" s="69" t="s">
        <v>597</v>
      </c>
      <c r="C199" s="86" t="s">
        <v>597</v>
      </c>
      <c r="D199" s="85" t="s">
        <v>597</v>
      </c>
      <c r="E199" s="87" t="s">
        <v>606</v>
      </c>
      <c r="F199" s="84" t="s">
        <v>599</v>
      </c>
      <c r="G199" s="144" t="s">
        <v>35</v>
      </c>
      <c r="H199" s="145" t="s">
        <v>607</v>
      </c>
      <c r="I199" s="99" t="s">
        <v>608</v>
      </c>
      <c r="J199" s="185" t="s">
        <v>609</v>
      </c>
      <c r="K199" s="185" t="s">
        <v>217</v>
      </c>
      <c r="L199" s="147" t="s">
        <v>610</v>
      </c>
      <c r="M199" s="88" t="s">
        <v>611</v>
      </c>
      <c r="N199" s="102" t="s">
        <v>233</v>
      </c>
      <c r="O199" s="89">
        <v>43991</v>
      </c>
      <c r="P199" s="90">
        <v>43993</v>
      </c>
      <c r="Q199" s="91" t="s">
        <v>217</v>
      </c>
      <c r="R199" s="92" t="s">
        <v>217</v>
      </c>
      <c r="S199" s="116" t="s">
        <v>612</v>
      </c>
      <c r="T199" s="66" t="str">
        <f t="shared" si="29"/>
        <v>-</v>
      </c>
      <c r="U199" s="66" t="str">
        <f t="shared" si="29"/>
        <v>-</v>
      </c>
      <c r="V199" s="67" t="str">
        <f t="shared" si="30"/>
        <v>&lt;25</v>
      </c>
      <c r="W199" s="96"/>
    </row>
    <row r="200" spans="1:23" x14ac:dyDescent="0.45">
      <c r="A200" s="69">
        <f t="shared" si="18"/>
        <v>194</v>
      </c>
      <c r="B200" s="69" t="s">
        <v>597</v>
      </c>
      <c r="C200" s="86" t="s">
        <v>597</v>
      </c>
      <c r="D200" s="85" t="s">
        <v>597</v>
      </c>
      <c r="E200" s="87" t="s">
        <v>606</v>
      </c>
      <c r="F200" s="84" t="s">
        <v>599</v>
      </c>
      <c r="G200" s="144" t="s">
        <v>35</v>
      </c>
      <c r="H200" s="145" t="s">
        <v>607</v>
      </c>
      <c r="I200" s="99" t="s">
        <v>608</v>
      </c>
      <c r="J200" s="185" t="s">
        <v>609</v>
      </c>
      <c r="K200" s="185" t="s">
        <v>217</v>
      </c>
      <c r="L200" s="147" t="s">
        <v>610</v>
      </c>
      <c r="M200" s="88" t="s">
        <v>611</v>
      </c>
      <c r="N200" s="102" t="s">
        <v>233</v>
      </c>
      <c r="O200" s="89">
        <v>43991</v>
      </c>
      <c r="P200" s="90">
        <v>43993</v>
      </c>
      <c r="Q200" s="91" t="s">
        <v>217</v>
      </c>
      <c r="R200" s="92" t="s">
        <v>217</v>
      </c>
      <c r="S200" s="116" t="s">
        <v>612</v>
      </c>
      <c r="T200" s="66" t="str">
        <f t="shared" si="29"/>
        <v>-</v>
      </c>
      <c r="U200" s="66" t="str">
        <f t="shared" si="29"/>
        <v>-</v>
      </c>
      <c r="V200" s="67" t="str">
        <f t="shared" si="30"/>
        <v>&lt;25</v>
      </c>
      <c r="W200" s="96"/>
    </row>
    <row r="201" spans="1:23" x14ac:dyDescent="0.45">
      <c r="A201" s="69">
        <f t="shared" ref="A201:A264" si="32">A200+1</f>
        <v>195</v>
      </c>
      <c r="B201" s="69" t="s">
        <v>597</v>
      </c>
      <c r="C201" s="86" t="s">
        <v>597</v>
      </c>
      <c r="D201" s="85" t="s">
        <v>597</v>
      </c>
      <c r="E201" s="87" t="s">
        <v>606</v>
      </c>
      <c r="F201" s="84" t="s">
        <v>599</v>
      </c>
      <c r="G201" s="144" t="s">
        <v>35</v>
      </c>
      <c r="H201" s="145" t="s">
        <v>607</v>
      </c>
      <c r="I201" s="99" t="s">
        <v>608</v>
      </c>
      <c r="J201" s="185" t="s">
        <v>609</v>
      </c>
      <c r="K201" s="185" t="s">
        <v>217</v>
      </c>
      <c r="L201" s="147" t="s">
        <v>610</v>
      </c>
      <c r="M201" s="88" t="s">
        <v>611</v>
      </c>
      <c r="N201" s="102" t="s">
        <v>233</v>
      </c>
      <c r="O201" s="89">
        <v>43991</v>
      </c>
      <c r="P201" s="90">
        <v>43993</v>
      </c>
      <c r="Q201" s="91" t="s">
        <v>217</v>
      </c>
      <c r="R201" s="92" t="s">
        <v>217</v>
      </c>
      <c r="S201" s="116" t="s">
        <v>612</v>
      </c>
      <c r="T201" s="66" t="str">
        <f t="shared" si="29"/>
        <v>-</v>
      </c>
      <c r="U201" s="66" t="str">
        <f t="shared" si="29"/>
        <v>-</v>
      </c>
      <c r="V201" s="67" t="str">
        <f t="shared" si="30"/>
        <v>&lt;25</v>
      </c>
      <c r="W201" s="96"/>
    </row>
    <row r="202" spans="1:23" x14ac:dyDescent="0.45">
      <c r="A202" s="69">
        <f t="shared" si="32"/>
        <v>196</v>
      </c>
      <c r="B202" s="69" t="s">
        <v>597</v>
      </c>
      <c r="C202" s="86" t="s">
        <v>597</v>
      </c>
      <c r="D202" s="85" t="s">
        <v>597</v>
      </c>
      <c r="E202" s="87" t="s">
        <v>606</v>
      </c>
      <c r="F202" s="84" t="s">
        <v>599</v>
      </c>
      <c r="G202" s="144" t="s">
        <v>35</v>
      </c>
      <c r="H202" s="145" t="s">
        <v>607</v>
      </c>
      <c r="I202" s="99" t="s">
        <v>608</v>
      </c>
      <c r="J202" s="185" t="s">
        <v>609</v>
      </c>
      <c r="K202" s="185" t="s">
        <v>217</v>
      </c>
      <c r="L202" s="147" t="s">
        <v>610</v>
      </c>
      <c r="M202" s="88" t="s">
        <v>611</v>
      </c>
      <c r="N202" s="102" t="s">
        <v>233</v>
      </c>
      <c r="O202" s="89">
        <v>43992</v>
      </c>
      <c r="P202" s="90">
        <v>43993</v>
      </c>
      <c r="Q202" s="91" t="s">
        <v>217</v>
      </c>
      <c r="R202" s="92" t="s">
        <v>217</v>
      </c>
      <c r="S202" s="116" t="s">
        <v>612</v>
      </c>
      <c r="T202" s="66" t="str">
        <f t="shared" si="29"/>
        <v>-</v>
      </c>
      <c r="U202" s="66" t="str">
        <f t="shared" si="29"/>
        <v>-</v>
      </c>
      <c r="V202" s="67" t="str">
        <f t="shared" si="30"/>
        <v>&lt;25</v>
      </c>
      <c r="W202" s="96"/>
    </row>
    <row r="203" spans="1:23" x14ac:dyDescent="0.45">
      <c r="A203" s="69">
        <f t="shared" si="32"/>
        <v>197</v>
      </c>
      <c r="B203" s="69" t="s">
        <v>597</v>
      </c>
      <c r="C203" s="86" t="s">
        <v>597</v>
      </c>
      <c r="D203" s="85" t="s">
        <v>597</v>
      </c>
      <c r="E203" s="87" t="s">
        <v>606</v>
      </c>
      <c r="F203" s="84" t="s">
        <v>599</v>
      </c>
      <c r="G203" s="144" t="s">
        <v>35</v>
      </c>
      <c r="H203" s="145" t="s">
        <v>607</v>
      </c>
      <c r="I203" s="99" t="s">
        <v>608</v>
      </c>
      <c r="J203" s="185" t="s">
        <v>609</v>
      </c>
      <c r="K203" s="185" t="s">
        <v>217</v>
      </c>
      <c r="L203" s="147" t="s">
        <v>610</v>
      </c>
      <c r="M203" s="88" t="s">
        <v>611</v>
      </c>
      <c r="N203" s="102" t="s">
        <v>233</v>
      </c>
      <c r="O203" s="89">
        <v>43993</v>
      </c>
      <c r="P203" s="90">
        <v>44000</v>
      </c>
      <c r="Q203" s="91" t="s">
        <v>217</v>
      </c>
      <c r="R203" s="92" t="s">
        <v>217</v>
      </c>
      <c r="S203" s="116" t="s">
        <v>612</v>
      </c>
      <c r="T203" s="66" t="str">
        <f t="shared" si="29"/>
        <v>-</v>
      </c>
      <c r="U203" s="66" t="str">
        <f t="shared" si="29"/>
        <v>-</v>
      </c>
      <c r="V203" s="67" t="str">
        <f t="shared" si="30"/>
        <v>&lt;25</v>
      </c>
      <c r="W203" s="96"/>
    </row>
    <row r="204" spans="1:23" x14ac:dyDescent="0.45">
      <c r="A204" s="69">
        <f t="shared" si="32"/>
        <v>198</v>
      </c>
      <c r="B204" s="69" t="s">
        <v>597</v>
      </c>
      <c r="C204" s="86" t="s">
        <v>597</v>
      </c>
      <c r="D204" s="85" t="s">
        <v>597</v>
      </c>
      <c r="E204" s="87" t="s">
        <v>606</v>
      </c>
      <c r="F204" s="84" t="s">
        <v>599</v>
      </c>
      <c r="G204" s="144" t="s">
        <v>35</v>
      </c>
      <c r="H204" s="145" t="s">
        <v>607</v>
      </c>
      <c r="I204" s="99" t="s">
        <v>608</v>
      </c>
      <c r="J204" s="185" t="s">
        <v>609</v>
      </c>
      <c r="K204" s="185" t="s">
        <v>217</v>
      </c>
      <c r="L204" s="147" t="s">
        <v>610</v>
      </c>
      <c r="M204" s="88" t="s">
        <v>611</v>
      </c>
      <c r="N204" s="102" t="s">
        <v>233</v>
      </c>
      <c r="O204" s="89">
        <v>43994</v>
      </c>
      <c r="P204" s="90">
        <v>43994</v>
      </c>
      <c r="Q204" s="91" t="s">
        <v>217</v>
      </c>
      <c r="R204" s="92" t="s">
        <v>217</v>
      </c>
      <c r="S204" s="116" t="s">
        <v>612</v>
      </c>
      <c r="T204" s="66" t="str">
        <f t="shared" si="29"/>
        <v>-</v>
      </c>
      <c r="U204" s="66" t="str">
        <f t="shared" si="29"/>
        <v>-</v>
      </c>
      <c r="V204" s="67" t="str">
        <f t="shared" si="30"/>
        <v>&lt;25</v>
      </c>
      <c r="W204" s="96"/>
    </row>
    <row r="205" spans="1:23" x14ac:dyDescent="0.45">
      <c r="A205" s="69">
        <f t="shared" si="32"/>
        <v>199</v>
      </c>
      <c r="B205" s="69" t="s">
        <v>597</v>
      </c>
      <c r="C205" s="86" t="s">
        <v>597</v>
      </c>
      <c r="D205" s="85" t="s">
        <v>597</v>
      </c>
      <c r="E205" s="87" t="s">
        <v>606</v>
      </c>
      <c r="F205" s="84" t="s">
        <v>599</v>
      </c>
      <c r="G205" s="144" t="s">
        <v>35</v>
      </c>
      <c r="H205" s="145" t="s">
        <v>607</v>
      </c>
      <c r="I205" s="99" t="s">
        <v>608</v>
      </c>
      <c r="J205" s="185" t="s">
        <v>609</v>
      </c>
      <c r="K205" s="185" t="s">
        <v>217</v>
      </c>
      <c r="L205" s="147" t="s">
        <v>610</v>
      </c>
      <c r="M205" s="88" t="s">
        <v>611</v>
      </c>
      <c r="N205" s="102" t="s">
        <v>233</v>
      </c>
      <c r="O205" s="89">
        <v>43994</v>
      </c>
      <c r="P205" s="90">
        <v>43994</v>
      </c>
      <c r="Q205" s="91" t="s">
        <v>217</v>
      </c>
      <c r="R205" s="92" t="s">
        <v>217</v>
      </c>
      <c r="S205" s="116" t="s">
        <v>612</v>
      </c>
      <c r="T205" s="66" t="str">
        <f t="shared" si="29"/>
        <v>-</v>
      </c>
      <c r="U205" s="66" t="str">
        <f t="shared" si="29"/>
        <v>-</v>
      </c>
      <c r="V205" s="67" t="str">
        <f t="shared" si="30"/>
        <v>&lt;25</v>
      </c>
      <c r="W205" s="96"/>
    </row>
    <row r="206" spans="1:23" x14ac:dyDescent="0.45">
      <c r="A206" s="69">
        <f t="shared" si="32"/>
        <v>200</v>
      </c>
      <c r="B206" s="69" t="s">
        <v>597</v>
      </c>
      <c r="C206" s="86" t="s">
        <v>597</v>
      </c>
      <c r="D206" s="85" t="s">
        <v>597</v>
      </c>
      <c r="E206" s="87" t="s">
        <v>606</v>
      </c>
      <c r="F206" s="84" t="s">
        <v>599</v>
      </c>
      <c r="G206" s="144" t="s">
        <v>35</v>
      </c>
      <c r="H206" s="145" t="s">
        <v>607</v>
      </c>
      <c r="I206" s="99" t="s">
        <v>608</v>
      </c>
      <c r="J206" s="185" t="s">
        <v>609</v>
      </c>
      <c r="K206" s="185" t="s">
        <v>217</v>
      </c>
      <c r="L206" s="147" t="s">
        <v>610</v>
      </c>
      <c r="M206" s="88" t="s">
        <v>611</v>
      </c>
      <c r="N206" s="102" t="s">
        <v>233</v>
      </c>
      <c r="O206" s="89">
        <v>43995</v>
      </c>
      <c r="P206" s="90">
        <v>43995</v>
      </c>
      <c r="Q206" s="91" t="s">
        <v>217</v>
      </c>
      <c r="R206" s="92" t="s">
        <v>217</v>
      </c>
      <c r="S206" s="116" t="s">
        <v>612</v>
      </c>
      <c r="T206" s="66" t="str">
        <f t="shared" si="29"/>
        <v>-</v>
      </c>
      <c r="U206" s="66" t="str">
        <f t="shared" si="29"/>
        <v>-</v>
      </c>
      <c r="V206" s="67" t="str">
        <f t="shared" si="30"/>
        <v>&lt;25</v>
      </c>
      <c r="W206" s="96"/>
    </row>
    <row r="207" spans="1:23" x14ac:dyDescent="0.45">
      <c r="A207" s="69">
        <f t="shared" si="32"/>
        <v>201</v>
      </c>
      <c r="B207" s="69" t="s">
        <v>597</v>
      </c>
      <c r="C207" s="86" t="s">
        <v>597</v>
      </c>
      <c r="D207" s="85" t="s">
        <v>597</v>
      </c>
      <c r="E207" s="87" t="s">
        <v>606</v>
      </c>
      <c r="F207" s="84" t="s">
        <v>599</v>
      </c>
      <c r="G207" s="144" t="s">
        <v>35</v>
      </c>
      <c r="H207" s="145" t="s">
        <v>607</v>
      </c>
      <c r="I207" s="99" t="s">
        <v>608</v>
      </c>
      <c r="J207" s="185" t="s">
        <v>609</v>
      </c>
      <c r="K207" s="185" t="s">
        <v>217</v>
      </c>
      <c r="L207" s="147" t="s">
        <v>610</v>
      </c>
      <c r="M207" s="88" t="s">
        <v>611</v>
      </c>
      <c r="N207" s="102" t="s">
        <v>233</v>
      </c>
      <c r="O207" s="89">
        <v>43997</v>
      </c>
      <c r="P207" s="90">
        <v>43997</v>
      </c>
      <c r="Q207" s="91" t="s">
        <v>217</v>
      </c>
      <c r="R207" s="92" t="s">
        <v>217</v>
      </c>
      <c r="S207" s="116" t="s">
        <v>612</v>
      </c>
      <c r="T207" s="66" t="str">
        <f t="shared" si="29"/>
        <v>-</v>
      </c>
      <c r="U207" s="66" t="str">
        <f t="shared" si="29"/>
        <v>-</v>
      </c>
      <c r="V207" s="67" t="str">
        <f t="shared" si="30"/>
        <v>&lt;25</v>
      </c>
      <c r="W207" s="96"/>
    </row>
    <row r="208" spans="1:23" x14ac:dyDescent="0.45">
      <c r="A208" s="69">
        <f t="shared" si="32"/>
        <v>202</v>
      </c>
      <c r="B208" s="69" t="s">
        <v>597</v>
      </c>
      <c r="C208" s="86" t="s">
        <v>597</v>
      </c>
      <c r="D208" s="85" t="s">
        <v>597</v>
      </c>
      <c r="E208" s="87" t="s">
        <v>606</v>
      </c>
      <c r="F208" s="84" t="s">
        <v>599</v>
      </c>
      <c r="G208" s="144" t="s">
        <v>35</v>
      </c>
      <c r="H208" s="145" t="s">
        <v>607</v>
      </c>
      <c r="I208" s="99" t="s">
        <v>608</v>
      </c>
      <c r="J208" s="185" t="s">
        <v>609</v>
      </c>
      <c r="K208" s="185" t="s">
        <v>217</v>
      </c>
      <c r="L208" s="147" t="s">
        <v>610</v>
      </c>
      <c r="M208" s="88" t="s">
        <v>611</v>
      </c>
      <c r="N208" s="102" t="s">
        <v>233</v>
      </c>
      <c r="O208" s="89">
        <v>43997</v>
      </c>
      <c r="P208" s="90">
        <v>43997</v>
      </c>
      <c r="Q208" s="91" t="s">
        <v>217</v>
      </c>
      <c r="R208" s="92" t="s">
        <v>217</v>
      </c>
      <c r="S208" s="116" t="s">
        <v>612</v>
      </c>
      <c r="T208" s="66" t="str">
        <f t="shared" si="29"/>
        <v>-</v>
      </c>
      <c r="U208" s="66" t="str">
        <f t="shared" si="29"/>
        <v>-</v>
      </c>
      <c r="V208" s="67" t="str">
        <f t="shared" si="30"/>
        <v>&lt;25</v>
      </c>
      <c r="W208" s="96"/>
    </row>
    <row r="209" spans="1:23" x14ac:dyDescent="0.45">
      <c r="A209" s="69">
        <f t="shared" si="32"/>
        <v>203</v>
      </c>
      <c r="B209" s="69" t="s">
        <v>597</v>
      </c>
      <c r="C209" s="86" t="s">
        <v>597</v>
      </c>
      <c r="D209" s="85" t="s">
        <v>597</v>
      </c>
      <c r="E209" s="87" t="s">
        <v>606</v>
      </c>
      <c r="F209" s="84" t="s">
        <v>599</v>
      </c>
      <c r="G209" s="144" t="s">
        <v>35</v>
      </c>
      <c r="H209" s="145" t="s">
        <v>607</v>
      </c>
      <c r="I209" s="99" t="s">
        <v>608</v>
      </c>
      <c r="J209" s="185" t="s">
        <v>609</v>
      </c>
      <c r="K209" s="185" t="s">
        <v>217</v>
      </c>
      <c r="L209" s="147" t="s">
        <v>610</v>
      </c>
      <c r="M209" s="88" t="s">
        <v>611</v>
      </c>
      <c r="N209" s="102" t="s">
        <v>233</v>
      </c>
      <c r="O209" s="89">
        <v>43998</v>
      </c>
      <c r="P209" s="90">
        <v>43998</v>
      </c>
      <c r="Q209" s="91" t="s">
        <v>217</v>
      </c>
      <c r="R209" s="92" t="s">
        <v>217</v>
      </c>
      <c r="S209" s="116" t="s">
        <v>612</v>
      </c>
      <c r="T209" s="66" t="str">
        <f t="shared" si="29"/>
        <v>-</v>
      </c>
      <c r="U209" s="66" t="str">
        <f t="shared" si="29"/>
        <v>-</v>
      </c>
      <c r="V209" s="67" t="str">
        <f t="shared" si="30"/>
        <v>&lt;25</v>
      </c>
      <c r="W209" s="96"/>
    </row>
    <row r="210" spans="1:23" x14ac:dyDescent="0.45">
      <c r="A210" s="69">
        <f t="shared" si="32"/>
        <v>204</v>
      </c>
      <c r="B210" s="69" t="s">
        <v>597</v>
      </c>
      <c r="C210" s="86" t="s">
        <v>597</v>
      </c>
      <c r="D210" s="85" t="s">
        <v>597</v>
      </c>
      <c r="E210" s="87" t="s">
        <v>606</v>
      </c>
      <c r="F210" s="84" t="s">
        <v>599</v>
      </c>
      <c r="G210" s="144" t="s">
        <v>35</v>
      </c>
      <c r="H210" s="145" t="s">
        <v>607</v>
      </c>
      <c r="I210" s="99" t="s">
        <v>608</v>
      </c>
      <c r="J210" s="185" t="s">
        <v>609</v>
      </c>
      <c r="K210" s="185" t="s">
        <v>217</v>
      </c>
      <c r="L210" s="147" t="s">
        <v>610</v>
      </c>
      <c r="M210" s="88" t="s">
        <v>611</v>
      </c>
      <c r="N210" s="102" t="s">
        <v>233</v>
      </c>
      <c r="O210" s="89">
        <v>43999</v>
      </c>
      <c r="P210" s="90">
        <v>43999</v>
      </c>
      <c r="Q210" s="91" t="s">
        <v>217</v>
      </c>
      <c r="R210" s="92" t="s">
        <v>217</v>
      </c>
      <c r="S210" s="116" t="s">
        <v>612</v>
      </c>
      <c r="T210" s="66" t="str">
        <f t="shared" si="29"/>
        <v>-</v>
      </c>
      <c r="U210" s="66" t="str">
        <f t="shared" si="29"/>
        <v>-</v>
      </c>
      <c r="V210" s="67" t="str">
        <f t="shared" si="30"/>
        <v>&lt;25</v>
      </c>
      <c r="W210" s="96"/>
    </row>
    <row r="211" spans="1:23" x14ac:dyDescent="0.45">
      <c r="A211" s="69">
        <f t="shared" si="32"/>
        <v>205</v>
      </c>
      <c r="B211" s="69" t="s">
        <v>597</v>
      </c>
      <c r="C211" s="86" t="s">
        <v>597</v>
      </c>
      <c r="D211" s="85" t="s">
        <v>597</v>
      </c>
      <c r="E211" s="87" t="s">
        <v>606</v>
      </c>
      <c r="F211" s="84" t="s">
        <v>599</v>
      </c>
      <c r="G211" s="144" t="s">
        <v>35</v>
      </c>
      <c r="H211" s="145" t="s">
        <v>607</v>
      </c>
      <c r="I211" s="99" t="s">
        <v>608</v>
      </c>
      <c r="J211" s="185" t="s">
        <v>609</v>
      </c>
      <c r="K211" s="185" t="s">
        <v>217</v>
      </c>
      <c r="L211" s="147" t="s">
        <v>610</v>
      </c>
      <c r="M211" s="88" t="s">
        <v>611</v>
      </c>
      <c r="N211" s="102" t="s">
        <v>233</v>
      </c>
      <c r="O211" s="89">
        <v>44000</v>
      </c>
      <c r="P211" s="90">
        <v>44000</v>
      </c>
      <c r="Q211" s="91" t="s">
        <v>217</v>
      </c>
      <c r="R211" s="92" t="s">
        <v>217</v>
      </c>
      <c r="S211" s="116" t="s">
        <v>612</v>
      </c>
      <c r="T211" s="66" t="str">
        <f t="shared" si="29"/>
        <v>-</v>
      </c>
      <c r="U211" s="66" t="str">
        <f t="shared" si="29"/>
        <v>-</v>
      </c>
      <c r="V211" s="67" t="str">
        <f t="shared" si="30"/>
        <v>&lt;25</v>
      </c>
      <c r="W211" s="96"/>
    </row>
    <row r="212" spans="1:23" x14ac:dyDescent="0.45">
      <c r="A212" s="69">
        <f t="shared" si="32"/>
        <v>206</v>
      </c>
      <c r="B212" s="69" t="s">
        <v>597</v>
      </c>
      <c r="C212" s="86" t="s">
        <v>597</v>
      </c>
      <c r="D212" s="85" t="s">
        <v>597</v>
      </c>
      <c r="E212" s="87" t="s">
        <v>606</v>
      </c>
      <c r="F212" s="84" t="s">
        <v>599</v>
      </c>
      <c r="G212" s="144" t="s">
        <v>35</v>
      </c>
      <c r="H212" s="145" t="s">
        <v>607</v>
      </c>
      <c r="I212" s="99" t="s">
        <v>608</v>
      </c>
      <c r="J212" s="185" t="s">
        <v>609</v>
      </c>
      <c r="K212" s="185" t="s">
        <v>217</v>
      </c>
      <c r="L212" s="147" t="s">
        <v>610</v>
      </c>
      <c r="M212" s="88" t="s">
        <v>611</v>
      </c>
      <c r="N212" s="102" t="s">
        <v>233</v>
      </c>
      <c r="O212" s="89">
        <v>44000</v>
      </c>
      <c r="P212" s="90">
        <v>44000</v>
      </c>
      <c r="Q212" s="91" t="s">
        <v>217</v>
      </c>
      <c r="R212" s="92" t="s">
        <v>217</v>
      </c>
      <c r="S212" s="116" t="s">
        <v>612</v>
      </c>
      <c r="T212" s="66" t="str">
        <f t="shared" si="29"/>
        <v>-</v>
      </c>
      <c r="U212" s="66" t="str">
        <f t="shared" si="29"/>
        <v>-</v>
      </c>
      <c r="V212" s="67" t="str">
        <f t="shared" si="30"/>
        <v>&lt;25</v>
      </c>
      <c r="W212" s="96"/>
    </row>
    <row r="213" spans="1:23" x14ac:dyDescent="0.45">
      <c r="A213" s="69">
        <f t="shared" si="32"/>
        <v>207</v>
      </c>
      <c r="B213" s="69" t="s">
        <v>597</v>
      </c>
      <c r="C213" s="86" t="s">
        <v>597</v>
      </c>
      <c r="D213" s="85" t="s">
        <v>597</v>
      </c>
      <c r="E213" s="87" t="s">
        <v>606</v>
      </c>
      <c r="F213" s="84" t="s">
        <v>599</v>
      </c>
      <c r="G213" s="144" t="s">
        <v>35</v>
      </c>
      <c r="H213" s="145" t="s">
        <v>607</v>
      </c>
      <c r="I213" s="99" t="s">
        <v>608</v>
      </c>
      <c r="J213" s="185" t="s">
        <v>609</v>
      </c>
      <c r="K213" s="185" t="s">
        <v>217</v>
      </c>
      <c r="L213" s="147" t="s">
        <v>610</v>
      </c>
      <c r="M213" s="88" t="s">
        <v>611</v>
      </c>
      <c r="N213" s="102" t="s">
        <v>233</v>
      </c>
      <c r="O213" s="89">
        <v>44001</v>
      </c>
      <c r="P213" s="90">
        <v>44001</v>
      </c>
      <c r="Q213" s="91" t="s">
        <v>217</v>
      </c>
      <c r="R213" s="92" t="s">
        <v>217</v>
      </c>
      <c r="S213" s="116" t="s">
        <v>612</v>
      </c>
      <c r="T213" s="66" t="str">
        <f t="shared" si="29"/>
        <v>-</v>
      </c>
      <c r="U213" s="66" t="str">
        <f t="shared" si="29"/>
        <v>-</v>
      </c>
      <c r="V213" s="67" t="str">
        <f t="shared" si="30"/>
        <v>&lt;25</v>
      </c>
      <c r="W213" s="96"/>
    </row>
    <row r="214" spans="1:23" x14ac:dyDescent="0.45">
      <c r="A214" s="69">
        <f t="shared" si="32"/>
        <v>208</v>
      </c>
      <c r="B214" s="69" t="s">
        <v>597</v>
      </c>
      <c r="C214" s="86" t="s">
        <v>597</v>
      </c>
      <c r="D214" s="85" t="s">
        <v>597</v>
      </c>
      <c r="E214" s="87" t="s">
        <v>606</v>
      </c>
      <c r="F214" s="84" t="s">
        <v>599</v>
      </c>
      <c r="G214" s="144" t="s">
        <v>35</v>
      </c>
      <c r="H214" s="85" t="s">
        <v>607</v>
      </c>
      <c r="I214" s="69" t="s">
        <v>608</v>
      </c>
      <c r="J214" s="87" t="s">
        <v>609</v>
      </c>
      <c r="K214" s="87" t="s">
        <v>217</v>
      </c>
      <c r="L214" s="147" t="s">
        <v>610</v>
      </c>
      <c r="M214" s="88" t="s">
        <v>611</v>
      </c>
      <c r="N214" s="102" t="s">
        <v>233</v>
      </c>
      <c r="O214" s="89">
        <v>44001</v>
      </c>
      <c r="P214" s="90">
        <v>44001</v>
      </c>
      <c r="Q214" s="91" t="s">
        <v>217</v>
      </c>
      <c r="R214" s="92" t="s">
        <v>217</v>
      </c>
      <c r="S214" s="116" t="s">
        <v>612</v>
      </c>
      <c r="T214" s="66" t="str">
        <f t="shared" si="29"/>
        <v>-</v>
      </c>
      <c r="U214" s="66" t="str">
        <f t="shared" si="29"/>
        <v>-</v>
      </c>
      <c r="V214" s="67" t="str">
        <f t="shared" si="30"/>
        <v>&lt;25</v>
      </c>
      <c r="W214" s="96"/>
    </row>
    <row r="215" spans="1:23" x14ac:dyDescent="0.45">
      <c r="A215" s="69">
        <f t="shared" si="32"/>
        <v>209</v>
      </c>
      <c r="B215" s="69" t="s">
        <v>597</v>
      </c>
      <c r="C215" s="86" t="s">
        <v>597</v>
      </c>
      <c r="D215" s="85" t="s">
        <v>597</v>
      </c>
      <c r="E215" s="87" t="s">
        <v>606</v>
      </c>
      <c r="F215" s="84" t="s">
        <v>599</v>
      </c>
      <c r="G215" s="144" t="s">
        <v>35</v>
      </c>
      <c r="H215" s="85" t="s">
        <v>607</v>
      </c>
      <c r="I215" s="69" t="s">
        <v>608</v>
      </c>
      <c r="J215" s="87" t="s">
        <v>609</v>
      </c>
      <c r="K215" s="87" t="s">
        <v>217</v>
      </c>
      <c r="L215" s="147" t="s">
        <v>610</v>
      </c>
      <c r="M215" s="88" t="s">
        <v>611</v>
      </c>
      <c r="N215" s="102" t="s">
        <v>233</v>
      </c>
      <c r="O215" s="89">
        <v>44001</v>
      </c>
      <c r="P215" s="90">
        <v>44001</v>
      </c>
      <c r="Q215" s="91" t="s">
        <v>217</v>
      </c>
      <c r="R215" s="92" t="s">
        <v>217</v>
      </c>
      <c r="S215" s="116" t="s">
        <v>612</v>
      </c>
      <c r="T215" s="66" t="str">
        <f t="shared" si="29"/>
        <v>-</v>
      </c>
      <c r="U215" s="66" t="str">
        <f t="shared" si="29"/>
        <v>-</v>
      </c>
      <c r="V215" s="67" t="str">
        <f t="shared" si="30"/>
        <v>&lt;25</v>
      </c>
      <c r="W215" s="96"/>
    </row>
    <row r="216" spans="1:23" x14ac:dyDescent="0.45">
      <c r="A216" s="69">
        <f t="shared" si="32"/>
        <v>210</v>
      </c>
      <c r="B216" s="69" t="s">
        <v>597</v>
      </c>
      <c r="C216" s="86" t="s">
        <v>597</v>
      </c>
      <c r="D216" s="85" t="s">
        <v>597</v>
      </c>
      <c r="E216" s="87" t="s">
        <v>606</v>
      </c>
      <c r="F216" s="84" t="s">
        <v>599</v>
      </c>
      <c r="G216" s="144" t="s">
        <v>35</v>
      </c>
      <c r="H216" s="85" t="s">
        <v>607</v>
      </c>
      <c r="I216" s="69" t="s">
        <v>608</v>
      </c>
      <c r="J216" s="87" t="s">
        <v>609</v>
      </c>
      <c r="K216" s="87" t="s">
        <v>217</v>
      </c>
      <c r="L216" s="147" t="s">
        <v>610</v>
      </c>
      <c r="M216" s="88" t="s">
        <v>611</v>
      </c>
      <c r="N216" s="102" t="s">
        <v>233</v>
      </c>
      <c r="O216" s="89">
        <v>44002</v>
      </c>
      <c r="P216" s="90">
        <v>44002</v>
      </c>
      <c r="Q216" s="91" t="s">
        <v>217</v>
      </c>
      <c r="R216" s="92" t="s">
        <v>217</v>
      </c>
      <c r="S216" s="116" t="s">
        <v>612</v>
      </c>
      <c r="T216" s="66" t="str">
        <f t="shared" si="29"/>
        <v>-</v>
      </c>
      <c r="U216" s="66" t="str">
        <f t="shared" si="29"/>
        <v>-</v>
      </c>
      <c r="V216" s="67" t="str">
        <f t="shared" si="30"/>
        <v>&lt;25</v>
      </c>
      <c r="W216" s="96"/>
    </row>
    <row r="217" spans="1:23" x14ac:dyDescent="0.45">
      <c r="A217" s="69">
        <f t="shared" si="32"/>
        <v>211</v>
      </c>
      <c r="B217" s="69" t="s">
        <v>597</v>
      </c>
      <c r="C217" s="86" t="s">
        <v>597</v>
      </c>
      <c r="D217" s="85" t="s">
        <v>597</v>
      </c>
      <c r="E217" s="87" t="s">
        <v>606</v>
      </c>
      <c r="F217" s="84" t="s">
        <v>599</v>
      </c>
      <c r="G217" s="144" t="s">
        <v>35</v>
      </c>
      <c r="H217" s="85" t="s">
        <v>607</v>
      </c>
      <c r="I217" s="69" t="s">
        <v>608</v>
      </c>
      <c r="J217" s="87" t="s">
        <v>609</v>
      </c>
      <c r="K217" s="87" t="s">
        <v>217</v>
      </c>
      <c r="L217" s="147" t="s">
        <v>610</v>
      </c>
      <c r="M217" s="88" t="s">
        <v>611</v>
      </c>
      <c r="N217" s="102" t="s">
        <v>233</v>
      </c>
      <c r="O217" s="89">
        <v>44002</v>
      </c>
      <c r="P217" s="90">
        <v>44002</v>
      </c>
      <c r="Q217" s="91" t="s">
        <v>217</v>
      </c>
      <c r="R217" s="92" t="s">
        <v>217</v>
      </c>
      <c r="S217" s="116" t="s">
        <v>612</v>
      </c>
      <c r="T217" s="66" t="str">
        <f t="shared" si="29"/>
        <v>-</v>
      </c>
      <c r="U217" s="66" t="str">
        <f t="shared" si="29"/>
        <v>-</v>
      </c>
      <c r="V217" s="67" t="str">
        <f t="shared" si="30"/>
        <v>&lt;25</v>
      </c>
      <c r="W217" s="96"/>
    </row>
    <row r="218" spans="1:23" x14ac:dyDescent="0.45">
      <c r="A218" s="69">
        <f t="shared" si="32"/>
        <v>212</v>
      </c>
      <c r="B218" s="69" t="s">
        <v>597</v>
      </c>
      <c r="C218" s="86" t="s">
        <v>597</v>
      </c>
      <c r="D218" s="85" t="s">
        <v>597</v>
      </c>
      <c r="E218" s="87" t="s">
        <v>606</v>
      </c>
      <c r="F218" s="84" t="s">
        <v>599</v>
      </c>
      <c r="G218" s="144" t="s">
        <v>35</v>
      </c>
      <c r="H218" s="85" t="s">
        <v>607</v>
      </c>
      <c r="I218" s="69" t="s">
        <v>608</v>
      </c>
      <c r="J218" s="87" t="s">
        <v>609</v>
      </c>
      <c r="K218" s="87" t="s">
        <v>217</v>
      </c>
      <c r="L218" s="147" t="s">
        <v>610</v>
      </c>
      <c r="M218" s="88" t="s">
        <v>611</v>
      </c>
      <c r="N218" s="102" t="s">
        <v>233</v>
      </c>
      <c r="O218" s="89">
        <v>44004</v>
      </c>
      <c r="P218" s="90">
        <v>44004</v>
      </c>
      <c r="Q218" s="91" t="s">
        <v>217</v>
      </c>
      <c r="R218" s="92" t="s">
        <v>217</v>
      </c>
      <c r="S218" s="116" t="s">
        <v>612</v>
      </c>
      <c r="T218" s="66" t="str">
        <f t="shared" si="29"/>
        <v>-</v>
      </c>
      <c r="U218" s="66" t="str">
        <f t="shared" si="29"/>
        <v>-</v>
      </c>
      <c r="V218" s="67" t="str">
        <f t="shared" si="30"/>
        <v>&lt;25</v>
      </c>
      <c r="W218" s="96"/>
    </row>
    <row r="219" spans="1:23" x14ac:dyDescent="0.45">
      <c r="A219" s="69">
        <f t="shared" si="32"/>
        <v>213</v>
      </c>
      <c r="B219" s="69" t="s">
        <v>597</v>
      </c>
      <c r="C219" s="86" t="s">
        <v>597</v>
      </c>
      <c r="D219" s="85" t="s">
        <v>597</v>
      </c>
      <c r="E219" s="87" t="s">
        <v>606</v>
      </c>
      <c r="F219" s="84" t="s">
        <v>599</v>
      </c>
      <c r="G219" s="144" t="s">
        <v>35</v>
      </c>
      <c r="H219" s="85" t="s">
        <v>607</v>
      </c>
      <c r="I219" s="69" t="s">
        <v>608</v>
      </c>
      <c r="J219" s="87" t="s">
        <v>609</v>
      </c>
      <c r="K219" s="87" t="s">
        <v>217</v>
      </c>
      <c r="L219" s="147" t="s">
        <v>610</v>
      </c>
      <c r="M219" s="88" t="s">
        <v>611</v>
      </c>
      <c r="N219" s="102" t="s">
        <v>233</v>
      </c>
      <c r="O219" s="89">
        <v>44004</v>
      </c>
      <c r="P219" s="90">
        <v>44004</v>
      </c>
      <c r="Q219" s="91" t="s">
        <v>217</v>
      </c>
      <c r="R219" s="92" t="s">
        <v>217</v>
      </c>
      <c r="S219" s="116" t="s">
        <v>612</v>
      </c>
      <c r="T219" s="66" t="str">
        <f t="shared" si="29"/>
        <v>-</v>
      </c>
      <c r="U219" s="66" t="str">
        <f t="shared" si="29"/>
        <v>-</v>
      </c>
      <c r="V219" s="67" t="str">
        <f t="shared" si="30"/>
        <v>&lt;25</v>
      </c>
      <c r="W219" s="96"/>
    </row>
    <row r="220" spans="1:23" x14ac:dyDescent="0.45">
      <c r="A220" s="69">
        <f t="shared" si="32"/>
        <v>214</v>
      </c>
      <c r="B220" s="69" t="s">
        <v>597</v>
      </c>
      <c r="C220" s="86" t="s">
        <v>597</v>
      </c>
      <c r="D220" s="85" t="s">
        <v>597</v>
      </c>
      <c r="E220" s="87" t="s">
        <v>606</v>
      </c>
      <c r="F220" s="84" t="s">
        <v>599</v>
      </c>
      <c r="G220" s="144" t="s">
        <v>35</v>
      </c>
      <c r="H220" s="85" t="s">
        <v>607</v>
      </c>
      <c r="I220" s="69" t="s">
        <v>608</v>
      </c>
      <c r="J220" s="87" t="s">
        <v>609</v>
      </c>
      <c r="K220" s="87" t="s">
        <v>217</v>
      </c>
      <c r="L220" s="147" t="s">
        <v>610</v>
      </c>
      <c r="M220" s="88" t="s">
        <v>611</v>
      </c>
      <c r="N220" s="102" t="s">
        <v>233</v>
      </c>
      <c r="O220" s="89">
        <v>44004</v>
      </c>
      <c r="P220" s="90">
        <v>44004</v>
      </c>
      <c r="Q220" s="91" t="s">
        <v>217</v>
      </c>
      <c r="R220" s="92" t="s">
        <v>217</v>
      </c>
      <c r="S220" s="116" t="s">
        <v>612</v>
      </c>
      <c r="T220" s="66" t="str">
        <f t="shared" si="29"/>
        <v>-</v>
      </c>
      <c r="U220" s="66" t="str">
        <f t="shared" si="29"/>
        <v>-</v>
      </c>
      <c r="V220" s="67" t="str">
        <f t="shared" si="30"/>
        <v>&lt;25</v>
      </c>
      <c r="W220" s="96"/>
    </row>
    <row r="221" spans="1:23" x14ac:dyDescent="0.45">
      <c r="A221" s="69">
        <f t="shared" si="32"/>
        <v>215</v>
      </c>
      <c r="B221" s="69" t="s">
        <v>597</v>
      </c>
      <c r="C221" s="86" t="s">
        <v>597</v>
      </c>
      <c r="D221" s="85" t="s">
        <v>597</v>
      </c>
      <c r="E221" s="87" t="s">
        <v>606</v>
      </c>
      <c r="F221" s="84" t="s">
        <v>599</v>
      </c>
      <c r="G221" s="144" t="s">
        <v>35</v>
      </c>
      <c r="H221" s="85" t="s">
        <v>607</v>
      </c>
      <c r="I221" s="69" t="s">
        <v>608</v>
      </c>
      <c r="J221" s="87" t="s">
        <v>609</v>
      </c>
      <c r="K221" s="87" t="s">
        <v>217</v>
      </c>
      <c r="L221" s="147" t="s">
        <v>610</v>
      </c>
      <c r="M221" s="88" t="s">
        <v>611</v>
      </c>
      <c r="N221" s="102" t="s">
        <v>233</v>
      </c>
      <c r="O221" s="89">
        <v>44005</v>
      </c>
      <c r="P221" s="90">
        <v>44005</v>
      </c>
      <c r="Q221" s="91" t="s">
        <v>217</v>
      </c>
      <c r="R221" s="92" t="s">
        <v>217</v>
      </c>
      <c r="S221" s="116" t="s">
        <v>612</v>
      </c>
      <c r="T221" s="66" t="str">
        <f t="shared" si="29"/>
        <v>-</v>
      </c>
      <c r="U221" s="66" t="str">
        <f t="shared" si="29"/>
        <v>-</v>
      </c>
      <c r="V221" s="67" t="str">
        <f t="shared" si="30"/>
        <v>&lt;25</v>
      </c>
      <c r="W221" s="96"/>
    </row>
    <row r="222" spans="1:23" x14ac:dyDescent="0.45">
      <c r="A222" s="69">
        <f t="shared" si="32"/>
        <v>216</v>
      </c>
      <c r="B222" s="69" t="s">
        <v>597</v>
      </c>
      <c r="C222" s="86" t="s">
        <v>597</v>
      </c>
      <c r="D222" s="85" t="s">
        <v>597</v>
      </c>
      <c r="E222" s="87" t="s">
        <v>606</v>
      </c>
      <c r="F222" s="84" t="s">
        <v>599</v>
      </c>
      <c r="G222" s="144" t="s">
        <v>35</v>
      </c>
      <c r="H222" s="85" t="s">
        <v>607</v>
      </c>
      <c r="I222" s="69" t="s">
        <v>608</v>
      </c>
      <c r="J222" s="87" t="s">
        <v>609</v>
      </c>
      <c r="K222" s="87" t="s">
        <v>217</v>
      </c>
      <c r="L222" s="147" t="s">
        <v>610</v>
      </c>
      <c r="M222" s="88" t="s">
        <v>611</v>
      </c>
      <c r="N222" s="102" t="s">
        <v>233</v>
      </c>
      <c r="O222" s="89">
        <v>44005</v>
      </c>
      <c r="P222" s="90">
        <v>44005</v>
      </c>
      <c r="Q222" s="91" t="s">
        <v>217</v>
      </c>
      <c r="R222" s="92" t="s">
        <v>217</v>
      </c>
      <c r="S222" s="116" t="s">
        <v>612</v>
      </c>
      <c r="T222" s="66" t="str">
        <f t="shared" si="29"/>
        <v>-</v>
      </c>
      <c r="U222" s="66" t="str">
        <f t="shared" si="29"/>
        <v>-</v>
      </c>
      <c r="V222" s="67" t="str">
        <f t="shared" si="30"/>
        <v>&lt;25</v>
      </c>
      <c r="W222" s="96"/>
    </row>
    <row r="223" spans="1:23" x14ac:dyDescent="0.45">
      <c r="A223" s="69">
        <f t="shared" si="32"/>
        <v>217</v>
      </c>
      <c r="B223" s="69" t="s">
        <v>597</v>
      </c>
      <c r="C223" s="86" t="s">
        <v>597</v>
      </c>
      <c r="D223" s="85" t="s">
        <v>597</v>
      </c>
      <c r="E223" s="87" t="s">
        <v>606</v>
      </c>
      <c r="F223" s="84" t="s">
        <v>599</v>
      </c>
      <c r="G223" s="144" t="s">
        <v>35</v>
      </c>
      <c r="H223" s="85" t="s">
        <v>607</v>
      </c>
      <c r="I223" s="69" t="s">
        <v>608</v>
      </c>
      <c r="J223" s="87" t="s">
        <v>609</v>
      </c>
      <c r="K223" s="87" t="s">
        <v>217</v>
      </c>
      <c r="L223" s="147" t="s">
        <v>610</v>
      </c>
      <c r="M223" s="88" t="s">
        <v>611</v>
      </c>
      <c r="N223" s="102" t="s">
        <v>233</v>
      </c>
      <c r="O223" s="89">
        <v>44006</v>
      </c>
      <c r="P223" s="90">
        <v>44006</v>
      </c>
      <c r="Q223" s="91" t="s">
        <v>217</v>
      </c>
      <c r="R223" s="92" t="s">
        <v>217</v>
      </c>
      <c r="S223" s="116" t="s">
        <v>612</v>
      </c>
      <c r="T223" s="66" t="str">
        <f t="shared" si="29"/>
        <v>-</v>
      </c>
      <c r="U223" s="66" t="str">
        <f t="shared" si="29"/>
        <v>-</v>
      </c>
      <c r="V223" s="67" t="str">
        <f t="shared" si="30"/>
        <v>&lt;25</v>
      </c>
      <c r="W223" s="96"/>
    </row>
    <row r="224" spans="1:23" x14ac:dyDescent="0.45">
      <c r="A224" s="69">
        <f t="shared" si="32"/>
        <v>218</v>
      </c>
      <c r="B224" s="69" t="s">
        <v>597</v>
      </c>
      <c r="C224" s="86" t="s">
        <v>597</v>
      </c>
      <c r="D224" s="85" t="s">
        <v>597</v>
      </c>
      <c r="E224" s="87" t="s">
        <v>606</v>
      </c>
      <c r="F224" s="84" t="s">
        <v>599</v>
      </c>
      <c r="G224" s="144" t="s">
        <v>35</v>
      </c>
      <c r="H224" s="85" t="s">
        <v>607</v>
      </c>
      <c r="I224" s="69" t="s">
        <v>608</v>
      </c>
      <c r="J224" s="87" t="s">
        <v>609</v>
      </c>
      <c r="K224" s="87" t="s">
        <v>217</v>
      </c>
      <c r="L224" s="147" t="s">
        <v>610</v>
      </c>
      <c r="M224" s="88" t="s">
        <v>611</v>
      </c>
      <c r="N224" s="102" t="s">
        <v>233</v>
      </c>
      <c r="O224" s="89">
        <v>44006</v>
      </c>
      <c r="P224" s="90">
        <v>44006</v>
      </c>
      <c r="Q224" s="91" t="s">
        <v>217</v>
      </c>
      <c r="R224" s="92" t="s">
        <v>217</v>
      </c>
      <c r="S224" s="92" t="s">
        <v>612</v>
      </c>
      <c r="T224" s="66" t="str">
        <f t="shared" si="29"/>
        <v>-</v>
      </c>
      <c r="U224" s="66" t="str">
        <f t="shared" si="29"/>
        <v>-</v>
      </c>
      <c r="V224" s="67" t="str">
        <f t="shared" si="30"/>
        <v>&lt;25</v>
      </c>
      <c r="W224" s="96"/>
    </row>
    <row r="225" spans="1:23" x14ac:dyDescent="0.45">
      <c r="A225" s="69">
        <f t="shared" si="32"/>
        <v>219</v>
      </c>
      <c r="B225" s="51" t="s">
        <v>613</v>
      </c>
      <c r="C225" s="73" t="s">
        <v>613</v>
      </c>
      <c r="D225" s="71" t="s">
        <v>614</v>
      </c>
      <c r="E225" s="72" t="s">
        <v>441</v>
      </c>
      <c r="F225" s="70" t="s">
        <v>441</v>
      </c>
      <c r="G225" s="141" t="s">
        <v>615</v>
      </c>
      <c r="H225" s="85" t="s">
        <v>254</v>
      </c>
      <c r="I225" s="51" t="s">
        <v>497</v>
      </c>
      <c r="J225" s="72"/>
      <c r="K225" s="72" t="s">
        <v>441</v>
      </c>
      <c r="L225" s="151" t="s">
        <v>616</v>
      </c>
      <c r="M225" s="77" t="s">
        <v>617</v>
      </c>
      <c r="N225" s="78" t="s">
        <v>233</v>
      </c>
      <c r="O225" s="79">
        <v>43999</v>
      </c>
      <c r="P225" s="80">
        <v>44006</v>
      </c>
      <c r="Q225" s="81" t="s">
        <v>123</v>
      </c>
      <c r="R225" s="82" t="s">
        <v>57</v>
      </c>
      <c r="S225" s="83" t="s">
        <v>618</v>
      </c>
      <c r="T225" s="66" t="str">
        <f t="shared" ref="T225:U240" si="33">IF(Q225="","",IF(NOT(ISERROR(Q225*1)),ROUNDDOWN(Q225*1,2-INT(LOG(ABS(Q225*1)))),IFERROR("&lt;"&amp;ROUNDDOWN(IF(SUBSTITUTE(Q225,"&lt;","")*1&lt;=50,SUBSTITUTE(Q225,"&lt;","")*1,""),2-INT(LOG(ABS(SUBSTITUTE(Q225,"&lt;","")*1)))),IF(Q225="-",Q225,"入力形式が間違っています"))))</f>
        <v>&lt;12</v>
      </c>
      <c r="U225" s="66" t="str">
        <f t="shared" si="33"/>
        <v>&lt;10</v>
      </c>
      <c r="V225" s="67" t="str">
        <f t="shared" si="30"/>
        <v>&lt;22</v>
      </c>
      <c r="W225" s="68" t="str">
        <f t="shared" ref="W225:W259" si="34">IF(ISERROR(V225*1),"",IF(AND(H225="飲料水",V225&gt;=11),"○",IF(AND(H225="牛乳・乳児用食品",V225&gt;=51),"○",IF(AND(H225&lt;&gt;"",V225&gt;=110),"○",""))))</f>
        <v/>
      </c>
    </row>
    <row r="226" spans="1:23" x14ac:dyDescent="0.45">
      <c r="A226" s="69">
        <f t="shared" si="32"/>
        <v>220</v>
      </c>
      <c r="B226" s="69" t="s">
        <v>613</v>
      </c>
      <c r="C226" s="86" t="s">
        <v>613</v>
      </c>
      <c r="D226" s="85" t="s">
        <v>614</v>
      </c>
      <c r="E226" s="87" t="s">
        <v>441</v>
      </c>
      <c r="F226" s="84" t="s">
        <v>441</v>
      </c>
      <c r="G226" s="141" t="s">
        <v>615</v>
      </c>
      <c r="H226" s="85" t="s">
        <v>254</v>
      </c>
      <c r="I226" s="69" t="s">
        <v>435</v>
      </c>
      <c r="J226" s="87"/>
      <c r="K226" s="87" t="s">
        <v>441</v>
      </c>
      <c r="L226" s="140" t="s">
        <v>616</v>
      </c>
      <c r="M226" s="88" t="s">
        <v>617</v>
      </c>
      <c r="N226" s="102" t="s">
        <v>233</v>
      </c>
      <c r="O226" s="89">
        <v>43999</v>
      </c>
      <c r="P226" s="90">
        <v>44006</v>
      </c>
      <c r="Q226" s="91" t="s">
        <v>123</v>
      </c>
      <c r="R226" s="92" t="s">
        <v>116</v>
      </c>
      <c r="S226" s="83" t="s">
        <v>619</v>
      </c>
      <c r="T226" s="66" t="str">
        <f t="shared" si="33"/>
        <v>&lt;12</v>
      </c>
      <c r="U226" s="66" t="str">
        <f t="shared" si="33"/>
        <v>&lt;11</v>
      </c>
      <c r="V226" s="67" t="str">
        <f t="shared" si="30"/>
        <v>&lt;23</v>
      </c>
      <c r="W226" s="68" t="str">
        <f t="shared" si="34"/>
        <v/>
      </c>
    </row>
    <row r="227" spans="1:23" x14ac:dyDescent="0.45">
      <c r="A227" s="69">
        <f t="shared" si="32"/>
        <v>221</v>
      </c>
      <c r="B227" s="69" t="s">
        <v>613</v>
      </c>
      <c r="C227" s="86" t="s">
        <v>613</v>
      </c>
      <c r="D227" s="85" t="s">
        <v>620</v>
      </c>
      <c r="E227" s="87" t="s">
        <v>441</v>
      </c>
      <c r="F227" s="84" t="s">
        <v>441</v>
      </c>
      <c r="G227" s="141" t="s">
        <v>615</v>
      </c>
      <c r="H227" s="85" t="s">
        <v>254</v>
      </c>
      <c r="I227" s="69" t="s">
        <v>621</v>
      </c>
      <c r="J227" s="87"/>
      <c r="K227" s="87" t="s">
        <v>441</v>
      </c>
      <c r="L227" s="140" t="s">
        <v>616</v>
      </c>
      <c r="M227" s="88" t="s">
        <v>617</v>
      </c>
      <c r="N227" s="102" t="s">
        <v>233</v>
      </c>
      <c r="O227" s="89">
        <v>43999</v>
      </c>
      <c r="P227" s="90">
        <v>44006</v>
      </c>
      <c r="Q227" s="91" t="s">
        <v>622</v>
      </c>
      <c r="R227" s="92" t="s">
        <v>116</v>
      </c>
      <c r="S227" s="83" t="s">
        <v>623</v>
      </c>
      <c r="T227" s="66" t="str">
        <f t="shared" si="33"/>
        <v>&lt;13</v>
      </c>
      <c r="U227" s="66" t="str">
        <f t="shared" si="33"/>
        <v>&lt;11</v>
      </c>
      <c r="V227" s="67" t="str">
        <f t="shared" si="30"/>
        <v>&lt;24</v>
      </c>
      <c r="W227" s="68" t="str">
        <f t="shared" si="34"/>
        <v/>
      </c>
    </row>
    <row r="228" spans="1:23" x14ac:dyDescent="0.45">
      <c r="A228" s="69">
        <f t="shared" si="32"/>
        <v>222</v>
      </c>
      <c r="B228" s="69" t="s">
        <v>613</v>
      </c>
      <c r="C228" s="86" t="s">
        <v>613</v>
      </c>
      <c r="D228" s="85" t="s">
        <v>624</v>
      </c>
      <c r="E228" s="87" t="s">
        <v>441</v>
      </c>
      <c r="F228" s="84" t="s">
        <v>441</v>
      </c>
      <c r="G228" s="141" t="s">
        <v>615</v>
      </c>
      <c r="H228" s="71" t="s">
        <v>254</v>
      </c>
      <c r="I228" s="69" t="s">
        <v>625</v>
      </c>
      <c r="J228" s="87"/>
      <c r="K228" s="87" t="s">
        <v>441</v>
      </c>
      <c r="L228" s="140" t="s">
        <v>616</v>
      </c>
      <c r="M228" s="88" t="s">
        <v>617</v>
      </c>
      <c r="N228" s="102" t="s">
        <v>233</v>
      </c>
      <c r="O228" s="89">
        <v>43999</v>
      </c>
      <c r="P228" s="90">
        <v>44006</v>
      </c>
      <c r="Q228" s="91" t="s">
        <v>123</v>
      </c>
      <c r="R228" s="92" t="s">
        <v>57</v>
      </c>
      <c r="S228" s="94" t="s">
        <v>618</v>
      </c>
      <c r="T228" s="66" t="str">
        <f t="shared" si="33"/>
        <v>&lt;12</v>
      </c>
      <c r="U228" s="66" t="str">
        <f t="shared" si="33"/>
        <v>&lt;10</v>
      </c>
      <c r="V228" s="67" t="str">
        <f t="shared" si="30"/>
        <v>&lt;22</v>
      </c>
      <c r="W228" s="68" t="str">
        <f t="shared" si="34"/>
        <v/>
      </c>
    </row>
    <row r="229" spans="1:23" x14ac:dyDescent="0.45">
      <c r="A229" s="69">
        <f t="shared" si="32"/>
        <v>223</v>
      </c>
      <c r="B229" s="69" t="s">
        <v>613</v>
      </c>
      <c r="C229" s="86" t="s">
        <v>613</v>
      </c>
      <c r="D229" s="85" t="s">
        <v>586</v>
      </c>
      <c r="E229" s="87" t="s">
        <v>441</v>
      </c>
      <c r="F229" s="84" t="s">
        <v>441</v>
      </c>
      <c r="G229" s="141" t="s">
        <v>615</v>
      </c>
      <c r="H229" s="85" t="s">
        <v>254</v>
      </c>
      <c r="I229" s="69" t="s">
        <v>626</v>
      </c>
      <c r="J229" s="87"/>
      <c r="K229" s="87" t="s">
        <v>441</v>
      </c>
      <c r="L229" s="140" t="s">
        <v>616</v>
      </c>
      <c r="M229" s="88" t="s">
        <v>617</v>
      </c>
      <c r="N229" s="102" t="s">
        <v>233</v>
      </c>
      <c r="O229" s="89">
        <v>43999</v>
      </c>
      <c r="P229" s="90">
        <v>44006</v>
      </c>
      <c r="Q229" s="91" t="s">
        <v>123</v>
      </c>
      <c r="R229" s="92" t="s">
        <v>116</v>
      </c>
      <c r="S229" s="94" t="s">
        <v>619</v>
      </c>
      <c r="T229" s="66" t="str">
        <f t="shared" si="33"/>
        <v>&lt;12</v>
      </c>
      <c r="U229" s="66" t="str">
        <f t="shared" si="33"/>
        <v>&lt;11</v>
      </c>
      <c r="V229" s="67" t="str">
        <f t="shared" si="30"/>
        <v>&lt;23</v>
      </c>
      <c r="W229" s="68" t="str">
        <f t="shared" si="34"/>
        <v/>
      </c>
    </row>
    <row r="230" spans="1:23" x14ac:dyDescent="0.45">
      <c r="A230" s="69">
        <f t="shared" si="32"/>
        <v>224</v>
      </c>
      <c r="B230" s="69" t="s">
        <v>613</v>
      </c>
      <c r="C230" s="86" t="s">
        <v>613</v>
      </c>
      <c r="D230" s="85" t="s">
        <v>586</v>
      </c>
      <c r="E230" s="87" t="s">
        <v>441</v>
      </c>
      <c r="F230" s="84" t="s">
        <v>441</v>
      </c>
      <c r="G230" s="141" t="s">
        <v>615</v>
      </c>
      <c r="H230" s="85" t="s">
        <v>254</v>
      </c>
      <c r="I230" s="69" t="s">
        <v>627</v>
      </c>
      <c r="J230" s="87"/>
      <c r="K230" s="87" t="s">
        <v>441</v>
      </c>
      <c r="L230" s="140" t="s">
        <v>616</v>
      </c>
      <c r="M230" s="88" t="s">
        <v>617</v>
      </c>
      <c r="N230" s="102" t="s">
        <v>233</v>
      </c>
      <c r="O230" s="89">
        <v>43999</v>
      </c>
      <c r="P230" s="90">
        <v>44006</v>
      </c>
      <c r="Q230" s="91" t="s">
        <v>123</v>
      </c>
      <c r="R230" s="92" t="s">
        <v>116</v>
      </c>
      <c r="S230" s="95" t="s">
        <v>619</v>
      </c>
      <c r="T230" s="66" t="str">
        <f t="shared" si="33"/>
        <v>&lt;12</v>
      </c>
      <c r="U230" s="66" t="str">
        <f t="shared" si="33"/>
        <v>&lt;11</v>
      </c>
      <c r="V230" s="67" t="str">
        <f t="shared" ref="V230:V293" si="35">IFERROR(IF(AND(T230="",U230=""),"",IF(AND(T230="-",U230="-"),IF(S230="","Cs合計を入力してください",S230),IF(NOT(ISERROR(T230*1+U230*1)),ROUND(T230+U230, 1-INT(LOG(ABS(T230+U230)))),IF(NOT(ISERROR(T230*1)),ROUND(T230, 1-INT(LOG(ABS(T230)))),IF(NOT(ISERROR(U230*1)),ROUND(U230, 1-INT(LOG(ABS(U230)))),IF(ISERROR(T230*1+U230*1),"&lt;"&amp;ROUND(IF(T230="-",0,SUBSTITUTE(T230,"&lt;",""))*1+IF(U230="-",0,SUBSTITUTE(U230,"&lt;",""))*1,1-INT(LOG(ABS(IF(T230="-",0,SUBSTITUTE(T230,"&lt;",""))*1+IF(U230="-",0,SUBSTITUTE(U230,"&lt;",""))*1)))))))))),"入力形式が間違っています")</f>
        <v>&lt;23</v>
      </c>
      <c r="W230" s="68" t="str">
        <f t="shared" si="34"/>
        <v/>
      </c>
    </row>
    <row r="231" spans="1:23" x14ac:dyDescent="0.45">
      <c r="A231" s="69">
        <f t="shared" si="32"/>
        <v>225</v>
      </c>
      <c r="B231" s="69" t="s">
        <v>613</v>
      </c>
      <c r="C231" s="86" t="s">
        <v>613</v>
      </c>
      <c r="D231" s="85" t="s">
        <v>624</v>
      </c>
      <c r="E231" s="87" t="s">
        <v>441</v>
      </c>
      <c r="F231" s="84" t="s">
        <v>441</v>
      </c>
      <c r="G231" s="152" t="s">
        <v>615</v>
      </c>
      <c r="H231" s="71" t="s">
        <v>254</v>
      </c>
      <c r="I231" s="69" t="s">
        <v>628</v>
      </c>
      <c r="J231" s="87"/>
      <c r="K231" s="87" t="s">
        <v>441</v>
      </c>
      <c r="L231" s="140" t="s">
        <v>616</v>
      </c>
      <c r="M231" s="88" t="s">
        <v>617</v>
      </c>
      <c r="N231" s="102" t="s">
        <v>233</v>
      </c>
      <c r="O231" s="89">
        <v>43999</v>
      </c>
      <c r="P231" s="90">
        <v>44006</v>
      </c>
      <c r="Q231" s="91" t="s">
        <v>622</v>
      </c>
      <c r="R231" s="92" t="s">
        <v>116</v>
      </c>
      <c r="S231" s="95" t="s">
        <v>623</v>
      </c>
      <c r="T231" s="66" t="str">
        <f t="shared" si="33"/>
        <v>&lt;13</v>
      </c>
      <c r="U231" s="66" t="str">
        <f t="shared" si="33"/>
        <v>&lt;11</v>
      </c>
      <c r="V231" s="67" t="str">
        <f t="shared" si="35"/>
        <v>&lt;24</v>
      </c>
      <c r="W231" s="68" t="str">
        <f t="shared" si="34"/>
        <v/>
      </c>
    </row>
    <row r="232" spans="1:23" x14ac:dyDescent="0.45">
      <c r="A232" s="69">
        <f t="shared" si="32"/>
        <v>226</v>
      </c>
      <c r="B232" s="69" t="s">
        <v>613</v>
      </c>
      <c r="C232" s="86" t="s">
        <v>613</v>
      </c>
      <c r="D232" s="85"/>
      <c r="E232" s="87" t="s">
        <v>441</v>
      </c>
      <c r="F232" s="84" t="s">
        <v>441</v>
      </c>
      <c r="G232" s="153" t="s">
        <v>615</v>
      </c>
      <c r="H232" s="85" t="s">
        <v>254</v>
      </c>
      <c r="I232" s="69" t="s">
        <v>629</v>
      </c>
      <c r="J232" s="87"/>
      <c r="K232" s="87" t="s">
        <v>441</v>
      </c>
      <c r="L232" s="140" t="s">
        <v>616</v>
      </c>
      <c r="M232" s="88" t="s">
        <v>617</v>
      </c>
      <c r="N232" s="102" t="s">
        <v>233</v>
      </c>
      <c r="O232" s="89">
        <v>43999</v>
      </c>
      <c r="P232" s="90">
        <v>44006</v>
      </c>
      <c r="Q232" s="91" t="s">
        <v>123</v>
      </c>
      <c r="R232" s="92" t="s">
        <v>116</v>
      </c>
      <c r="S232" s="95" t="s">
        <v>619</v>
      </c>
      <c r="T232" s="66" t="str">
        <f t="shared" si="33"/>
        <v>&lt;12</v>
      </c>
      <c r="U232" s="66" t="str">
        <f t="shared" si="33"/>
        <v>&lt;11</v>
      </c>
      <c r="V232" s="67" t="str">
        <f t="shared" si="35"/>
        <v>&lt;23</v>
      </c>
      <c r="W232" s="68" t="str">
        <f t="shared" si="34"/>
        <v/>
      </c>
    </row>
    <row r="233" spans="1:23" x14ac:dyDescent="0.45">
      <c r="A233" s="69">
        <f t="shared" si="32"/>
        <v>227</v>
      </c>
      <c r="B233" s="69" t="s">
        <v>613</v>
      </c>
      <c r="C233" s="86" t="s">
        <v>613</v>
      </c>
      <c r="D233" s="85" t="s">
        <v>630</v>
      </c>
      <c r="E233" s="87" t="s">
        <v>441</v>
      </c>
      <c r="F233" s="84" t="s">
        <v>441</v>
      </c>
      <c r="G233" s="141" t="s">
        <v>615</v>
      </c>
      <c r="H233" s="85" t="s">
        <v>254</v>
      </c>
      <c r="I233" s="69" t="s">
        <v>631</v>
      </c>
      <c r="J233" s="87"/>
      <c r="K233" s="87" t="s">
        <v>441</v>
      </c>
      <c r="L233" s="140" t="s">
        <v>616</v>
      </c>
      <c r="M233" s="88" t="s">
        <v>617</v>
      </c>
      <c r="N233" s="102" t="s">
        <v>233</v>
      </c>
      <c r="O233" s="89">
        <v>43999</v>
      </c>
      <c r="P233" s="90">
        <v>44006</v>
      </c>
      <c r="Q233" s="91" t="s">
        <v>123</v>
      </c>
      <c r="R233" s="92" t="s">
        <v>116</v>
      </c>
      <c r="S233" s="95" t="s">
        <v>619</v>
      </c>
      <c r="T233" s="66" t="str">
        <f t="shared" si="33"/>
        <v>&lt;12</v>
      </c>
      <c r="U233" s="66" t="str">
        <f t="shared" si="33"/>
        <v>&lt;11</v>
      </c>
      <c r="V233" s="67" t="str">
        <f t="shared" si="35"/>
        <v>&lt;23</v>
      </c>
      <c r="W233" s="68" t="str">
        <f t="shared" si="34"/>
        <v/>
      </c>
    </row>
    <row r="234" spans="1:23" x14ac:dyDescent="0.45">
      <c r="A234" s="69">
        <f t="shared" si="32"/>
        <v>228</v>
      </c>
      <c r="B234" s="69" t="s">
        <v>613</v>
      </c>
      <c r="C234" s="86" t="s">
        <v>613</v>
      </c>
      <c r="D234" s="85" t="s">
        <v>586</v>
      </c>
      <c r="E234" s="87" t="s">
        <v>441</v>
      </c>
      <c r="F234" s="84" t="s">
        <v>441</v>
      </c>
      <c r="G234" s="153" t="s">
        <v>615</v>
      </c>
      <c r="H234" s="71" t="s">
        <v>254</v>
      </c>
      <c r="I234" s="69" t="s">
        <v>631</v>
      </c>
      <c r="J234" s="87"/>
      <c r="K234" s="87" t="s">
        <v>441</v>
      </c>
      <c r="L234" s="140" t="s">
        <v>616</v>
      </c>
      <c r="M234" s="88" t="s">
        <v>617</v>
      </c>
      <c r="N234" s="102" t="s">
        <v>233</v>
      </c>
      <c r="O234" s="89">
        <v>43999</v>
      </c>
      <c r="P234" s="90">
        <v>44006</v>
      </c>
      <c r="Q234" s="91" t="s">
        <v>123</v>
      </c>
      <c r="R234" s="92" t="s">
        <v>116</v>
      </c>
      <c r="S234" s="95" t="s">
        <v>619</v>
      </c>
      <c r="T234" s="66" t="str">
        <f t="shared" si="33"/>
        <v>&lt;12</v>
      </c>
      <c r="U234" s="66" t="str">
        <f t="shared" si="33"/>
        <v>&lt;11</v>
      </c>
      <c r="V234" s="67" t="str">
        <f t="shared" si="35"/>
        <v>&lt;23</v>
      </c>
      <c r="W234" s="68" t="str">
        <f t="shared" si="34"/>
        <v/>
      </c>
    </row>
    <row r="235" spans="1:23" x14ac:dyDescent="0.45">
      <c r="A235" s="69">
        <f t="shared" si="32"/>
        <v>229</v>
      </c>
      <c r="B235" s="69" t="s">
        <v>613</v>
      </c>
      <c r="C235" s="86" t="s">
        <v>613</v>
      </c>
      <c r="D235" s="85" t="s">
        <v>441</v>
      </c>
      <c r="E235" s="87" t="s">
        <v>441</v>
      </c>
      <c r="F235" s="84" t="s">
        <v>441</v>
      </c>
      <c r="G235" s="153" t="s">
        <v>615</v>
      </c>
      <c r="H235" s="85" t="s">
        <v>632</v>
      </c>
      <c r="I235" s="69" t="s">
        <v>633</v>
      </c>
      <c r="J235" s="87"/>
      <c r="K235" s="87" t="s">
        <v>441</v>
      </c>
      <c r="L235" s="140" t="s">
        <v>616</v>
      </c>
      <c r="M235" s="88" t="s">
        <v>617</v>
      </c>
      <c r="N235" s="102" t="s">
        <v>233</v>
      </c>
      <c r="O235" s="89">
        <v>43999</v>
      </c>
      <c r="P235" s="90">
        <v>44006</v>
      </c>
      <c r="Q235" s="91" t="s">
        <v>116</v>
      </c>
      <c r="R235" s="92" t="s">
        <v>57</v>
      </c>
      <c r="S235" s="95" t="s">
        <v>634</v>
      </c>
      <c r="T235" s="66" t="str">
        <f t="shared" si="33"/>
        <v>&lt;11</v>
      </c>
      <c r="U235" s="66" t="str">
        <f t="shared" si="33"/>
        <v>&lt;10</v>
      </c>
      <c r="V235" s="67" t="str">
        <f t="shared" si="35"/>
        <v>&lt;21</v>
      </c>
      <c r="W235" s="68" t="str">
        <f t="shared" si="34"/>
        <v/>
      </c>
    </row>
    <row r="236" spans="1:23" x14ac:dyDescent="0.45">
      <c r="A236" s="69">
        <f t="shared" si="32"/>
        <v>230</v>
      </c>
      <c r="B236" s="69" t="s">
        <v>613</v>
      </c>
      <c r="C236" s="86" t="s">
        <v>613</v>
      </c>
      <c r="D236" s="85" t="s">
        <v>441</v>
      </c>
      <c r="E236" s="87" t="s">
        <v>441</v>
      </c>
      <c r="F236" s="84" t="s">
        <v>441</v>
      </c>
      <c r="G236" s="141" t="s">
        <v>615</v>
      </c>
      <c r="H236" s="71" t="s">
        <v>632</v>
      </c>
      <c r="I236" s="69" t="s">
        <v>635</v>
      </c>
      <c r="J236" s="87"/>
      <c r="K236" s="87" t="s">
        <v>441</v>
      </c>
      <c r="L236" s="140" t="s">
        <v>616</v>
      </c>
      <c r="M236" s="88" t="s">
        <v>617</v>
      </c>
      <c r="N236" s="102" t="s">
        <v>233</v>
      </c>
      <c r="O236" s="89">
        <v>43999</v>
      </c>
      <c r="P236" s="90">
        <v>44006</v>
      </c>
      <c r="Q236" s="91" t="s">
        <v>57</v>
      </c>
      <c r="R236" s="92" t="s">
        <v>636</v>
      </c>
      <c r="S236" s="95" t="s">
        <v>338</v>
      </c>
      <c r="T236" s="66" t="str">
        <f t="shared" si="33"/>
        <v>&lt;10</v>
      </c>
      <c r="U236" s="66" t="str">
        <f t="shared" si="33"/>
        <v>&lt;9</v>
      </c>
      <c r="V236" s="67" t="str">
        <f t="shared" si="35"/>
        <v>&lt;19</v>
      </c>
      <c r="W236" s="68" t="str">
        <f t="shared" si="34"/>
        <v/>
      </c>
    </row>
    <row r="237" spans="1:23" x14ac:dyDescent="0.45">
      <c r="A237" s="69">
        <f t="shared" si="32"/>
        <v>231</v>
      </c>
      <c r="B237" s="69" t="s">
        <v>613</v>
      </c>
      <c r="C237" s="86" t="s">
        <v>613</v>
      </c>
      <c r="D237" s="105" t="s">
        <v>441</v>
      </c>
      <c r="E237" s="106" t="s">
        <v>441</v>
      </c>
      <c r="F237" s="142" t="s">
        <v>441</v>
      </c>
      <c r="G237" s="143" t="s">
        <v>615</v>
      </c>
      <c r="H237" s="71" t="s">
        <v>632</v>
      </c>
      <c r="I237" s="109" t="s">
        <v>637</v>
      </c>
      <c r="J237" s="106"/>
      <c r="K237" s="106" t="s">
        <v>441</v>
      </c>
      <c r="L237" s="154" t="s">
        <v>616</v>
      </c>
      <c r="M237" s="111" t="s">
        <v>617</v>
      </c>
      <c r="N237" s="112" t="s">
        <v>233</v>
      </c>
      <c r="O237" s="113">
        <v>43999</v>
      </c>
      <c r="P237" s="114">
        <v>44006</v>
      </c>
      <c r="Q237" s="91" t="s">
        <v>123</v>
      </c>
      <c r="R237" s="115" t="s">
        <v>116</v>
      </c>
      <c r="S237" s="116" t="s">
        <v>619</v>
      </c>
      <c r="T237" s="66" t="str">
        <f t="shared" si="33"/>
        <v>&lt;12</v>
      </c>
      <c r="U237" s="66" t="str">
        <f t="shared" si="33"/>
        <v>&lt;11</v>
      </c>
      <c r="V237" s="67" t="str">
        <f t="shared" si="35"/>
        <v>&lt;23</v>
      </c>
      <c r="W237" s="68" t="str">
        <f t="shared" si="34"/>
        <v/>
      </c>
    </row>
    <row r="238" spans="1:23" x14ac:dyDescent="0.45">
      <c r="A238" s="69">
        <f t="shared" si="32"/>
        <v>232</v>
      </c>
      <c r="B238" s="69" t="s">
        <v>613</v>
      </c>
      <c r="C238" s="86" t="s">
        <v>613</v>
      </c>
      <c r="D238" s="105" t="s">
        <v>441</v>
      </c>
      <c r="E238" s="106" t="s">
        <v>441</v>
      </c>
      <c r="F238" s="142" t="s">
        <v>441</v>
      </c>
      <c r="G238" s="143" t="s">
        <v>615</v>
      </c>
      <c r="H238" s="85" t="s">
        <v>632</v>
      </c>
      <c r="I238" s="109" t="s">
        <v>638</v>
      </c>
      <c r="J238" s="106"/>
      <c r="K238" s="106" t="s">
        <v>441</v>
      </c>
      <c r="L238" s="154" t="s">
        <v>616</v>
      </c>
      <c r="M238" s="111" t="s">
        <v>617</v>
      </c>
      <c r="N238" s="112" t="s">
        <v>233</v>
      </c>
      <c r="O238" s="113">
        <v>43999</v>
      </c>
      <c r="P238" s="114">
        <v>44006</v>
      </c>
      <c r="Q238" s="91" t="s">
        <v>116</v>
      </c>
      <c r="R238" s="92" t="s">
        <v>57</v>
      </c>
      <c r="S238" s="116" t="s">
        <v>634</v>
      </c>
      <c r="T238" s="66" t="str">
        <f t="shared" si="33"/>
        <v>&lt;11</v>
      </c>
      <c r="U238" s="66" t="str">
        <f t="shared" si="33"/>
        <v>&lt;10</v>
      </c>
      <c r="V238" s="67" t="str">
        <f t="shared" si="35"/>
        <v>&lt;21</v>
      </c>
      <c r="W238" s="68" t="str">
        <f t="shared" si="34"/>
        <v/>
      </c>
    </row>
    <row r="239" spans="1:23" x14ac:dyDescent="0.45">
      <c r="A239" s="69">
        <f t="shared" si="32"/>
        <v>233</v>
      </c>
      <c r="B239" s="69" t="s">
        <v>613</v>
      </c>
      <c r="C239" s="86" t="s">
        <v>613</v>
      </c>
      <c r="D239" s="85" t="s">
        <v>441</v>
      </c>
      <c r="E239" s="87" t="s">
        <v>441</v>
      </c>
      <c r="F239" s="140" t="s">
        <v>441</v>
      </c>
      <c r="G239" s="143" t="s">
        <v>615</v>
      </c>
      <c r="H239" s="85" t="s">
        <v>632</v>
      </c>
      <c r="I239" s="69" t="s">
        <v>639</v>
      </c>
      <c r="J239" s="87"/>
      <c r="K239" s="87" t="s">
        <v>441</v>
      </c>
      <c r="L239" s="140" t="s">
        <v>616</v>
      </c>
      <c r="M239" s="155" t="s">
        <v>617</v>
      </c>
      <c r="N239" s="102" t="s">
        <v>233</v>
      </c>
      <c r="O239" s="89">
        <v>43999</v>
      </c>
      <c r="P239" s="90">
        <v>44006</v>
      </c>
      <c r="Q239" s="91" t="s">
        <v>57</v>
      </c>
      <c r="R239" s="92" t="s">
        <v>636</v>
      </c>
      <c r="S239" s="92" t="s">
        <v>338</v>
      </c>
      <c r="T239" s="66" t="str">
        <f t="shared" si="33"/>
        <v>&lt;10</v>
      </c>
      <c r="U239" s="66" t="str">
        <f t="shared" si="33"/>
        <v>&lt;9</v>
      </c>
      <c r="V239" s="67" t="str">
        <f t="shared" si="35"/>
        <v>&lt;19</v>
      </c>
      <c r="W239" s="68" t="str">
        <f t="shared" si="34"/>
        <v/>
      </c>
    </row>
    <row r="240" spans="1:23" x14ac:dyDescent="0.45">
      <c r="A240" s="69">
        <f t="shared" si="32"/>
        <v>234</v>
      </c>
      <c r="B240" s="51" t="s">
        <v>400</v>
      </c>
      <c r="C240" s="73" t="s">
        <v>400</v>
      </c>
      <c r="D240" s="156" t="s">
        <v>400</v>
      </c>
      <c r="E240" s="157" t="s">
        <v>640</v>
      </c>
      <c r="F240" s="70" t="s">
        <v>217</v>
      </c>
      <c r="G240" s="141" t="s">
        <v>168</v>
      </c>
      <c r="H240" s="85" t="s">
        <v>219</v>
      </c>
      <c r="I240" s="51" t="s">
        <v>641</v>
      </c>
      <c r="J240" s="72" t="s">
        <v>217</v>
      </c>
      <c r="K240" s="72" t="s">
        <v>217</v>
      </c>
      <c r="L240" s="151" t="s">
        <v>39</v>
      </c>
      <c r="M240" s="77" t="s">
        <v>642</v>
      </c>
      <c r="N240" s="78" t="s">
        <v>41</v>
      </c>
      <c r="O240" s="79">
        <v>43984</v>
      </c>
      <c r="P240" s="80">
        <v>43985</v>
      </c>
      <c r="Q240" s="81" t="s">
        <v>643</v>
      </c>
      <c r="R240" s="82" t="s">
        <v>644</v>
      </c>
      <c r="S240" s="83" t="s">
        <v>645</v>
      </c>
      <c r="T240" s="66" t="str">
        <f t="shared" si="33"/>
        <v>&lt;0.47</v>
      </c>
      <c r="U240" s="66" t="str">
        <f t="shared" si="33"/>
        <v>&lt;0.63</v>
      </c>
      <c r="V240" s="67" t="str">
        <f t="shared" si="35"/>
        <v>&lt;1.1</v>
      </c>
      <c r="W240" s="68" t="str">
        <f t="shared" si="34"/>
        <v/>
      </c>
    </row>
    <row r="241" spans="1:23" x14ac:dyDescent="0.45">
      <c r="A241" s="69">
        <f t="shared" si="32"/>
        <v>235</v>
      </c>
      <c r="B241" s="51" t="s">
        <v>400</v>
      </c>
      <c r="C241" s="86" t="s">
        <v>400</v>
      </c>
      <c r="D241" s="158" t="s">
        <v>400</v>
      </c>
      <c r="E241" s="159" t="s">
        <v>646</v>
      </c>
      <c r="F241" s="84" t="s">
        <v>217</v>
      </c>
      <c r="G241" s="141" t="s">
        <v>168</v>
      </c>
      <c r="H241" s="85" t="s">
        <v>219</v>
      </c>
      <c r="I241" s="69" t="s">
        <v>641</v>
      </c>
      <c r="J241" s="87" t="s">
        <v>217</v>
      </c>
      <c r="K241" s="87" t="s">
        <v>217</v>
      </c>
      <c r="L241" s="140" t="s">
        <v>39</v>
      </c>
      <c r="M241" s="88" t="s">
        <v>642</v>
      </c>
      <c r="N241" s="102" t="s">
        <v>41</v>
      </c>
      <c r="O241" s="89">
        <v>43984</v>
      </c>
      <c r="P241" s="90">
        <v>43985</v>
      </c>
      <c r="Q241" s="91" t="s">
        <v>647</v>
      </c>
      <c r="R241" s="92" t="s">
        <v>145</v>
      </c>
      <c r="S241" s="83" t="s">
        <v>648</v>
      </c>
      <c r="T241" s="66" t="str">
        <f t="shared" ref="T241:U257" si="36">IF(Q241="","",IF(NOT(ISERROR(Q241*1)),ROUNDDOWN(Q241*1,2-INT(LOG(ABS(Q241*1)))),IFERROR("&lt;"&amp;ROUNDDOWN(IF(SUBSTITUTE(Q241,"&lt;","")*1&lt;=50,SUBSTITUTE(Q241,"&lt;","")*1,""),2-INT(LOG(ABS(SUBSTITUTE(Q241,"&lt;","")*1)))),IF(Q241="-",Q241,"入力形式が間違っています"))))</f>
        <v>&lt;0.72</v>
      </c>
      <c r="U241" s="66" t="str">
        <f t="shared" si="36"/>
        <v>&lt;0.64</v>
      </c>
      <c r="V241" s="67" t="str">
        <f t="shared" si="35"/>
        <v>&lt;1.4</v>
      </c>
      <c r="W241" s="68" t="str">
        <f t="shared" si="34"/>
        <v/>
      </c>
    </row>
    <row r="242" spans="1:23" x14ac:dyDescent="0.45">
      <c r="A242" s="69">
        <f t="shared" si="32"/>
        <v>236</v>
      </c>
      <c r="B242" s="51" t="s">
        <v>400</v>
      </c>
      <c r="C242" s="86" t="s">
        <v>400</v>
      </c>
      <c r="D242" s="158" t="s">
        <v>400</v>
      </c>
      <c r="E242" s="159" t="s">
        <v>649</v>
      </c>
      <c r="F242" s="84" t="s">
        <v>217</v>
      </c>
      <c r="G242" s="141" t="s">
        <v>35</v>
      </c>
      <c r="H242" s="85" t="s">
        <v>180</v>
      </c>
      <c r="I242" s="69" t="s">
        <v>650</v>
      </c>
      <c r="J242" s="87" t="s">
        <v>217</v>
      </c>
      <c r="K242" s="87" t="s">
        <v>651</v>
      </c>
      <c r="L242" s="140" t="s">
        <v>39</v>
      </c>
      <c r="M242" s="88" t="s">
        <v>642</v>
      </c>
      <c r="N242" s="102" t="s">
        <v>41</v>
      </c>
      <c r="O242" s="89">
        <v>43962</v>
      </c>
      <c r="P242" s="90">
        <v>43964</v>
      </c>
      <c r="Q242" s="91" t="s">
        <v>652</v>
      </c>
      <c r="R242" s="92" t="s">
        <v>653</v>
      </c>
      <c r="S242" s="83" t="s">
        <v>159</v>
      </c>
      <c r="T242" s="66" t="str">
        <f t="shared" si="36"/>
        <v>&lt;0.36</v>
      </c>
      <c r="U242" s="66" t="str">
        <f t="shared" si="36"/>
        <v>&lt;0.39</v>
      </c>
      <c r="V242" s="67" t="str">
        <f t="shared" si="35"/>
        <v>&lt;0.75</v>
      </c>
      <c r="W242" s="68" t="str">
        <f t="shared" si="34"/>
        <v/>
      </c>
    </row>
    <row r="243" spans="1:23" x14ac:dyDescent="0.45">
      <c r="A243" s="69">
        <f t="shared" si="32"/>
        <v>237</v>
      </c>
      <c r="B243" s="51" t="s">
        <v>400</v>
      </c>
      <c r="C243" s="86" t="s">
        <v>400</v>
      </c>
      <c r="D243" s="158" t="s">
        <v>400</v>
      </c>
      <c r="E243" s="159" t="s">
        <v>654</v>
      </c>
      <c r="F243" s="84" t="s">
        <v>217</v>
      </c>
      <c r="G243" s="141" t="s">
        <v>35</v>
      </c>
      <c r="H243" s="71" t="s">
        <v>180</v>
      </c>
      <c r="I243" s="69" t="s">
        <v>650</v>
      </c>
      <c r="J243" s="87" t="s">
        <v>217</v>
      </c>
      <c r="K243" s="87" t="s">
        <v>651</v>
      </c>
      <c r="L243" s="140" t="s">
        <v>39</v>
      </c>
      <c r="M243" s="88" t="s">
        <v>642</v>
      </c>
      <c r="N243" s="102" t="s">
        <v>41</v>
      </c>
      <c r="O243" s="89">
        <v>43959</v>
      </c>
      <c r="P243" s="90">
        <v>43964</v>
      </c>
      <c r="Q243" s="91" t="s">
        <v>655</v>
      </c>
      <c r="R243" s="92" t="s">
        <v>656</v>
      </c>
      <c r="S243" s="94" t="s">
        <v>112</v>
      </c>
      <c r="T243" s="66" t="str">
        <f t="shared" si="36"/>
        <v>&lt;0.51</v>
      </c>
      <c r="U243" s="66" t="str">
        <f t="shared" si="36"/>
        <v>&lt;0.48</v>
      </c>
      <c r="V243" s="67" t="str">
        <f t="shared" si="35"/>
        <v>&lt;0.99</v>
      </c>
      <c r="W243" s="68" t="str">
        <f t="shared" si="34"/>
        <v/>
      </c>
    </row>
    <row r="244" spans="1:23" x14ac:dyDescent="0.45">
      <c r="A244" s="69">
        <f t="shared" si="32"/>
        <v>238</v>
      </c>
      <c r="B244" s="51" t="s">
        <v>400</v>
      </c>
      <c r="C244" s="86" t="s">
        <v>400</v>
      </c>
      <c r="D244" s="158" t="s">
        <v>400</v>
      </c>
      <c r="E244" s="159" t="s">
        <v>657</v>
      </c>
      <c r="F244" s="84" t="s">
        <v>217</v>
      </c>
      <c r="G244" s="141" t="s">
        <v>35</v>
      </c>
      <c r="H244" s="85" t="s">
        <v>180</v>
      </c>
      <c r="I244" s="69" t="s">
        <v>650</v>
      </c>
      <c r="J244" s="87" t="s">
        <v>217</v>
      </c>
      <c r="K244" s="87" t="s">
        <v>651</v>
      </c>
      <c r="L244" s="140" t="s">
        <v>39</v>
      </c>
      <c r="M244" s="88" t="s">
        <v>642</v>
      </c>
      <c r="N244" s="102" t="s">
        <v>41</v>
      </c>
      <c r="O244" s="89">
        <v>43968</v>
      </c>
      <c r="P244" s="90">
        <v>43971</v>
      </c>
      <c r="Q244" s="91" t="s">
        <v>658</v>
      </c>
      <c r="R244" s="92" t="s">
        <v>653</v>
      </c>
      <c r="S244" s="94" t="s">
        <v>659</v>
      </c>
      <c r="T244" s="66" t="str">
        <f t="shared" si="36"/>
        <v>&lt;0.35</v>
      </c>
      <c r="U244" s="66" t="str">
        <f t="shared" si="36"/>
        <v>&lt;0.39</v>
      </c>
      <c r="V244" s="67" t="str">
        <f t="shared" si="35"/>
        <v>&lt;0.74</v>
      </c>
      <c r="W244" s="68" t="str">
        <f t="shared" si="34"/>
        <v/>
      </c>
    </row>
    <row r="245" spans="1:23" x14ac:dyDescent="0.45">
      <c r="A245" s="69">
        <f t="shared" si="32"/>
        <v>239</v>
      </c>
      <c r="B245" s="51" t="s">
        <v>400</v>
      </c>
      <c r="C245" s="86" t="s">
        <v>400</v>
      </c>
      <c r="D245" s="158" t="s">
        <v>400</v>
      </c>
      <c r="E245" s="159" t="s">
        <v>660</v>
      </c>
      <c r="F245" s="84" t="s">
        <v>217</v>
      </c>
      <c r="G245" s="141" t="s">
        <v>35</v>
      </c>
      <c r="H245" s="85" t="s">
        <v>180</v>
      </c>
      <c r="I245" s="69" t="s">
        <v>650</v>
      </c>
      <c r="J245" s="87" t="s">
        <v>217</v>
      </c>
      <c r="K245" s="87" t="s">
        <v>651</v>
      </c>
      <c r="L245" s="140" t="s">
        <v>39</v>
      </c>
      <c r="M245" s="88" t="s">
        <v>642</v>
      </c>
      <c r="N245" s="102" t="s">
        <v>41</v>
      </c>
      <c r="O245" s="89">
        <v>43967</v>
      </c>
      <c r="P245" s="90">
        <v>43971</v>
      </c>
      <c r="Q245" s="91" t="s">
        <v>658</v>
      </c>
      <c r="R245" s="92" t="s">
        <v>661</v>
      </c>
      <c r="S245" s="95" t="s">
        <v>439</v>
      </c>
      <c r="T245" s="66" t="str">
        <f t="shared" si="36"/>
        <v>&lt;0.35</v>
      </c>
      <c r="U245" s="66" t="str">
        <f t="shared" si="36"/>
        <v>&lt;0.38</v>
      </c>
      <c r="V245" s="67" t="str">
        <f t="shared" si="35"/>
        <v>&lt;0.73</v>
      </c>
      <c r="W245" s="68" t="str">
        <f t="shared" si="34"/>
        <v/>
      </c>
    </row>
    <row r="246" spans="1:23" x14ac:dyDescent="0.45">
      <c r="A246" s="69">
        <f t="shared" si="32"/>
        <v>240</v>
      </c>
      <c r="B246" s="51" t="s">
        <v>400</v>
      </c>
      <c r="C246" s="86" t="s">
        <v>400</v>
      </c>
      <c r="D246" s="158" t="s">
        <v>400</v>
      </c>
      <c r="E246" s="159" t="s">
        <v>646</v>
      </c>
      <c r="F246" s="84" t="s">
        <v>217</v>
      </c>
      <c r="G246" s="152" t="s">
        <v>35</v>
      </c>
      <c r="H246" s="71" t="s">
        <v>180</v>
      </c>
      <c r="I246" s="69" t="s">
        <v>650</v>
      </c>
      <c r="J246" s="87" t="s">
        <v>217</v>
      </c>
      <c r="K246" s="87" t="s">
        <v>651</v>
      </c>
      <c r="L246" s="140" t="s">
        <v>39</v>
      </c>
      <c r="M246" s="88" t="s">
        <v>642</v>
      </c>
      <c r="N246" s="102" t="s">
        <v>41</v>
      </c>
      <c r="O246" s="89">
        <v>43969</v>
      </c>
      <c r="P246" s="90">
        <v>43971</v>
      </c>
      <c r="Q246" s="91" t="s">
        <v>662</v>
      </c>
      <c r="R246" s="92" t="s">
        <v>663</v>
      </c>
      <c r="S246" s="95" t="s">
        <v>664</v>
      </c>
      <c r="T246" s="66" t="str">
        <f t="shared" si="36"/>
        <v>&lt;0.45</v>
      </c>
      <c r="U246" s="66" t="str">
        <f t="shared" si="36"/>
        <v>&lt;0.4</v>
      </c>
      <c r="V246" s="67" t="str">
        <f t="shared" si="35"/>
        <v>&lt;0.85</v>
      </c>
      <c r="W246" s="68" t="str">
        <f t="shared" si="34"/>
        <v/>
      </c>
    </row>
    <row r="247" spans="1:23" x14ac:dyDescent="0.45">
      <c r="A247" s="69">
        <f t="shared" si="32"/>
        <v>241</v>
      </c>
      <c r="B247" s="51" t="s">
        <v>400</v>
      </c>
      <c r="C247" s="86" t="s">
        <v>400</v>
      </c>
      <c r="D247" s="158" t="s">
        <v>400</v>
      </c>
      <c r="E247" s="159" t="s">
        <v>665</v>
      </c>
      <c r="F247" s="84" t="s">
        <v>217</v>
      </c>
      <c r="G247" s="153" t="s">
        <v>35</v>
      </c>
      <c r="H247" s="85" t="s">
        <v>180</v>
      </c>
      <c r="I247" s="69" t="s">
        <v>650</v>
      </c>
      <c r="J247" s="87" t="s">
        <v>217</v>
      </c>
      <c r="K247" s="87" t="s">
        <v>651</v>
      </c>
      <c r="L247" s="140" t="s">
        <v>39</v>
      </c>
      <c r="M247" s="88" t="s">
        <v>642</v>
      </c>
      <c r="N247" s="102" t="s">
        <v>41</v>
      </c>
      <c r="O247" s="89">
        <v>43965</v>
      </c>
      <c r="P247" s="90">
        <v>43971</v>
      </c>
      <c r="Q247" s="91" t="s">
        <v>666</v>
      </c>
      <c r="R247" s="92" t="s">
        <v>667</v>
      </c>
      <c r="S247" s="95" t="s">
        <v>523</v>
      </c>
      <c r="T247" s="66" t="str">
        <f t="shared" si="36"/>
        <v>&lt;0.55</v>
      </c>
      <c r="U247" s="66" t="str">
        <f t="shared" si="36"/>
        <v>&lt;0.56</v>
      </c>
      <c r="V247" s="67" t="str">
        <f t="shared" si="35"/>
        <v>&lt;1.1</v>
      </c>
      <c r="W247" s="68" t="str">
        <f t="shared" si="34"/>
        <v/>
      </c>
    </row>
    <row r="248" spans="1:23" x14ac:dyDescent="0.45">
      <c r="A248" s="69">
        <f t="shared" si="32"/>
        <v>242</v>
      </c>
      <c r="B248" s="51" t="s">
        <v>400</v>
      </c>
      <c r="C248" s="86" t="s">
        <v>400</v>
      </c>
      <c r="D248" s="158" t="s">
        <v>400</v>
      </c>
      <c r="E248" s="159" t="s">
        <v>668</v>
      </c>
      <c r="F248" s="84" t="s">
        <v>217</v>
      </c>
      <c r="G248" s="141" t="s">
        <v>35</v>
      </c>
      <c r="H248" s="85" t="s">
        <v>180</v>
      </c>
      <c r="I248" s="69" t="s">
        <v>650</v>
      </c>
      <c r="J248" s="87" t="s">
        <v>217</v>
      </c>
      <c r="K248" s="87" t="s">
        <v>651</v>
      </c>
      <c r="L248" s="140" t="s">
        <v>39</v>
      </c>
      <c r="M248" s="88" t="s">
        <v>642</v>
      </c>
      <c r="N248" s="102" t="s">
        <v>41</v>
      </c>
      <c r="O248" s="89">
        <v>43966</v>
      </c>
      <c r="P248" s="90">
        <v>43971</v>
      </c>
      <c r="Q248" s="91" t="s">
        <v>669</v>
      </c>
      <c r="R248" s="92" t="s">
        <v>670</v>
      </c>
      <c r="S248" s="95" t="s">
        <v>671</v>
      </c>
      <c r="T248" s="66" t="str">
        <f t="shared" si="36"/>
        <v>&lt;0.37</v>
      </c>
      <c r="U248" s="66" t="str">
        <f t="shared" si="36"/>
        <v>&lt;0.41</v>
      </c>
      <c r="V248" s="67" t="str">
        <f t="shared" si="35"/>
        <v>&lt;0.78</v>
      </c>
      <c r="W248" s="68" t="str">
        <f t="shared" si="34"/>
        <v/>
      </c>
    </row>
    <row r="249" spans="1:23" x14ac:dyDescent="0.45">
      <c r="A249" s="69">
        <f t="shared" si="32"/>
        <v>243</v>
      </c>
      <c r="B249" s="51" t="s">
        <v>400</v>
      </c>
      <c r="C249" s="86" t="s">
        <v>400</v>
      </c>
      <c r="D249" s="158" t="s">
        <v>400</v>
      </c>
      <c r="E249" s="159" t="s">
        <v>672</v>
      </c>
      <c r="F249" s="84" t="s">
        <v>673</v>
      </c>
      <c r="G249" s="153" t="s">
        <v>35</v>
      </c>
      <c r="H249" s="71" t="s">
        <v>47</v>
      </c>
      <c r="I249" s="69" t="s">
        <v>674</v>
      </c>
      <c r="J249" s="87" t="s">
        <v>49</v>
      </c>
      <c r="K249" s="87" t="s">
        <v>217</v>
      </c>
      <c r="L249" s="140" t="s">
        <v>39</v>
      </c>
      <c r="M249" s="88" t="s">
        <v>675</v>
      </c>
      <c r="N249" s="102" t="s">
        <v>41</v>
      </c>
      <c r="O249" s="89">
        <v>43997</v>
      </c>
      <c r="P249" s="90">
        <v>43999</v>
      </c>
      <c r="Q249" s="91" t="s">
        <v>676</v>
      </c>
      <c r="R249" s="92" t="s">
        <v>677</v>
      </c>
      <c r="S249" s="95" t="s">
        <v>678</v>
      </c>
      <c r="T249" s="66" t="str">
        <f t="shared" si="36"/>
        <v>&lt;2.2</v>
      </c>
      <c r="U249" s="66" t="str">
        <f t="shared" si="36"/>
        <v>&lt;2.8</v>
      </c>
      <c r="V249" s="67" t="str">
        <f t="shared" si="35"/>
        <v>&lt;5</v>
      </c>
      <c r="W249" s="68" t="str">
        <f t="shared" si="34"/>
        <v/>
      </c>
    </row>
    <row r="250" spans="1:23" x14ac:dyDescent="0.45">
      <c r="A250" s="69">
        <f t="shared" si="32"/>
        <v>244</v>
      </c>
      <c r="B250" s="51" t="s">
        <v>400</v>
      </c>
      <c r="C250" s="86" t="s">
        <v>400</v>
      </c>
      <c r="D250" s="158" t="s">
        <v>400</v>
      </c>
      <c r="E250" s="159" t="s">
        <v>679</v>
      </c>
      <c r="F250" s="84" t="s">
        <v>680</v>
      </c>
      <c r="G250" s="153" t="s">
        <v>35</v>
      </c>
      <c r="H250" s="85" t="s">
        <v>47</v>
      </c>
      <c r="I250" s="69" t="s">
        <v>106</v>
      </c>
      <c r="J250" s="87" t="s">
        <v>49</v>
      </c>
      <c r="K250" s="87" t="s">
        <v>217</v>
      </c>
      <c r="L250" s="140" t="s">
        <v>39</v>
      </c>
      <c r="M250" s="88" t="s">
        <v>675</v>
      </c>
      <c r="N250" s="102" t="s">
        <v>41</v>
      </c>
      <c r="O250" s="89">
        <v>43992</v>
      </c>
      <c r="P250" s="90">
        <v>43999</v>
      </c>
      <c r="Q250" s="91" t="s">
        <v>681</v>
      </c>
      <c r="R250" s="92" t="s">
        <v>682</v>
      </c>
      <c r="S250" s="95" t="s">
        <v>683</v>
      </c>
      <c r="T250" s="66" t="str">
        <f t="shared" si="36"/>
        <v>&lt;0.408</v>
      </c>
      <c r="U250" s="66" t="str">
        <f t="shared" si="36"/>
        <v>&lt;0.501</v>
      </c>
      <c r="V250" s="67" t="str">
        <f t="shared" si="35"/>
        <v>&lt;0.91</v>
      </c>
      <c r="W250" s="68" t="str">
        <f t="shared" si="34"/>
        <v/>
      </c>
    </row>
    <row r="251" spans="1:23" x14ac:dyDescent="0.45">
      <c r="A251" s="69">
        <f t="shared" si="32"/>
        <v>245</v>
      </c>
      <c r="B251" s="51" t="s">
        <v>400</v>
      </c>
      <c r="C251" s="86" t="s">
        <v>400</v>
      </c>
      <c r="D251" s="158" t="s">
        <v>400</v>
      </c>
      <c r="E251" s="159" t="s">
        <v>684</v>
      </c>
      <c r="F251" s="84" t="s">
        <v>685</v>
      </c>
      <c r="G251" s="153" t="s">
        <v>35</v>
      </c>
      <c r="H251" s="71" t="s">
        <v>47</v>
      </c>
      <c r="I251" s="69" t="s">
        <v>686</v>
      </c>
      <c r="J251" s="87" t="s">
        <v>49</v>
      </c>
      <c r="K251" s="87" t="s">
        <v>217</v>
      </c>
      <c r="L251" s="140" t="s">
        <v>39</v>
      </c>
      <c r="M251" s="88" t="s">
        <v>675</v>
      </c>
      <c r="N251" s="102" t="s">
        <v>41</v>
      </c>
      <c r="O251" s="89">
        <v>43990</v>
      </c>
      <c r="P251" s="90">
        <v>43999</v>
      </c>
      <c r="Q251" s="91" t="s">
        <v>687</v>
      </c>
      <c r="R251" s="92" t="s">
        <v>562</v>
      </c>
      <c r="S251" s="95" t="s">
        <v>129</v>
      </c>
      <c r="T251" s="66" t="str">
        <f t="shared" si="36"/>
        <v>&lt;4.57</v>
      </c>
      <c r="U251" s="66" t="str">
        <f t="shared" si="36"/>
        <v>&lt;3.55</v>
      </c>
      <c r="V251" s="67" t="str">
        <f t="shared" si="35"/>
        <v>&lt;8.1</v>
      </c>
      <c r="W251" s="68" t="str">
        <f t="shared" si="34"/>
        <v/>
      </c>
    </row>
    <row r="252" spans="1:23" x14ac:dyDescent="0.45">
      <c r="A252" s="69">
        <f t="shared" si="32"/>
        <v>246</v>
      </c>
      <c r="B252" s="51" t="s">
        <v>400</v>
      </c>
      <c r="C252" s="86" t="s">
        <v>400</v>
      </c>
      <c r="D252" s="158" t="s">
        <v>400</v>
      </c>
      <c r="E252" s="160" t="s">
        <v>684</v>
      </c>
      <c r="F252" s="142" t="s">
        <v>685</v>
      </c>
      <c r="G252" s="153" t="s">
        <v>35</v>
      </c>
      <c r="H252" s="71" t="s">
        <v>47</v>
      </c>
      <c r="I252" s="109" t="s">
        <v>688</v>
      </c>
      <c r="J252" s="106" t="s">
        <v>49</v>
      </c>
      <c r="K252" s="106" t="s">
        <v>217</v>
      </c>
      <c r="L252" s="154" t="s">
        <v>39</v>
      </c>
      <c r="M252" s="88" t="s">
        <v>675</v>
      </c>
      <c r="N252" s="112" t="s">
        <v>41</v>
      </c>
      <c r="O252" s="113">
        <v>43990</v>
      </c>
      <c r="P252" s="114">
        <v>43999</v>
      </c>
      <c r="Q252" s="91" t="s">
        <v>689</v>
      </c>
      <c r="R252" s="115" t="s">
        <v>690</v>
      </c>
      <c r="S252" s="116" t="s">
        <v>83</v>
      </c>
      <c r="T252" s="66" t="str">
        <f t="shared" si="36"/>
        <v>&lt;4.24</v>
      </c>
      <c r="U252" s="66" t="str">
        <f t="shared" si="36"/>
        <v>&lt;4.42</v>
      </c>
      <c r="V252" s="67" t="str">
        <f t="shared" si="35"/>
        <v>&lt;8.7</v>
      </c>
      <c r="W252" s="68" t="str">
        <f t="shared" si="34"/>
        <v/>
      </c>
    </row>
    <row r="253" spans="1:23" x14ac:dyDescent="0.45">
      <c r="A253" s="69">
        <f t="shared" si="32"/>
        <v>247</v>
      </c>
      <c r="B253" s="51" t="s">
        <v>400</v>
      </c>
      <c r="C253" s="86" t="s">
        <v>400</v>
      </c>
      <c r="D253" s="158" t="s">
        <v>400</v>
      </c>
      <c r="E253" s="160" t="s">
        <v>684</v>
      </c>
      <c r="F253" s="142" t="s">
        <v>685</v>
      </c>
      <c r="G253" s="153" t="s">
        <v>35</v>
      </c>
      <c r="H253" s="85" t="s">
        <v>47</v>
      </c>
      <c r="I253" s="109" t="s">
        <v>88</v>
      </c>
      <c r="J253" s="106" t="s">
        <v>49</v>
      </c>
      <c r="K253" s="106" t="s">
        <v>217</v>
      </c>
      <c r="L253" s="154" t="s">
        <v>39</v>
      </c>
      <c r="M253" s="88" t="s">
        <v>675</v>
      </c>
      <c r="N253" s="112" t="s">
        <v>41</v>
      </c>
      <c r="O253" s="113">
        <v>43990</v>
      </c>
      <c r="P253" s="114">
        <v>43999</v>
      </c>
      <c r="Q253" s="91" t="s">
        <v>691</v>
      </c>
      <c r="R253" s="92" t="s">
        <v>692</v>
      </c>
      <c r="S253" s="116" t="s">
        <v>693</v>
      </c>
      <c r="T253" s="66" t="str">
        <f t="shared" si="36"/>
        <v>&lt;3.81</v>
      </c>
      <c r="U253" s="66" t="str">
        <f t="shared" si="36"/>
        <v>&lt;3.52</v>
      </c>
      <c r="V253" s="67" t="str">
        <f t="shared" si="35"/>
        <v>&lt;7.3</v>
      </c>
      <c r="W253" s="68" t="str">
        <f t="shared" si="34"/>
        <v/>
      </c>
    </row>
    <row r="254" spans="1:23" x14ac:dyDescent="0.45">
      <c r="A254" s="69">
        <f t="shared" si="32"/>
        <v>248</v>
      </c>
      <c r="B254" s="51" t="s">
        <v>400</v>
      </c>
      <c r="C254" s="86" t="s">
        <v>400</v>
      </c>
      <c r="D254" s="158" t="s">
        <v>400</v>
      </c>
      <c r="E254" s="160" t="s">
        <v>679</v>
      </c>
      <c r="F254" s="142" t="s">
        <v>680</v>
      </c>
      <c r="G254" s="153" t="s">
        <v>35</v>
      </c>
      <c r="H254" s="71" t="s">
        <v>47</v>
      </c>
      <c r="I254" s="109" t="s">
        <v>88</v>
      </c>
      <c r="J254" s="106" t="s">
        <v>49</v>
      </c>
      <c r="K254" s="106" t="s">
        <v>217</v>
      </c>
      <c r="L254" s="154" t="s">
        <v>39</v>
      </c>
      <c r="M254" s="88" t="s">
        <v>675</v>
      </c>
      <c r="N254" s="112" t="s">
        <v>41</v>
      </c>
      <c r="O254" s="113">
        <v>43992</v>
      </c>
      <c r="P254" s="114">
        <v>43999</v>
      </c>
      <c r="Q254" s="91" t="s">
        <v>694</v>
      </c>
      <c r="R254" s="92" t="s">
        <v>695</v>
      </c>
      <c r="S254" s="116" t="s">
        <v>696</v>
      </c>
      <c r="T254" s="66" t="str">
        <f t="shared" si="36"/>
        <v>&lt;0.466</v>
      </c>
      <c r="U254" s="66" t="str">
        <f t="shared" si="36"/>
        <v>&lt;0.456</v>
      </c>
      <c r="V254" s="67" t="str">
        <f t="shared" si="35"/>
        <v>&lt;0.92</v>
      </c>
      <c r="W254" s="68" t="str">
        <f t="shared" si="34"/>
        <v/>
      </c>
    </row>
    <row r="255" spans="1:23" x14ac:dyDescent="0.45">
      <c r="A255" s="69">
        <f t="shared" si="32"/>
        <v>249</v>
      </c>
      <c r="B255" s="51" t="s">
        <v>400</v>
      </c>
      <c r="C255" s="86" t="s">
        <v>400</v>
      </c>
      <c r="D255" s="158" t="s">
        <v>400</v>
      </c>
      <c r="E255" s="160" t="s">
        <v>679</v>
      </c>
      <c r="F255" s="142" t="s">
        <v>680</v>
      </c>
      <c r="G255" s="153" t="s">
        <v>35</v>
      </c>
      <c r="H255" s="85" t="s">
        <v>47</v>
      </c>
      <c r="I255" s="109" t="s">
        <v>69</v>
      </c>
      <c r="J255" s="106" t="s">
        <v>49</v>
      </c>
      <c r="K255" s="106" t="s">
        <v>217</v>
      </c>
      <c r="L255" s="154" t="s">
        <v>39</v>
      </c>
      <c r="M255" s="88" t="s">
        <v>675</v>
      </c>
      <c r="N255" s="112" t="s">
        <v>41</v>
      </c>
      <c r="O255" s="113">
        <v>43992</v>
      </c>
      <c r="P255" s="114">
        <v>43999</v>
      </c>
      <c r="Q255" s="91" t="s">
        <v>697</v>
      </c>
      <c r="R255" s="161">
        <v>0.64300000000000002</v>
      </c>
      <c r="S255" s="116">
        <v>0.64</v>
      </c>
      <c r="T255" s="66" t="str">
        <f t="shared" si="36"/>
        <v>&lt;0.247</v>
      </c>
      <c r="U255" s="66">
        <f t="shared" si="36"/>
        <v>0.64300000000000002</v>
      </c>
      <c r="V255" s="67">
        <f t="shared" si="35"/>
        <v>0.64</v>
      </c>
      <c r="W255" s="68" t="str">
        <f t="shared" si="34"/>
        <v/>
      </c>
    </row>
    <row r="256" spans="1:23" x14ac:dyDescent="0.45">
      <c r="A256" s="69">
        <f t="shared" si="32"/>
        <v>250</v>
      </c>
      <c r="B256" s="51" t="s">
        <v>400</v>
      </c>
      <c r="C256" s="86" t="s">
        <v>400</v>
      </c>
      <c r="D256" s="158" t="s">
        <v>400</v>
      </c>
      <c r="E256" s="160" t="s">
        <v>684</v>
      </c>
      <c r="F256" s="142" t="s">
        <v>685</v>
      </c>
      <c r="G256" s="153" t="s">
        <v>35</v>
      </c>
      <c r="H256" s="71" t="s">
        <v>47</v>
      </c>
      <c r="I256" s="109" t="s">
        <v>698</v>
      </c>
      <c r="J256" s="106" t="s">
        <v>49</v>
      </c>
      <c r="K256" s="106" t="s">
        <v>217</v>
      </c>
      <c r="L256" s="154" t="s">
        <v>39</v>
      </c>
      <c r="M256" s="88" t="s">
        <v>675</v>
      </c>
      <c r="N256" s="112" t="s">
        <v>41</v>
      </c>
      <c r="O256" s="113">
        <v>43990</v>
      </c>
      <c r="P256" s="114">
        <v>43999</v>
      </c>
      <c r="Q256" s="91" t="s">
        <v>699</v>
      </c>
      <c r="R256" s="92" t="s">
        <v>700</v>
      </c>
      <c r="S256" s="116" t="s">
        <v>95</v>
      </c>
      <c r="T256" s="66" t="str">
        <f t="shared" si="36"/>
        <v>&lt;4.63</v>
      </c>
      <c r="U256" s="66" t="str">
        <f t="shared" si="36"/>
        <v>&lt;3.59</v>
      </c>
      <c r="V256" s="67" t="str">
        <f t="shared" si="35"/>
        <v>&lt;8.2</v>
      </c>
      <c r="W256" s="68" t="str">
        <f t="shared" si="34"/>
        <v/>
      </c>
    </row>
    <row r="257" spans="1:23" x14ac:dyDescent="0.45">
      <c r="A257" s="69">
        <f t="shared" si="32"/>
        <v>251</v>
      </c>
      <c r="B257" s="51" t="s">
        <v>400</v>
      </c>
      <c r="C257" s="86" t="s">
        <v>400</v>
      </c>
      <c r="D257" s="158" t="s">
        <v>400</v>
      </c>
      <c r="E257" s="160" t="s">
        <v>679</v>
      </c>
      <c r="F257" s="142" t="s">
        <v>680</v>
      </c>
      <c r="G257" s="153" t="s">
        <v>35</v>
      </c>
      <c r="H257" s="85" t="s">
        <v>47</v>
      </c>
      <c r="I257" s="109" t="s">
        <v>698</v>
      </c>
      <c r="J257" s="106" t="s">
        <v>49</v>
      </c>
      <c r="K257" s="106" t="s">
        <v>217</v>
      </c>
      <c r="L257" s="154" t="s">
        <v>39</v>
      </c>
      <c r="M257" s="88" t="s">
        <v>675</v>
      </c>
      <c r="N257" s="112" t="s">
        <v>41</v>
      </c>
      <c r="O257" s="113">
        <v>43992</v>
      </c>
      <c r="P257" s="114">
        <v>43999</v>
      </c>
      <c r="Q257" s="91" t="s">
        <v>701</v>
      </c>
      <c r="R257" s="92" t="s">
        <v>702</v>
      </c>
      <c r="S257" s="116" t="s">
        <v>142</v>
      </c>
      <c r="T257" s="66" t="str">
        <f t="shared" si="36"/>
        <v>&lt;3.89</v>
      </c>
      <c r="U257" s="66" t="str">
        <f t="shared" si="36"/>
        <v>&lt;3.94</v>
      </c>
      <c r="V257" s="67" t="str">
        <f t="shared" si="35"/>
        <v>&lt;7.8</v>
      </c>
      <c r="W257" s="68" t="str">
        <f t="shared" si="34"/>
        <v/>
      </c>
    </row>
    <row r="258" spans="1:23" x14ac:dyDescent="0.45">
      <c r="A258" s="69">
        <f t="shared" si="32"/>
        <v>252</v>
      </c>
      <c r="B258" s="51" t="s">
        <v>400</v>
      </c>
      <c r="C258" s="86" t="s">
        <v>400</v>
      </c>
      <c r="D258" s="158" t="s">
        <v>400</v>
      </c>
      <c r="E258" s="160" t="s">
        <v>679</v>
      </c>
      <c r="F258" s="142" t="s">
        <v>703</v>
      </c>
      <c r="G258" s="153" t="s">
        <v>35</v>
      </c>
      <c r="H258" s="71" t="s">
        <v>47</v>
      </c>
      <c r="I258" s="109" t="s">
        <v>704</v>
      </c>
      <c r="J258" s="106" t="s">
        <v>49</v>
      </c>
      <c r="K258" s="106" t="s">
        <v>217</v>
      </c>
      <c r="L258" s="154" t="s">
        <v>39</v>
      </c>
      <c r="M258" s="111" t="s">
        <v>705</v>
      </c>
      <c r="N258" s="112" t="s">
        <v>41</v>
      </c>
      <c r="O258" s="113">
        <v>43987</v>
      </c>
      <c r="P258" s="114">
        <v>43999</v>
      </c>
      <c r="Q258" s="91" t="s">
        <v>706</v>
      </c>
      <c r="R258" s="92" t="s">
        <v>707</v>
      </c>
      <c r="S258" s="116" t="s">
        <v>708</v>
      </c>
      <c r="T258" s="66" t="str">
        <f t="shared" ref="T258:U307" si="37">IF(Q258="","",IF(NOT(ISERROR(Q258*1)),ROUNDDOWN(Q258*1,2-INT(LOG(ABS(Q258*1)))),IFERROR("&lt;"&amp;ROUNDDOWN(IF(SUBSTITUTE(Q258,"&lt;","")*1&lt;=50,SUBSTITUTE(Q258,"&lt;","")*1,""),2-INT(LOG(ABS(SUBSTITUTE(Q258,"&lt;","")*1)))),IF(Q258="-",Q258,"入力形式が間違っています"))))</f>
        <v>&lt;0.509</v>
      </c>
      <c r="U258" s="66" t="str">
        <f t="shared" si="37"/>
        <v>&lt;0.508</v>
      </c>
      <c r="V258" s="67" t="str">
        <f t="shared" si="35"/>
        <v>&lt;1</v>
      </c>
      <c r="W258" s="68" t="str">
        <f t="shared" si="34"/>
        <v/>
      </c>
    </row>
    <row r="259" spans="1:23" x14ac:dyDescent="0.45">
      <c r="A259" s="69">
        <f t="shared" si="32"/>
        <v>253</v>
      </c>
      <c r="B259" s="51" t="s">
        <v>614</v>
      </c>
      <c r="C259" s="86" t="s">
        <v>614</v>
      </c>
      <c r="D259" s="158" t="s">
        <v>614</v>
      </c>
      <c r="E259" s="159" t="s">
        <v>709</v>
      </c>
      <c r="F259" s="84" t="s">
        <v>217</v>
      </c>
      <c r="G259" s="143" t="s">
        <v>168</v>
      </c>
      <c r="H259" s="85" t="s">
        <v>36</v>
      </c>
      <c r="I259" s="69" t="s">
        <v>324</v>
      </c>
      <c r="J259" s="87" t="s">
        <v>38</v>
      </c>
      <c r="K259" s="87" t="s">
        <v>710</v>
      </c>
      <c r="L259" s="140" t="s">
        <v>39</v>
      </c>
      <c r="M259" s="88" t="s">
        <v>711</v>
      </c>
      <c r="N259" s="102" t="s">
        <v>41</v>
      </c>
      <c r="O259" s="89">
        <v>43917</v>
      </c>
      <c r="P259" s="90">
        <v>43922</v>
      </c>
      <c r="Q259" s="91" t="s">
        <v>712</v>
      </c>
      <c r="R259" s="92">
        <v>13.7</v>
      </c>
      <c r="S259" s="95">
        <v>14</v>
      </c>
      <c r="T259" s="66" t="str">
        <f t="shared" si="37"/>
        <v>&lt;1.9</v>
      </c>
      <c r="U259" s="66">
        <f t="shared" si="37"/>
        <v>13.7</v>
      </c>
      <c r="V259" s="67">
        <f t="shared" si="35"/>
        <v>14</v>
      </c>
      <c r="W259" s="68" t="str">
        <f t="shared" si="34"/>
        <v/>
      </c>
    </row>
    <row r="260" spans="1:23" x14ac:dyDescent="0.45">
      <c r="A260" s="69">
        <f t="shared" si="32"/>
        <v>254</v>
      </c>
      <c r="B260" s="51" t="s">
        <v>614</v>
      </c>
      <c r="C260" s="86" t="s">
        <v>614</v>
      </c>
      <c r="D260" s="158" t="s">
        <v>614</v>
      </c>
      <c r="E260" s="159" t="s">
        <v>713</v>
      </c>
      <c r="F260" s="84" t="s">
        <v>217</v>
      </c>
      <c r="G260" s="143" t="s">
        <v>168</v>
      </c>
      <c r="H260" s="85" t="s">
        <v>36</v>
      </c>
      <c r="I260" s="69" t="s">
        <v>714</v>
      </c>
      <c r="J260" s="87" t="s">
        <v>336</v>
      </c>
      <c r="K260" s="87" t="s">
        <v>217</v>
      </c>
      <c r="L260" s="140" t="s">
        <v>39</v>
      </c>
      <c r="M260" s="88" t="s">
        <v>711</v>
      </c>
      <c r="N260" s="102" t="s">
        <v>41</v>
      </c>
      <c r="O260" s="89">
        <v>43923</v>
      </c>
      <c r="P260" s="90">
        <v>43927</v>
      </c>
      <c r="Q260" s="91" t="s">
        <v>197</v>
      </c>
      <c r="R260" s="92" t="s">
        <v>495</v>
      </c>
      <c r="S260" s="95" t="s">
        <v>449</v>
      </c>
      <c r="T260" s="66" t="str">
        <f t="shared" si="37"/>
        <v>&lt;2.2</v>
      </c>
      <c r="U260" s="66" t="str">
        <f t="shared" si="37"/>
        <v>&lt;2.6</v>
      </c>
      <c r="V260" s="67" t="str">
        <f t="shared" si="35"/>
        <v>&lt;4.8</v>
      </c>
      <c r="W260" s="96"/>
    </row>
    <row r="261" spans="1:23" x14ac:dyDescent="0.45">
      <c r="A261" s="69">
        <f t="shared" si="32"/>
        <v>255</v>
      </c>
      <c r="B261" s="51" t="s">
        <v>614</v>
      </c>
      <c r="C261" s="86" t="s">
        <v>614</v>
      </c>
      <c r="D261" s="158" t="s">
        <v>614</v>
      </c>
      <c r="E261" s="159" t="s">
        <v>657</v>
      </c>
      <c r="F261" s="84" t="s">
        <v>217</v>
      </c>
      <c r="G261" s="143" t="s">
        <v>168</v>
      </c>
      <c r="H261" s="85" t="s">
        <v>36</v>
      </c>
      <c r="I261" s="69" t="s">
        <v>714</v>
      </c>
      <c r="J261" s="87" t="s">
        <v>336</v>
      </c>
      <c r="K261" s="87" t="s">
        <v>217</v>
      </c>
      <c r="L261" s="140" t="s">
        <v>39</v>
      </c>
      <c r="M261" s="88" t="s">
        <v>711</v>
      </c>
      <c r="N261" s="102" t="s">
        <v>41</v>
      </c>
      <c r="O261" s="89">
        <v>43924</v>
      </c>
      <c r="P261" s="90">
        <v>43927</v>
      </c>
      <c r="Q261" s="91" t="s">
        <v>715</v>
      </c>
      <c r="R261" s="92" t="s">
        <v>202</v>
      </c>
      <c r="S261" s="95" t="s">
        <v>716</v>
      </c>
      <c r="T261" s="66" t="str">
        <f t="shared" si="37"/>
        <v>&lt;2</v>
      </c>
      <c r="U261" s="66" t="str">
        <f t="shared" si="37"/>
        <v>&lt;2.1</v>
      </c>
      <c r="V261" s="67" t="str">
        <f t="shared" si="35"/>
        <v>&lt;4.1</v>
      </c>
      <c r="W261" s="96"/>
    </row>
    <row r="262" spans="1:23" x14ac:dyDescent="0.45">
      <c r="A262" s="69">
        <f t="shared" si="32"/>
        <v>256</v>
      </c>
      <c r="B262" s="51" t="s">
        <v>614</v>
      </c>
      <c r="C262" s="86" t="s">
        <v>614</v>
      </c>
      <c r="D262" s="158" t="s">
        <v>614</v>
      </c>
      <c r="E262" s="159" t="s">
        <v>640</v>
      </c>
      <c r="F262" s="84" t="s">
        <v>217</v>
      </c>
      <c r="G262" s="143" t="s">
        <v>168</v>
      </c>
      <c r="H262" s="85" t="s">
        <v>36</v>
      </c>
      <c r="I262" s="69" t="s">
        <v>714</v>
      </c>
      <c r="J262" s="87" t="s">
        <v>336</v>
      </c>
      <c r="K262" s="87" t="s">
        <v>217</v>
      </c>
      <c r="L262" s="140" t="s">
        <v>39</v>
      </c>
      <c r="M262" s="88" t="s">
        <v>711</v>
      </c>
      <c r="N262" s="102" t="s">
        <v>41</v>
      </c>
      <c r="O262" s="89">
        <v>43927</v>
      </c>
      <c r="P262" s="90">
        <v>43928</v>
      </c>
      <c r="Q262" s="91" t="s">
        <v>203</v>
      </c>
      <c r="R262" s="92" t="s">
        <v>192</v>
      </c>
      <c r="S262" s="95" t="s">
        <v>717</v>
      </c>
      <c r="T262" s="66" t="str">
        <f t="shared" si="37"/>
        <v>&lt;2.4</v>
      </c>
      <c r="U262" s="66" t="str">
        <f t="shared" si="37"/>
        <v>&lt;3</v>
      </c>
      <c r="V262" s="67" t="str">
        <f t="shared" si="35"/>
        <v>&lt;5.4</v>
      </c>
      <c r="W262" s="96"/>
    </row>
    <row r="263" spans="1:23" x14ac:dyDescent="0.45">
      <c r="A263" s="69">
        <f t="shared" si="32"/>
        <v>257</v>
      </c>
      <c r="B263" s="51" t="s">
        <v>614</v>
      </c>
      <c r="C263" s="86" t="s">
        <v>614</v>
      </c>
      <c r="D263" s="158" t="s">
        <v>614</v>
      </c>
      <c r="E263" s="159" t="s">
        <v>718</v>
      </c>
      <c r="F263" s="84" t="s">
        <v>217</v>
      </c>
      <c r="G263" s="143" t="s">
        <v>168</v>
      </c>
      <c r="H263" s="85" t="s">
        <v>36</v>
      </c>
      <c r="I263" s="69" t="s">
        <v>37</v>
      </c>
      <c r="J263" s="87" t="s">
        <v>336</v>
      </c>
      <c r="K263" s="87" t="s">
        <v>217</v>
      </c>
      <c r="L263" s="140" t="s">
        <v>39</v>
      </c>
      <c r="M263" s="88" t="s">
        <v>711</v>
      </c>
      <c r="N263" s="102" t="s">
        <v>41</v>
      </c>
      <c r="O263" s="89">
        <v>43927</v>
      </c>
      <c r="P263" s="90">
        <v>43928</v>
      </c>
      <c r="Q263" s="91" t="s">
        <v>719</v>
      </c>
      <c r="R263" s="92" t="s">
        <v>314</v>
      </c>
      <c r="S263" s="95" t="s">
        <v>720</v>
      </c>
      <c r="T263" s="66" t="str">
        <f t="shared" si="37"/>
        <v>&lt;2.5</v>
      </c>
      <c r="U263" s="66" t="str">
        <f t="shared" si="37"/>
        <v>&lt;3.3</v>
      </c>
      <c r="V263" s="67" t="str">
        <f t="shared" si="35"/>
        <v>&lt;5.8</v>
      </c>
      <c r="W263" s="96"/>
    </row>
    <row r="264" spans="1:23" x14ac:dyDescent="0.45">
      <c r="A264" s="69">
        <f t="shared" si="32"/>
        <v>258</v>
      </c>
      <c r="B264" s="51" t="s">
        <v>614</v>
      </c>
      <c r="C264" s="86" t="s">
        <v>614</v>
      </c>
      <c r="D264" s="158" t="s">
        <v>614</v>
      </c>
      <c r="E264" s="159" t="s">
        <v>640</v>
      </c>
      <c r="F264" s="84" t="s">
        <v>217</v>
      </c>
      <c r="G264" s="143" t="s">
        <v>168</v>
      </c>
      <c r="H264" s="85" t="s">
        <v>36</v>
      </c>
      <c r="I264" s="69" t="s">
        <v>721</v>
      </c>
      <c r="J264" s="87" t="s">
        <v>336</v>
      </c>
      <c r="K264" s="87" t="s">
        <v>217</v>
      </c>
      <c r="L264" s="140" t="s">
        <v>39</v>
      </c>
      <c r="M264" s="88" t="s">
        <v>711</v>
      </c>
      <c r="N264" s="102" t="s">
        <v>41</v>
      </c>
      <c r="O264" s="89">
        <v>43924</v>
      </c>
      <c r="P264" s="90">
        <v>43927</v>
      </c>
      <c r="Q264" s="91" t="s">
        <v>183</v>
      </c>
      <c r="R264" s="92" t="s">
        <v>502</v>
      </c>
      <c r="S264" s="95" t="s">
        <v>722</v>
      </c>
      <c r="T264" s="66" t="str">
        <f t="shared" si="37"/>
        <v>&lt;1.9</v>
      </c>
      <c r="U264" s="66" t="str">
        <f t="shared" si="37"/>
        <v>&lt;2.7</v>
      </c>
      <c r="V264" s="67" t="str">
        <f t="shared" si="35"/>
        <v>&lt;4.6</v>
      </c>
      <c r="W264" s="96"/>
    </row>
    <row r="265" spans="1:23" x14ac:dyDescent="0.45">
      <c r="A265" s="69">
        <f t="shared" ref="A265:A328" si="38">A264+1</f>
        <v>259</v>
      </c>
      <c r="B265" s="51" t="s">
        <v>614</v>
      </c>
      <c r="C265" s="86" t="s">
        <v>614</v>
      </c>
      <c r="D265" s="158" t="s">
        <v>614</v>
      </c>
      <c r="E265" s="159" t="s">
        <v>657</v>
      </c>
      <c r="F265" s="84" t="s">
        <v>217</v>
      </c>
      <c r="G265" s="143" t="s">
        <v>168</v>
      </c>
      <c r="H265" s="85" t="s">
        <v>36</v>
      </c>
      <c r="I265" s="69" t="s">
        <v>721</v>
      </c>
      <c r="J265" s="87" t="s">
        <v>336</v>
      </c>
      <c r="K265" s="87" t="s">
        <v>217</v>
      </c>
      <c r="L265" s="140" t="s">
        <v>39</v>
      </c>
      <c r="M265" s="88" t="s">
        <v>711</v>
      </c>
      <c r="N265" s="102" t="s">
        <v>41</v>
      </c>
      <c r="O265" s="89">
        <v>43927</v>
      </c>
      <c r="P265" s="90">
        <v>43928</v>
      </c>
      <c r="Q265" s="91" t="s">
        <v>493</v>
      </c>
      <c r="R265" s="92" t="s">
        <v>723</v>
      </c>
      <c r="S265" s="95" t="s">
        <v>724</v>
      </c>
      <c r="T265" s="66" t="str">
        <f t="shared" si="37"/>
        <v>&lt;1.4</v>
      </c>
      <c r="U265" s="66" t="str">
        <f t="shared" si="37"/>
        <v>&lt;1.8</v>
      </c>
      <c r="V265" s="67" t="str">
        <f t="shared" si="35"/>
        <v>&lt;3.2</v>
      </c>
      <c r="W265" s="96"/>
    </row>
    <row r="266" spans="1:23" x14ac:dyDescent="0.45">
      <c r="A266" s="69">
        <f t="shared" si="38"/>
        <v>260</v>
      </c>
      <c r="B266" s="51" t="s">
        <v>614</v>
      </c>
      <c r="C266" s="86" t="s">
        <v>614</v>
      </c>
      <c r="D266" s="158" t="s">
        <v>614</v>
      </c>
      <c r="E266" s="159" t="s">
        <v>713</v>
      </c>
      <c r="F266" s="84" t="s">
        <v>217</v>
      </c>
      <c r="G266" s="143" t="s">
        <v>168</v>
      </c>
      <c r="H266" s="85" t="s">
        <v>36</v>
      </c>
      <c r="I266" s="69" t="s">
        <v>725</v>
      </c>
      <c r="J266" s="87" t="s">
        <v>336</v>
      </c>
      <c r="K266" s="87" t="s">
        <v>217</v>
      </c>
      <c r="L266" s="140" t="s">
        <v>39</v>
      </c>
      <c r="M266" s="88" t="s">
        <v>711</v>
      </c>
      <c r="N266" s="102" t="s">
        <v>41</v>
      </c>
      <c r="O266" s="89">
        <v>43921</v>
      </c>
      <c r="P266" s="90">
        <v>43923</v>
      </c>
      <c r="Q266" s="91" t="s">
        <v>314</v>
      </c>
      <c r="R266" s="92" t="s">
        <v>320</v>
      </c>
      <c r="S266" s="95" t="s">
        <v>510</v>
      </c>
      <c r="T266" s="66" t="str">
        <f t="shared" si="37"/>
        <v>&lt;3.3</v>
      </c>
      <c r="U266" s="66" t="str">
        <f t="shared" si="37"/>
        <v>&lt;3.7</v>
      </c>
      <c r="V266" s="67" t="str">
        <f t="shared" si="35"/>
        <v>&lt;7</v>
      </c>
      <c r="W266" s="96"/>
    </row>
    <row r="267" spans="1:23" x14ac:dyDescent="0.45">
      <c r="A267" s="69">
        <f t="shared" si="38"/>
        <v>261</v>
      </c>
      <c r="B267" s="51" t="s">
        <v>614</v>
      </c>
      <c r="C267" s="86" t="s">
        <v>614</v>
      </c>
      <c r="D267" s="158" t="s">
        <v>614</v>
      </c>
      <c r="E267" s="159" t="s">
        <v>726</v>
      </c>
      <c r="F267" s="84" t="s">
        <v>217</v>
      </c>
      <c r="G267" s="143" t="s">
        <v>168</v>
      </c>
      <c r="H267" s="85" t="s">
        <v>36</v>
      </c>
      <c r="I267" s="69" t="s">
        <v>725</v>
      </c>
      <c r="J267" s="87" t="s">
        <v>336</v>
      </c>
      <c r="K267" s="87" t="s">
        <v>217</v>
      </c>
      <c r="L267" s="140" t="s">
        <v>39</v>
      </c>
      <c r="M267" s="88" t="s">
        <v>711</v>
      </c>
      <c r="N267" s="102" t="s">
        <v>41</v>
      </c>
      <c r="O267" s="89">
        <v>43923</v>
      </c>
      <c r="P267" s="90">
        <v>43928</v>
      </c>
      <c r="Q267" s="91" t="s">
        <v>183</v>
      </c>
      <c r="R267" s="92" t="s">
        <v>197</v>
      </c>
      <c r="S267" s="95" t="s">
        <v>716</v>
      </c>
      <c r="T267" s="66" t="str">
        <f t="shared" si="37"/>
        <v>&lt;1.9</v>
      </c>
      <c r="U267" s="66" t="str">
        <f t="shared" si="37"/>
        <v>&lt;2.2</v>
      </c>
      <c r="V267" s="67" t="str">
        <f t="shared" si="35"/>
        <v>&lt;4.1</v>
      </c>
      <c r="W267" s="96"/>
    </row>
    <row r="268" spans="1:23" x14ac:dyDescent="0.45">
      <c r="A268" s="69">
        <f t="shared" si="38"/>
        <v>262</v>
      </c>
      <c r="B268" s="51" t="s">
        <v>614</v>
      </c>
      <c r="C268" s="86" t="s">
        <v>614</v>
      </c>
      <c r="D268" s="158" t="s">
        <v>614</v>
      </c>
      <c r="E268" s="159" t="s">
        <v>640</v>
      </c>
      <c r="F268" s="84" t="s">
        <v>217</v>
      </c>
      <c r="G268" s="143" t="s">
        <v>168</v>
      </c>
      <c r="H268" s="85" t="s">
        <v>36</v>
      </c>
      <c r="I268" s="69" t="s">
        <v>725</v>
      </c>
      <c r="J268" s="87" t="s">
        <v>336</v>
      </c>
      <c r="K268" s="87" t="s">
        <v>217</v>
      </c>
      <c r="L268" s="140" t="s">
        <v>39</v>
      </c>
      <c r="M268" s="88" t="s">
        <v>711</v>
      </c>
      <c r="N268" s="102" t="s">
        <v>41</v>
      </c>
      <c r="O268" s="89">
        <v>43924</v>
      </c>
      <c r="P268" s="90">
        <v>43927</v>
      </c>
      <c r="Q268" s="91" t="s">
        <v>724</v>
      </c>
      <c r="R268" s="92" t="s">
        <v>446</v>
      </c>
      <c r="S268" s="95">
        <v>7.9</v>
      </c>
      <c r="T268" s="66" t="str">
        <f t="shared" si="37"/>
        <v>&lt;3.2</v>
      </c>
      <c r="U268" s="66" t="str">
        <f t="shared" si="37"/>
        <v>&lt;4.7</v>
      </c>
      <c r="V268" s="67" t="str">
        <f t="shared" si="35"/>
        <v>&lt;7.9</v>
      </c>
      <c r="W268" s="96"/>
    </row>
    <row r="269" spans="1:23" x14ac:dyDescent="0.45">
      <c r="A269" s="69">
        <f t="shared" si="38"/>
        <v>263</v>
      </c>
      <c r="B269" s="51" t="s">
        <v>614</v>
      </c>
      <c r="C269" s="86" t="s">
        <v>614</v>
      </c>
      <c r="D269" s="158" t="s">
        <v>614</v>
      </c>
      <c r="E269" s="159" t="s">
        <v>660</v>
      </c>
      <c r="F269" s="84" t="s">
        <v>217</v>
      </c>
      <c r="G269" s="143" t="s">
        <v>168</v>
      </c>
      <c r="H269" s="85" t="s">
        <v>36</v>
      </c>
      <c r="I269" s="69" t="s">
        <v>725</v>
      </c>
      <c r="J269" s="87" t="s">
        <v>336</v>
      </c>
      <c r="K269" s="87" t="s">
        <v>217</v>
      </c>
      <c r="L269" s="140" t="s">
        <v>39</v>
      </c>
      <c r="M269" s="88" t="s">
        <v>711</v>
      </c>
      <c r="N269" s="102" t="s">
        <v>41</v>
      </c>
      <c r="O269" s="89">
        <v>43924</v>
      </c>
      <c r="P269" s="90">
        <v>43927</v>
      </c>
      <c r="Q269" s="91" t="s">
        <v>727</v>
      </c>
      <c r="R269" s="92" t="s">
        <v>242</v>
      </c>
      <c r="S269" s="95" t="s">
        <v>518</v>
      </c>
      <c r="T269" s="66" t="str">
        <f t="shared" si="37"/>
        <v>&lt;3.5</v>
      </c>
      <c r="U269" s="66" t="str">
        <f t="shared" si="37"/>
        <v>&lt;3.6</v>
      </c>
      <c r="V269" s="67" t="str">
        <f t="shared" si="35"/>
        <v>&lt;7.1</v>
      </c>
      <c r="W269" s="96"/>
    </row>
    <row r="270" spans="1:23" x14ac:dyDescent="0.45">
      <c r="A270" s="69">
        <f t="shared" si="38"/>
        <v>264</v>
      </c>
      <c r="B270" s="51" t="s">
        <v>614</v>
      </c>
      <c r="C270" s="86" t="s">
        <v>614</v>
      </c>
      <c r="D270" s="158" t="s">
        <v>614</v>
      </c>
      <c r="E270" s="159" t="s">
        <v>709</v>
      </c>
      <c r="F270" s="84" t="s">
        <v>217</v>
      </c>
      <c r="G270" s="143" t="s">
        <v>168</v>
      </c>
      <c r="H270" s="85" t="s">
        <v>36</v>
      </c>
      <c r="I270" s="69" t="s">
        <v>728</v>
      </c>
      <c r="J270" s="87" t="s">
        <v>336</v>
      </c>
      <c r="K270" s="87" t="s">
        <v>217</v>
      </c>
      <c r="L270" s="140" t="s">
        <v>39</v>
      </c>
      <c r="M270" s="88" t="s">
        <v>711</v>
      </c>
      <c r="N270" s="102" t="s">
        <v>41</v>
      </c>
      <c r="O270" s="89">
        <v>43922</v>
      </c>
      <c r="P270" s="90">
        <v>43928</v>
      </c>
      <c r="Q270" s="91" t="s">
        <v>729</v>
      </c>
      <c r="R270" s="92" t="s">
        <v>719</v>
      </c>
      <c r="S270" s="95" t="s">
        <v>730</v>
      </c>
      <c r="T270" s="66" t="str">
        <f t="shared" si="37"/>
        <v>&lt;3.1</v>
      </c>
      <c r="U270" s="66" t="str">
        <f t="shared" si="37"/>
        <v>&lt;2.5</v>
      </c>
      <c r="V270" s="67" t="str">
        <f t="shared" si="35"/>
        <v>&lt;5.6</v>
      </c>
      <c r="W270" s="96"/>
    </row>
    <row r="271" spans="1:23" x14ac:dyDescent="0.45">
      <c r="A271" s="69">
        <f t="shared" si="38"/>
        <v>265</v>
      </c>
      <c r="B271" s="51" t="s">
        <v>614</v>
      </c>
      <c r="C271" s="86" t="s">
        <v>614</v>
      </c>
      <c r="D271" s="158" t="s">
        <v>614</v>
      </c>
      <c r="E271" s="159" t="s">
        <v>657</v>
      </c>
      <c r="F271" s="84" t="s">
        <v>217</v>
      </c>
      <c r="G271" s="143" t="s">
        <v>168</v>
      </c>
      <c r="H271" s="85" t="s">
        <v>36</v>
      </c>
      <c r="I271" s="69" t="s">
        <v>728</v>
      </c>
      <c r="J271" s="87" t="s">
        <v>336</v>
      </c>
      <c r="K271" s="87" t="s">
        <v>217</v>
      </c>
      <c r="L271" s="140" t="s">
        <v>39</v>
      </c>
      <c r="M271" s="88" t="s">
        <v>711</v>
      </c>
      <c r="N271" s="102" t="s">
        <v>41</v>
      </c>
      <c r="O271" s="89">
        <v>43923</v>
      </c>
      <c r="P271" s="90">
        <v>43924</v>
      </c>
      <c r="Q271" s="91" t="s">
        <v>731</v>
      </c>
      <c r="R271" s="92" t="s">
        <v>732</v>
      </c>
      <c r="S271" s="95" t="s">
        <v>283</v>
      </c>
      <c r="T271" s="66" t="str">
        <f t="shared" si="37"/>
        <v>&lt;2.8</v>
      </c>
      <c r="U271" s="66" t="str">
        <f t="shared" si="37"/>
        <v>&lt;3.4</v>
      </c>
      <c r="V271" s="67" t="str">
        <f t="shared" si="35"/>
        <v>&lt;6.2</v>
      </c>
      <c r="W271" s="96"/>
    </row>
    <row r="272" spans="1:23" x14ac:dyDescent="0.45">
      <c r="A272" s="69">
        <f t="shared" si="38"/>
        <v>266</v>
      </c>
      <c r="B272" s="51" t="s">
        <v>614</v>
      </c>
      <c r="C272" s="86" t="s">
        <v>614</v>
      </c>
      <c r="D272" s="158" t="s">
        <v>614</v>
      </c>
      <c r="E272" s="159" t="s">
        <v>660</v>
      </c>
      <c r="F272" s="84" t="s">
        <v>217</v>
      </c>
      <c r="G272" s="143" t="s">
        <v>168</v>
      </c>
      <c r="H272" s="85" t="s">
        <v>36</v>
      </c>
      <c r="I272" s="69" t="s">
        <v>728</v>
      </c>
      <c r="J272" s="87" t="s">
        <v>336</v>
      </c>
      <c r="K272" s="87" t="s">
        <v>217</v>
      </c>
      <c r="L272" s="140" t="s">
        <v>39</v>
      </c>
      <c r="M272" s="88" t="s">
        <v>711</v>
      </c>
      <c r="N272" s="102" t="s">
        <v>41</v>
      </c>
      <c r="O272" s="89">
        <v>43927</v>
      </c>
      <c r="P272" s="90">
        <v>43930</v>
      </c>
      <c r="Q272" s="91" t="s">
        <v>320</v>
      </c>
      <c r="R272" s="92" t="s">
        <v>185</v>
      </c>
      <c r="S272" s="95" t="s">
        <v>67</v>
      </c>
      <c r="T272" s="66" t="str">
        <f t="shared" si="37"/>
        <v>&lt;3.7</v>
      </c>
      <c r="U272" s="66" t="str">
        <f t="shared" si="37"/>
        <v>&lt;4.2</v>
      </c>
      <c r="V272" s="67" t="str">
        <f t="shared" si="35"/>
        <v>&lt;7.9</v>
      </c>
      <c r="W272" s="96"/>
    </row>
    <row r="273" spans="1:23" x14ac:dyDescent="0.45">
      <c r="A273" s="69">
        <f t="shared" si="38"/>
        <v>267</v>
      </c>
      <c r="B273" s="51" t="s">
        <v>614</v>
      </c>
      <c r="C273" s="86" t="s">
        <v>614</v>
      </c>
      <c r="D273" s="158" t="s">
        <v>614</v>
      </c>
      <c r="E273" s="159" t="s">
        <v>726</v>
      </c>
      <c r="F273" s="84" t="s">
        <v>217</v>
      </c>
      <c r="G273" s="143" t="s">
        <v>168</v>
      </c>
      <c r="H273" s="85" t="s">
        <v>36</v>
      </c>
      <c r="I273" s="69" t="s">
        <v>335</v>
      </c>
      <c r="J273" s="87" t="s">
        <v>336</v>
      </c>
      <c r="K273" s="87" t="s">
        <v>217</v>
      </c>
      <c r="L273" s="140" t="s">
        <v>39</v>
      </c>
      <c r="M273" s="88" t="s">
        <v>711</v>
      </c>
      <c r="N273" s="102" t="s">
        <v>41</v>
      </c>
      <c r="O273" s="89">
        <v>43919</v>
      </c>
      <c r="P273" s="90">
        <v>43923</v>
      </c>
      <c r="Q273" s="91" t="s">
        <v>719</v>
      </c>
      <c r="R273" s="92" t="s">
        <v>729</v>
      </c>
      <c r="S273" s="95" t="s">
        <v>730</v>
      </c>
      <c r="T273" s="66" t="str">
        <f t="shared" si="37"/>
        <v>&lt;2.5</v>
      </c>
      <c r="U273" s="66" t="str">
        <f t="shared" si="37"/>
        <v>&lt;3.1</v>
      </c>
      <c r="V273" s="67" t="str">
        <f t="shared" si="35"/>
        <v>&lt;5.6</v>
      </c>
      <c r="W273" s="96"/>
    </row>
    <row r="274" spans="1:23" x14ac:dyDescent="0.45">
      <c r="A274" s="69">
        <f t="shared" si="38"/>
        <v>268</v>
      </c>
      <c r="B274" s="51" t="s">
        <v>614</v>
      </c>
      <c r="C274" s="86" t="s">
        <v>614</v>
      </c>
      <c r="D274" s="158" t="s">
        <v>614</v>
      </c>
      <c r="E274" s="159" t="s">
        <v>709</v>
      </c>
      <c r="F274" s="84" t="s">
        <v>217</v>
      </c>
      <c r="G274" s="143" t="s">
        <v>168</v>
      </c>
      <c r="H274" s="85" t="s">
        <v>36</v>
      </c>
      <c r="I274" s="69" t="s">
        <v>335</v>
      </c>
      <c r="J274" s="87" t="s">
        <v>336</v>
      </c>
      <c r="K274" s="87" t="s">
        <v>217</v>
      </c>
      <c r="L274" s="140" t="s">
        <v>39</v>
      </c>
      <c r="M274" s="88" t="s">
        <v>711</v>
      </c>
      <c r="N274" s="102" t="s">
        <v>41</v>
      </c>
      <c r="O274" s="89">
        <v>43922</v>
      </c>
      <c r="P274" s="90">
        <v>43928</v>
      </c>
      <c r="Q274" s="91" t="s">
        <v>192</v>
      </c>
      <c r="R274" s="92" t="s">
        <v>502</v>
      </c>
      <c r="S274" s="95" t="s">
        <v>733</v>
      </c>
      <c r="T274" s="66" t="str">
        <f t="shared" si="37"/>
        <v>&lt;3</v>
      </c>
      <c r="U274" s="66" t="str">
        <f t="shared" si="37"/>
        <v>&lt;2.7</v>
      </c>
      <c r="V274" s="67" t="str">
        <f t="shared" si="35"/>
        <v>&lt;5.7</v>
      </c>
      <c r="W274" s="96"/>
    </row>
    <row r="275" spans="1:23" x14ac:dyDescent="0.45">
      <c r="A275" s="69">
        <f t="shared" si="38"/>
        <v>269</v>
      </c>
      <c r="B275" s="51" t="s">
        <v>614</v>
      </c>
      <c r="C275" s="86" t="s">
        <v>614</v>
      </c>
      <c r="D275" s="158" t="s">
        <v>614</v>
      </c>
      <c r="E275" s="159" t="s">
        <v>734</v>
      </c>
      <c r="F275" s="84" t="s">
        <v>217</v>
      </c>
      <c r="G275" s="143" t="s">
        <v>168</v>
      </c>
      <c r="H275" s="85" t="s">
        <v>36</v>
      </c>
      <c r="I275" s="69" t="s">
        <v>335</v>
      </c>
      <c r="J275" s="87" t="s">
        <v>336</v>
      </c>
      <c r="K275" s="87" t="s">
        <v>217</v>
      </c>
      <c r="L275" s="140" t="s">
        <v>39</v>
      </c>
      <c r="M275" s="88" t="s">
        <v>711</v>
      </c>
      <c r="N275" s="102" t="s">
        <v>41</v>
      </c>
      <c r="O275" s="89">
        <v>43922</v>
      </c>
      <c r="P275" s="90">
        <v>43929</v>
      </c>
      <c r="Q275" s="91" t="s">
        <v>184</v>
      </c>
      <c r="R275" s="92">
        <v>3.13</v>
      </c>
      <c r="S275" s="95">
        <v>3.1</v>
      </c>
      <c r="T275" s="66" t="str">
        <f t="shared" si="37"/>
        <v>&lt;2.3</v>
      </c>
      <c r="U275" s="66">
        <f t="shared" si="37"/>
        <v>3.13</v>
      </c>
      <c r="V275" s="67">
        <f t="shared" si="35"/>
        <v>3.1</v>
      </c>
      <c r="W275" s="96"/>
    </row>
    <row r="276" spans="1:23" x14ac:dyDescent="0.45">
      <c r="A276" s="69">
        <f t="shared" si="38"/>
        <v>270</v>
      </c>
      <c r="B276" s="51" t="s">
        <v>614</v>
      </c>
      <c r="C276" s="86" t="s">
        <v>614</v>
      </c>
      <c r="D276" s="158" t="s">
        <v>614</v>
      </c>
      <c r="E276" s="159" t="s">
        <v>660</v>
      </c>
      <c r="F276" s="84" t="s">
        <v>217</v>
      </c>
      <c r="G276" s="143" t="s">
        <v>168</v>
      </c>
      <c r="H276" s="85" t="s">
        <v>36</v>
      </c>
      <c r="I276" s="69" t="s">
        <v>335</v>
      </c>
      <c r="J276" s="87" t="s">
        <v>336</v>
      </c>
      <c r="K276" s="87" t="s">
        <v>217</v>
      </c>
      <c r="L276" s="140" t="s">
        <v>39</v>
      </c>
      <c r="M276" s="88" t="s">
        <v>711</v>
      </c>
      <c r="N276" s="102" t="s">
        <v>41</v>
      </c>
      <c r="O276" s="89">
        <v>43928</v>
      </c>
      <c r="P276" s="90">
        <v>43930</v>
      </c>
      <c r="Q276" s="91" t="s">
        <v>715</v>
      </c>
      <c r="R276" s="92">
        <v>9.74</v>
      </c>
      <c r="S276" s="95">
        <v>9.6999999999999993</v>
      </c>
      <c r="T276" s="66" t="str">
        <f t="shared" si="37"/>
        <v>&lt;2</v>
      </c>
      <c r="U276" s="66">
        <f t="shared" si="37"/>
        <v>9.74</v>
      </c>
      <c r="V276" s="67">
        <f t="shared" si="35"/>
        <v>9.6999999999999993</v>
      </c>
      <c r="W276" s="96"/>
    </row>
    <row r="277" spans="1:23" x14ac:dyDescent="0.45">
      <c r="A277" s="69">
        <f t="shared" si="38"/>
        <v>271</v>
      </c>
      <c r="B277" s="51" t="s">
        <v>614</v>
      </c>
      <c r="C277" s="86" t="s">
        <v>614</v>
      </c>
      <c r="D277" s="158" t="s">
        <v>614</v>
      </c>
      <c r="E277" s="159" t="s">
        <v>735</v>
      </c>
      <c r="F277" s="84" t="s">
        <v>217</v>
      </c>
      <c r="G277" s="143" t="s">
        <v>168</v>
      </c>
      <c r="H277" s="85" t="s">
        <v>36</v>
      </c>
      <c r="I277" s="69" t="s">
        <v>274</v>
      </c>
      <c r="J277" s="87" t="s">
        <v>336</v>
      </c>
      <c r="K277" s="87" t="s">
        <v>217</v>
      </c>
      <c r="L277" s="140" t="s">
        <v>39</v>
      </c>
      <c r="M277" s="88" t="s">
        <v>711</v>
      </c>
      <c r="N277" s="102" t="s">
        <v>41</v>
      </c>
      <c r="O277" s="89">
        <v>43913</v>
      </c>
      <c r="P277" s="90">
        <v>43929</v>
      </c>
      <c r="Q277" s="91" t="s">
        <v>203</v>
      </c>
      <c r="R277" s="92">
        <v>4.87</v>
      </c>
      <c r="S277" s="95">
        <v>4.9000000000000004</v>
      </c>
      <c r="T277" s="66" t="str">
        <f t="shared" si="37"/>
        <v>&lt;2.4</v>
      </c>
      <c r="U277" s="66">
        <f t="shared" si="37"/>
        <v>4.87</v>
      </c>
      <c r="V277" s="67">
        <f t="shared" si="35"/>
        <v>4.9000000000000004</v>
      </c>
      <c r="W277" s="96"/>
    </row>
    <row r="278" spans="1:23" x14ac:dyDescent="0.45">
      <c r="A278" s="69">
        <f t="shared" si="38"/>
        <v>272</v>
      </c>
      <c r="B278" s="51" t="s">
        <v>614</v>
      </c>
      <c r="C278" s="86" t="s">
        <v>614</v>
      </c>
      <c r="D278" s="158" t="s">
        <v>614</v>
      </c>
      <c r="E278" s="159" t="s">
        <v>735</v>
      </c>
      <c r="F278" s="84" t="s">
        <v>217</v>
      </c>
      <c r="G278" s="143" t="s">
        <v>168</v>
      </c>
      <c r="H278" s="85" t="s">
        <v>36</v>
      </c>
      <c r="I278" s="69" t="s">
        <v>274</v>
      </c>
      <c r="J278" s="87" t="s">
        <v>336</v>
      </c>
      <c r="K278" s="87" t="s">
        <v>217</v>
      </c>
      <c r="L278" s="140" t="s">
        <v>39</v>
      </c>
      <c r="M278" s="88" t="s">
        <v>711</v>
      </c>
      <c r="N278" s="102" t="s">
        <v>41</v>
      </c>
      <c r="O278" s="89">
        <v>43924</v>
      </c>
      <c r="P278" s="90">
        <v>43929</v>
      </c>
      <c r="Q278" s="91" t="s">
        <v>493</v>
      </c>
      <c r="R278" s="92" t="s">
        <v>183</v>
      </c>
      <c r="S278" s="95" t="s">
        <v>314</v>
      </c>
      <c r="T278" s="66" t="str">
        <f t="shared" si="37"/>
        <v>&lt;1.4</v>
      </c>
      <c r="U278" s="66" t="str">
        <f t="shared" si="37"/>
        <v>&lt;1.9</v>
      </c>
      <c r="V278" s="67" t="str">
        <f t="shared" si="35"/>
        <v>&lt;3.3</v>
      </c>
      <c r="W278" s="96"/>
    </row>
    <row r="279" spans="1:23" x14ac:dyDescent="0.45">
      <c r="A279" s="69">
        <f t="shared" si="38"/>
        <v>273</v>
      </c>
      <c r="B279" s="51" t="s">
        <v>614</v>
      </c>
      <c r="C279" s="86" t="s">
        <v>614</v>
      </c>
      <c r="D279" s="158" t="s">
        <v>614</v>
      </c>
      <c r="E279" s="159" t="s">
        <v>736</v>
      </c>
      <c r="F279" s="84" t="s">
        <v>217</v>
      </c>
      <c r="G279" s="143" t="s">
        <v>168</v>
      </c>
      <c r="H279" s="85" t="s">
        <v>36</v>
      </c>
      <c r="I279" s="69" t="s">
        <v>274</v>
      </c>
      <c r="J279" s="87" t="s">
        <v>336</v>
      </c>
      <c r="K279" s="87" t="s">
        <v>217</v>
      </c>
      <c r="L279" s="140" t="s">
        <v>39</v>
      </c>
      <c r="M279" s="88" t="s">
        <v>711</v>
      </c>
      <c r="N279" s="102" t="s">
        <v>41</v>
      </c>
      <c r="O279" s="89">
        <v>43920</v>
      </c>
      <c r="P279" s="90">
        <v>43923</v>
      </c>
      <c r="Q279" s="91" t="s">
        <v>715</v>
      </c>
      <c r="R279" s="92">
        <v>5.43</v>
      </c>
      <c r="S279" s="95">
        <v>5.4</v>
      </c>
      <c r="T279" s="66" t="str">
        <f t="shared" si="37"/>
        <v>&lt;2</v>
      </c>
      <c r="U279" s="66">
        <f t="shared" si="37"/>
        <v>5.43</v>
      </c>
      <c r="V279" s="67">
        <f t="shared" si="35"/>
        <v>5.4</v>
      </c>
      <c r="W279" s="96"/>
    </row>
    <row r="280" spans="1:23" x14ac:dyDescent="0.45">
      <c r="A280" s="69">
        <f t="shared" si="38"/>
        <v>274</v>
      </c>
      <c r="B280" s="51" t="s">
        <v>614</v>
      </c>
      <c r="C280" s="86" t="s">
        <v>614</v>
      </c>
      <c r="D280" s="158" t="s">
        <v>614</v>
      </c>
      <c r="E280" s="159" t="s">
        <v>736</v>
      </c>
      <c r="F280" s="84" t="s">
        <v>217</v>
      </c>
      <c r="G280" s="143" t="s">
        <v>168</v>
      </c>
      <c r="H280" s="85" t="s">
        <v>36</v>
      </c>
      <c r="I280" s="69" t="s">
        <v>274</v>
      </c>
      <c r="J280" s="87" t="s">
        <v>336</v>
      </c>
      <c r="K280" s="87" t="s">
        <v>217</v>
      </c>
      <c r="L280" s="140" t="s">
        <v>39</v>
      </c>
      <c r="M280" s="88" t="s">
        <v>711</v>
      </c>
      <c r="N280" s="102" t="s">
        <v>41</v>
      </c>
      <c r="O280" s="89">
        <v>43921</v>
      </c>
      <c r="P280" s="90">
        <v>43928</v>
      </c>
      <c r="Q280" s="91" t="s">
        <v>203</v>
      </c>
      <c r="R280" s="92">
        <v>3.86</v>
      </c>
      <c r="S280" s="95">
        <v>3.9</v>
      </c>
      <c r="T280" s="66" t="str">
        <f t="shared" si="37"/>
        <v>&lt;2.4</v>
      </c>
      <c r="U280" s="66">
        <f t="shared" si="37"/>
        <v>3.86</v>
      </c>
      <c r="V280" s="67">
        <f t="shared" si="35"/>
        <v>3.9</v>
      </c>
      <c r="W280" s="96"/>
    </row>
    <row r="281" spans="1:23" x14ac:dyDescent="0.45">
      <c r="A281" s="69">
        <f t="shared" si="38"/>
        <v>275</v>
      </c>
      <c r="B281" s="51" t="s">
        <v>614</v>
      </c>
      <c r="C281" s="86" t="s">
        <v>614</v>
      </c>
      <c r="D281" s="158" t="s">
        <v>614</v>
      </c>
      <c r="E281" s="159" t="s">
        <v>736</v>
      </c>
      <c r="F281" s="84" t="s">
        <v>217</v>
      </c>
      <c r="G281" s="143" t="s">
        <v>168</v>
      </c>
      <c r="H281" s="85" t="s">
        <v>36</v>
      </c>
      <c r="I281" s="69" t="s">
        <v>274</v>
      </c>
      <c r="J281" s="87" t="s">
        <v>336</v>
      </c>
      <c r="K281" s="87" t="s">
        <v>217</v>
      </c>
      <c r="L281" s="140" t="s">
        <v>39</v>
      </c>
      <c r="M281" s="88" t="s">
        <v>711</v>
      </c>
      <c r="N281" s="102" t="s">
        <v>41</v>
      </c>
      <c r="O281" s="89">
        <v>43922</v>
      </c>
      <c r="P281" s="90">
        <v>43928</v>
      </c>
      <c r="Q281" s="91" t="s">
        <v>495</v>
      </c>
      <c r="R281" s="92" t="s">
        <v>314</v>
      </c>
      <c r="S281" s="95" t="s">
        <v>193</v>
      </c>
      <c r="T281" s="66" t="str">
        <f t="shared" si="37"/>
        <v>&lt;2.6</v>
      </c>
      <c r="U281" s="66" t="str">
        <f t="shared" si="37"/>
        <v>&lt;3.3</v>
      </c>
      <c r="V281" s="67" t="str">
        <f t="shared" si="35"/>
        <v>&lt;5.9</v>
      </c>
      <c r="W281" s="96"/>
    </row>
    <row r="282" spans="1:23" x14ac:dyDescent="0.45">
      <c r="A282" s="69">
        <f t="shared" si="38"/>
        <v>276</v>
      </c>
      <c r="B282" s="51" t="s">
        <v>614</v>
      </c>
      <c r="C282" s="86" t="s">
        <v>614</v>
      </c>
      <c r="D282" s="158" t="s">
        <v>614</v>
      </c>
      <c r="E282" s="159" t="s">
        <v>737</v>
      </c>
      <c r="F282" s="84" t="s">
        <v>217</v>
      </c>
      <c r="G282" s="143" t="s">
        <v>168</v>
      </c>
      <c r="H282" s="85" t="s">
        <v>36</v>
      </c>
      <c r="I282" s="69" t="s">
        <v>274</v>
      </c>
      <c r="J282" s="87" t="s">
        <v>336</v>
      </c>
      <c r="K282" s="87" t="s">
        <v>217</v>
      </c>
      <c r="L282" s="140" t="s">
        <v>39</v>
      </c>
      <c r="M282" s="88" t="s">
        <v>711</v>
      </c>
      <c r="N282" s="102" t="s">
        <v>41</v>
      </c>
      <c r="O282" s="89">
        <v>43920</v>
      </c>
      <c r="P282" s="90">
        <v>43923</v>
      </c>
      <c r="Q282" s="91" t="s">
        <v>197</v>
      </c>
      <c r="R282" s="92">
        <v>17.3</v>
      </c>
      <c r="S282" s="95">
        <v>17</v>
      </c>
      <c r="T282" s="66" t="str">
        <f t="shared" si="37"/>
        <v>&lt;2.2</v>
      </c>
      <c r="U282" s="66">
        <f t="shared" si="37"/>
        <v>17.3</v>
      </c>
      <c r="V282" s="67">
        <f t="shared" si="35"/>
        <v>17</v>
      </c>
      <c r="W282" s="96"/>
    </row>
    <row r="283" spans="1:23" x14ac:dyDescent="0.45">
      <c r="A283" s="69">
        <f t="shared" si="38"/>
        <v>277</v>
      </c>
      <c r="B283" s="51" t="s">
        <v>614</v>
      </c>
      <c r="C283" s="86" t="s">
        <v>614</v>
      </c>
      <c r="D283" s="158" t="s">
        <v>614</v>
      </c>
      <c r="E283" s="159" t="s">
        <v>737</v>
      </c>
      <c r="F283" s="84" t="s">
        <v>217</v>
      </c>
      <c r="G283" s="143" t="s">
        <v>168</v>
      </c>
      <c r="H283" s="85" t="s">
        <v>36</v>
      </c>
      <c r="I283" s="69" t="s">
        <v>274</v>
      </c>
      <c r="J283" s="87" t="s">
        <v>336</v>
      </c>
      <c r="K283" s="87" t="s">
        <v>217</v>
      </c>
      <c r="L283" s="140" t="s">
        <v>39</v>
      </c>
      <c r="M283" s="88" t="s">
        <v>711</v>
      </c>
      <c r="N283" s="102" t="s">
        <v>41</v>
      </c>
      <c r="O283" s="89">
        <v>43922</v>
      </c>
      <c r="P283" s="90">
        <v>43928</v>
      </c>
      <c r="Q283" s="91" t="s">
        <v>197</v>
      </c>
      <c r="R283" s="92" t="s">
        <v>202</v>
      </c>
      <c r="S283" s="95" t="s">
        <v>738</v>
      </c>
      <c r="T283" s="66" t="str">
        <f t="shared" si="37"/>
        <v>&lt;2.2</v>
      </c>
      <c r="U283" s="66" t="str">
        <f t="shared" si="37"/>
        <v>&lt;2.1</v>
      </c>
      <c r="V283" s="67" t="str">
        <f t="shared" si="35"/>
        <v>&lt;4.3</v>
      </c>
      <c r="W283" s="96"/>
    </row>
    <row r="284" spans="1:23" x14ac:dyDescent="0.45">
      <c r="A284" s="69">
        <f t="shared" si="38"/>
        <v>278</v>
      </c>
      <c r="B284" s="51" t="s">
        <v>614</v>
      </c>
      <c r="C284" s="86" t="s">
        <v>614</v>
      </c>
      <c r="D284" s="158" t="s">
        <v>614</v>
      </c>
      <c r="E284" s="159" t="s">
        <v>726</v>
      </c>
      <c r="F284" s="84" t="s">
        <v>217</v>
      </c>
      <c r="G284" s="143" t="s">
        <v>168</v>
      </c>
      <c r="H284" s="85" t="s">
        <v>36</v>
      </c>
      <c r="I284" s="69" t="s">
        <v>274</v>
      </c>
      <c r="J284" s="87" t="s">
        <v>336</v>
      </c>
      <c r="K284" s="87" t="s">
        <v>217</v>
      </c>
      <c r="L284" s="140" t="s">
        <v>39</v>
      </c>
      <c r="M284" s="88" t="s">
        <v>711</v>
      </c>
      <c r="N284" s="102" t="s">
        <v>41</v>
      </c>
      <c r="O284" s="89">
        <v>43922</v>
      </c>
      <c r="P284" s="90">
        <v>43928</v>
      </c>
      <c r="Q284" s="91" t="s">
        <v>197</v>
      </c>
      <c r="R284" s="92">
        <v>7.2</v>
      </c>
      <c r="S284" s="95">
        <v>7.2</v>
      </c>
      <c r="T284" s="66" t="str">
        <f t="shared" si="37"/>
        <v>&lt;2.2</v>
      </c>
      <c r="U284" s="66">
        <f t="shared" si="37"/>
        <v>7.2</v>
      </c>
      <c r="V284" s="67">
        <f t="shared" si="35"/>
        <v>7.2</v>
      </c>
      <c r="W284" s="96"/>
    </row>
    <row r="285" spans="1:23" x14ac:dyDescent="0.45">
      <c r="A285" s="69">
        <f t="shared" si="38"/>
        <v>279</v>
      </c>
      <c r="B285" s="51" t="s">
        <v>614</v>
      </c>
      <c r="C285" s="86" t="s">
        <v>614</v>
      </c>
      <c r="D285" s="158" t="s">
        <v>614</v>
      </c>
      <c r="E285" s="159" t="s">
        <v>739</v>
      </c>
      <c r="F285" s="84" t="s">
        <v>217</v>
      </c>
      <c r="G285" s="143" t="s">
        <v>168</v>
      </c>
      <c r="H285" s="85" t="s">
        <v>36</v>
      </c>
      <c r="I285" s="69" t="s">
        <v>274</v>
      </c>
      <c r="J285" s="87" t="s">
        <v>336</v>
      </c>
      <c r="K285" s="87" t="s">
        <v>217</v>
      </c>
      <c r="L285" s="140" t="s">
        <v>39</v>
      </c>
      <c r="M285" s="88" t="s">
        <v>711</v>
      </c>
      <c r="N285" s="102" t="s">
        <v>41</v>
      </c>
      <c r="O285" s="89">
        <v>43920</v>
      </c>
      <c r="P285" s="90">
        <v>43929</v>
      </c>
      <c r="Q285" s="91" t="s">
        <v>192</v>
      </c>
      <c r="R285" s="92" t="s">
        <v>732</v>
      </c>
      <c r="S285" s="95" t="s">
        <v>287</v>
      </c>
      <c r="T285" s="66" t="str">
        <f t="shared" si="37"/>
        <v>&lt;3</v>
      </c>
      <c r="U285" s="66" t="str">
        <f t="shared" si="37"/>
        <v>&lt;3.4</v>
      </c>
      <c r="V285" s="67" t="str">
        <f t="shared" si="35"/>
        <v>&lt;6.4</v>
      </c>
      <c r="W285" s="96"/>
    </row>
    <row r="286" spans="1:23" x14ac:dyDescent="0.45">
      <c r="A286" s="69">
        <f t="shared" si="38"/>
        <v>280</v>
      </c>
      <c r="B286" s="51" t="s">
        <v>614</v>
      </c>
      <c r="C286" s="86" t="s">
        <v>614</v>
      </c>
      <c r="D286" s="158" t="s">
        <v>614</v>
      </c>
      <c r="E286" s="159" t="s">
        <v>740</v>
      </c>
      <c r="F286" s="84" t="s">
        <v>217</v>
      </c>
      <c r="G286" s="143" t="s">
        <v>168</v>
      </c>
      <c r="H286" s="85" t="s">
        <v>36</v>
      </c>
      <c r="I286" s="69" t="s">
        <v>274</v>
      </c>
      <c r="J286" s="87" t="s">
        <v>336</v>
      </c>
      <c r="K286" s="87" t="s">
        <v>217</v>
      </c>
      <c r="L286" s="140" t="s">
        <v>39</v>
      </c>
      <c r="M286" s="88" t="s">
        <v>711</v>
      </c>
      <c r="N286" s="102" t="s">
        <v>41</v>
      </c>
      <c r="O286" s="89">
        <v>43923</v>
      </c>
      <c r="P286" s="90">
        <v>43929</v>
      </c>
      <c r="Q286" s="91" t="s">
        <v>724</v>
      </c>
      <c r="R286" s="92" t="s">
        <v>495</v>
      </c>
      <c r="S286" s="95" t="s">
        <v>720</v>
      </c>
      <c r="T286" s="66" t="str">
        <f t="shared" si="37"/>
        <v>&lt;3.2</v>
      </c>
      <c r="U286" s="66" t="str">
        <f t="shared" si="37"/>
        <v>&lt;2.6</v>
      </c>
      <c r="V286" s="67" t="str">
        <f t="shared" si="35"/>
        <v>&lt;5.8</v>
      </c>
      <c r="W286" s="96"/>
    </row>
    <row r="287" spans="1:23" x14ac:dyDescent="0.45">
      <c r="A287" s="69">
        <f t="shared" si="38"/>
        <v>281</v>
      </c>
      <c r="B287" s="51" t="s">
        <v>614</v>
      </c>
      <c r="C287" s="86" t="s">
        <v>614</v>
      </c>
      <c r="D287" s="158" t="s">
        <v>614</v>
      </c>
      <c r="E287" s="159" t="s">
        <v>741</v>
      </c>
      <c r="F287" s="84" t="s">
        <v>217</v>
      </c>
      <c r="G287" s="143" t="s">
        <v>168</v>
      </c>
      <c r="H287" s="85" t="s">
        <v>36</v>
      </c>
      <c r="I287" s="69" t="s">
        <v>274</v>
      </c>
      <c r="J287" s="87" t="s">
        <v>336</v>
      </c>
      <c r="K287" s="87" t="s">
        <v>217</v>
      </c>
      <c r="L287" s="140" t="s">
        <v>39</v>
      </c>
      <c r="M287" s="88" t="s">
        <v>711</v>
      </c>
      <c r="N287" s="102" t="s">
        <v>41</v>
      </c>
      <c r="O287" s="89">
        <v>43921</v>
      </c>
      <c r="P287" s="90">
        <v>43929</v>
      </c>
      <c r="Q287" s="91" t="s">
        <v>732</v>
      </c>
      <c r="R287" s="92">
        <v>11.2</v>
      </c>
      <c r="S287" s="95">
        <v>11</v>
      </c>
      <c r="T287" s="66" t="str">
        <f t="shared" si="37"/>
        <v>&lt;3.4</v>
      </c>
      <c r="U287" s="66">
        <f t="shared" si="37"/>
        <v>11.2</v>
      </c>
      <c r="V287" s="67">
        <f t="shared" si="35"/>
        <v>11</v>
      </c>
      <c r="W287" s="96"/>
    </row>
    <row r="288" spans="1:23" x14ac:dyDescent="0.45">
      <c r="A288" s="69">
        <f t="shared" si="38"/>
        <v>282</v>
      </c>
      <c r="B288" s="51" t="s">
        <v>614</v>
      </c>
      <c r="C288" s="86" t="s">
        <v>614</v>
      </c>
      <c r="D288" s="158" t="s">
        <v>614</v>
      </c>
      <c r="E288" s="159" t="s">
        <v>741</v>
      </c>
      <c r="F288" s="84" t="s">
        <v>217</v>
      </c>
      <c r="G288" s="143" t="s">
        <v>168</v>
      </c>
      <c r="H288" s="85" t="s">
        <v>36</v>
      </c>
      <c r="I288" s="69" t="s">
        <v>274</v>
      </c>
      <c r="J288" s="87" t="s">
        <v>336</v>
      </c>
      <c r="K288" s="87" t="s">
        <v>217</v>
      </c>
      <c r="L288" s="140" t="s">
        <v>39</v>
      </c>
      <c r="M288" s="88" t="s">
        <v>711</v>
      </c>
      <c r="N288" s="102" t="s">
        <v>41</v>
      </c>
      <c r="O288" s="89">
        <v>43924</v>
      </c>
      <c r="P288" s="90">
        <v>43929</v>
      </c>
      <c r="Q288" s="91" t="s">
        <v>197</v>
      </c>
      <c r="R288" s="92">
        <v>5.74</v>
      </c>
      <c r="S288" s="95">
        <v>5.7</v>
      </c>
      <c r="T288" s="66" t="str">
        <f t="shared" si="37"/>
        <v>&lt;2.2</v>
      </c>
      <c r="U288" s="66">
        <f t="shared" si="37"/>
        <v>5.74</v>
      </c>
      <c r="V288" s="67">
        <f t="shared" si="35"/>
        <v>5.7</v>
      </c>
      <c r="W288" s="96"/>
    </row>
    <row r="289" spans="1:23" x14ac:dyDescent="0.45">
      <c r="A289" s="69">
        <f t="shared" si="38"/>
        <v>283</v>
      </c>
      <c r="B289" s="51" t="s">
        <v>614</v>
      </c>
      <c r="C289" s="86" t="s">
        <v>614</v>
      </c>
      <c r="D289" s="158" t="s">
        <v>614</v>
      </c>
      <c r="E289" s="159" t="s">
        <v>741</v>
      </c>
      <c r="F289" s="84" t="s">
        <v>217</v>
      </c>
      <c r="G289" s="143" t="s">
        <v>168</v>
      </c>
      <c r="H289" s="85" t="s">
        <v>36</v>
      </c>
      <c r="I289" s="69" t="s">
        <v>274</v>
      </c>
      <c r="J289" s="87" t="s">
        <v>336</v>
      </c>
      <c r="K289" s="87" t="s">
        <v>217</v>
      </c>
      <c r="L289" s="140" t="s">
        <v>39</v>
      </c>
      <c r="M289" s="88" t="s">
        <v>711</v>
      </c>
      <c r="N289" s="102" t="s">
        <v>41</v>
      </c>
      <c r="O289" s="89">
        <v>43924</v>
      </c>
      <c r="P289" s="90">
        <v>43929</v>
      </c>
      <c r="Q289" s="91" t="s">
        <v>310</v>
      </c>
      <c r="R289" s="92" t="s">
        <v>241</v>
      </c>
      <c r="S289" s="95" t="s">
        <v>730</v>
      </c>
      <c r="T289" s="66" t="str">
        <f t="shared" si="37"/>
        <v>&lt;3.9</v>
      </c>
      <c r="U289" s="66" t="str">
        <f t="shared" si="37"/>
        <v>&lt;1.7</v>
      </c>
      <c r="V289" s="67" t="str">
        <f t="shared" si="35"/>
        <v>&lt;5.6</v>
      </c>
      <c r="W289" s="96"/>
    </row>
    <row r="290" spans="1:23" x14ac:dyDescent="0.45">
      <c r="A290" s="69">
        <f t="shared" si="38"/>
        <v>284</v>
      </c>
      <c r="B290" s="51" t="s">
        <v>614</v>
      </c>
      <c r="C290" s="86" t="s">
        <v>614</v>
      </c>
      <c r="D290" s="158" t="s">
        <v>614</v>
      </c>
      <c r="E290" s="159" t="s">
        <v>742</v>
      </c>
      <c r="F290" s="84" t="s">
        <v>217</v>
      </c>
      <c r="G290" s="143" t="s">
        <v>168</v>
      </c>
      <c r="H290" s="85" t="s">
        <v>36</v>
      </c>
      <c r="I290" s="69" t="s">
        <v>274</v>
      </c>
      <c r="J290" s="87" t="s">
        <v>336</v>
      </c>
      <c r="K290" s="87" t="s">
        <v>217</v>
      </c>
      <c r="L290" s="140" t="s">
        <v>39</v>
      </c>
      <c r="M290" s="88" t="s">
        <v>711</v>
      </c>
      <c r="N290" s="102" t="s">
        <v>41</v>
      </c>
      <c r="O290" s="89">
        <v>43917</v>
      </c>
      <c r="P290" s="90">
        <v>43929</v>
      </c>
      <c r="Q290" s="91" t="s">
        <v>241</v>
      </c>
      <c r="R290" s="92">
        <v>5.74</v>
      </c>
      <c r="S290" s="95">
        <v>5.7</v>
      </c>
      <c r="T290" s="66" t="str">
        <f t="shared" si="37"/>
        <v>&lt;1.7</v>
      </c>
      <c r="U290" s="66">
        <f t="shared" si="37"/>
        <v>5.74</v>
      </c>
      <c r="V290" s="67">
        <f t="shared" si="35"/>
        <v>5.7</v>
      </c>
      <c r="W290" s="96"/>
    </row>
    <row r="291" spans="1:23" x14ac:dyDescent="0.45">
      <c r="A291" s="69">
        <f t="shared" si="38"/>
        <v>285</v>
      </c>
      <c r="B291" s="51" t="s">
        <v>614</v>
      </c>
      <c r="C291" s="86" t="s">
        <v>614</v>
      </c>
      <c r="D291" s="158" t="s">
        <v>614</v>
      </c>
      <c r="E291" s="159" t="s">
        <v>742</v>
      </c>
      <c r="F291" s="84" t="s">
        <v>217</v>
      </c>
      <c r="G291" s="143" t="s">
        <v>168</v>
      </c>
      <c r="H291" s="85" t="s">
        <v>36</v>
      </c>
      <c r="I291" s="69" t="s">
        <v>274</v>
      </c>
      <c r="J291" s="87" t="s">
        <v>336</v>
      </c>
      <c r="K291" s="87" t="s">
        <v>217</v>
      </c>
      <c r="L291" s="140" t="s">
        <v>39</v>
      </c>
      <c r="M291" s="88" t="s">
        <v>711</v>
      </c>
      <c r="N291" s="102" t="s">
        <v>41</v>
      </c>
      <c r="O291" s="89">
        <v>43920</v>
      </c>
      <c r="P291" s="90">
        <v>43929</v>
      </c>
      <c r="Q291" s="91" t="s">
        <v>183</v>
      </c>
      <c r="R291" s="92" t="s">
        <v>241</v>
      </c>
      <c r="S291" s="95" t="s">
        <v>242</v>
      </c>
      <c r="T291" s="66" t="str">
        <f t="shared" si="37"/>
        <v>&lt;1.9</v>
      </c>
      <c r="U291" s="66" t="str">
        <f t="shared" si="37"/>
        <v>&lt;1.7</v>
      </c>
      <c r="V291" s="67" t="str">
        <f t="shared" si="35"/>
        <v>&lt;3.6</v>
      </c>
      <c r="W291" s="96"/>
    </row>
    <row r="292" spans="1:23" x14ac:dyDescent="0.45">
      <c r="A292" s="69">
        <f t="shared" si="38"/>
        <v>286</v>
      </c>
      <c r="B292" s="51" t="s">
        <v>614</v>
      </c>
      <c r="C292" s="86" t="s">
        <v>614</v>
      </c>
      <c r="D292" s="158" t="s">
        <v>614</v>
      </c>
      <c r="E292" s="159" t="s">
        <v>742</v>
      </c>
      <c r="F292" s="84" t="s">
        <v>217</v>
      </c>
      <c r="G292" s="143" t="s">
        <v>168</v>
      </c>
      <c r="H292" s="85" t="s">
        <v>36</v>
      </c>
      <c r="I292" s="69" t="s">
        <v>274</v>
      </c>
      <c r="J292" s="87" t="s">
        <v>336</v>
      </c>
      <c r="K292" s="87" t="s">
        <v>217</v>
      </c>
      <c r="L292" s="140" t="s">
        <v>39</v>
      </c>
      <c r="M292" s="88" t="s">
        <v>711</v>
      </c>
      <c r="N292" s="102" t="s">
        <v>41</v>
      </c>
      <c r="O292" s="89">
        <v>43922</v>
      </c>
      <c r="P292" s="90">
        <v>43929</v>
      </c>
      <c r="Q292" s="91" t="s">
        <v>197</v>
      </c>
      <c r="R292" s="92" t="s">
        <v>729</v>
      </c>
      <c r="S292" s="95" t="s">
        <v>743</v>
      </c>
      <c r="T292" s="66" t="str">
        <f t="shared" si="37"/>
        <v>&lt;2.2</v>
      </c>
      <c r="U292" s="66" t="str">
        <f t="shared" si="37"/>
        <v>&lt;3.1</v>
      </c>
      <c r="V292" s="67" t="str">
        <f t="shared" si="35"/>
        <v>&lt;5.3</v>
      </c>
      <c r="W292" s="96"/>
    </row>
    <row r="293" spans="1:23" x14ac:dyDescent="0.45">
      <c r="A293" s="69">
        <f t="shared" si="38"/>
        <v>287</v>
      </c>
      <c r="B293" s="51" t="s">
        <v>614</v>
      </c>
      <c r="C293" s="86" t="s">
        <v>614</v>
      </c>
      <c r="D293" s="158" t="s">
        <v>614</v>
      </c>
      <c r="E293" s="159" t="s">
        <v>744</v>
      </c>
      <c r="F293" s="84" t="s">
        <v>217</v>
      </c>
      <c r="G293" s="143" t="s">
        <v>168</v>
      </c>
      <c r="H293" s="85" t="s">
        <v>36</v>
      </c>
      <c r="I293" s="69" t="s">
        <v>274</v>
      </c>
      <c r="J293" s="87" t="s">
        <v>336</v>
      </c>
      <c r="K293" s="87" t="s">
        <v>217</v>
      </c>
      <c r="L293" s="140" t="s">
        <v>39</v>
      </c>
      <c r="M293" s="88" t="s">
        <v>711</v>
      </c>
      <c r="N293" s="102" t="s">
        <v>41</v>
      </c>
      <c r="O293" s="89">
        <v>43922</v>
      </c>
      <c r="P293" s="90">
        <v>43929</v>
      </c>
      <c r="Q293" s="91" t="s">
        <v>202</v>
      </c>
      <c r="R293" s="92">
        <v>6.7</v>
      </c>
      <c r="S293" s="95">
        <v>6.7</v>
      </c>
      <c r="T293" s="66" t="str">
        <f t="shared" si="37"/>
        <v>&lt;2.1</v>
      </c>
      <c r="U293" s="66">
        <f t="shared" si="37"/>
        <v>6.7</v>
      </c>
      <c r="V293" s="67">
        <f t="shared" si="35"/>
        <v>6.7</v>
      </c>
      <c r="W293" s="96"/>
    </row>
    <row r="294" spans="1:23" x14ac:dyDescent="0.45">
      <c r="A294" s="69">
        <f t="shared" si="38"/>
        <v>288</v>
      </c>
      <c r="B294" s="51" t="s">
        <v>614</v>
      </c>
      <c r="C294" s="86" t="s">
        <v>614</v>
      </c>
      <c r="D294" s="158" t="s">
        <v>614</v>
      </c>
      <c r="E294" s="159" t="s">
        <v>744</v>
      </c>
      <c r="F294" s="84" t="s">
        <v>217</v>
      </c>
      <c r="G294" s="143" t="s">
        <v>168</v>
      </c>
      <c r="H294" s="85" t="s">
        <v>36</v>
      </c>
      <c r="I294" s="69" t="s">
        <v>274</v>
      </c>
      <c r="J294" s="87" t="s">
        <v>336</v>
      </c>
      <c r="K294" s="87" t="s">
        <v>217</v>
      </c>
      <c r="L294" s="140" t="s">
        <v>39</v>
      </c>
      <c r="M294" s="88" t="s">
        <v>711</v>
      </c>
      <c r="N294" s="102" t="s">
        <v>41</v>
      </c>
      <c r="O294" s="89">
        <v>43923</v>
      </c>
      <c r="P294" s="90">
        <v>43929</v>
      </c>
      <c r="Q294" s="91" t="s">
        <v>719</v>
      </c>
      <c r="R294" s="92">
        <v>5.78</v>
      </c>
      <c r="S294" s="95">
        <v>5.8</v>
      </c>
      <c r="T294" s="66" t="str">
        <f t="shared" si="37"/>
        <v>&lt;2.5</v>
      </c>
      <c r="U294" s="66">
        <f t="shared" si="37"/>
        <v>5.78</v>
      </c>
      <c r="V294" s="67">
        <f t="shared" ref="V294:V310" si="39">IFERROR(IF(AND(T294="",U294=""),"",IF(AND(T294="-",U294="-"),IF(S294="","Cs合計を入力してください",S294),IF(NOT(ISERROR(T294*1+U294*1)),ROUND(T294+U294, 1-INT(LOG(ABS(T294+U294)))),IF(NOT(ISERROR(T294*1)),ROUND(T294, 1-INT(LOG(ABS(T294)))),IF(NOT(ISERROR(U294*1)),ROUND(U294, 1-INT(LOG(ABS(U294)))),IF(ISERROR(T294*1+U294*1),"&lt;"&amp;ROUND(IF(T294="-",0,SUBSTITUTE(T294,"&lt;",""))*1+IF(U294="-",0,SUBSTITUTE(U294,"&lt;",""))*1,1-INT(LOG(ABS(IF(T294="-",0,SUBSTITUTE(T294,"&lt;",""))*1+IF(U294="-",0,SUBSTITUTE(U294,"&lt;",""))*1)))))))))),"入力形式が間違っています")</f>
        <v>5.8</v>
      </c>
      <c r="W294" s="96"/>
    </row>
    <row r="295" spans="1:23" x14ac:dyDescent="0.45">
      <c r="A295" s="69">
        <f t="shared" si="38"/>
        <v>289</v>
      </c>
      <c r="B295" s="51" t="s">
        <v>614</v>
      </c>
      <c r="C295" s="86" t="s">
        <v>614</v>
      </c>
      <c r="D295" s="158" t="s">
        <v>614</v>
      </c>
      <c r="E295" s="159" t="s">
        <v>745</v>
      </c>
      <c r="F295" s="84" t="s">
        <v>217</v>
      </c>
      <c r="G295" s="143" t="s">
        <v>168</v>
      </c>
      <c r="H295" s="85" t="s">
        <v>36</v>
      </c>
      <c r="I295" s="69" t="s">
        <v>274</v>
      </c>
      <c r="J295" s="87" t="s">
        <v>336</v>
      </c>
      <c r="K295" s="87" t="s">
        <v>217</v>
      </c>
      <c r="L295" s="140" t="s">
        <v>39</v>
      </c>
      <c r="M295" s="88" t="s">
        <v>711</v>
      </c>
      <c r="N295" s="102" t="s">
        <v>41</v>
      </c>
      <c r="O295" s="89">
        <v>43921</v>
      </c>
      <c r="P295" s="90">
        <v>43929</v>
      </c>
      <c r="Q295" s="91" t="s">
        <v>732</v>
      </c>
      <c r="R295" s="92">
        <v>7.48</v>
      </c>
      <c r="S295" s="95">
        <v>7.5</v>
      </c>
      <c r="T295" s="66" t="str">
        <f t="shared" si="37"/>
        <v>&lt;3.4</v>
      </c>
      <c r="U295" s="66">
        <f t="shared" si="37"/>
        <v>7.48</v>
      </c>
      <c r="V295" s="67">
        <f t="shared" si="39"/>
        <v>7.5</v>
      </c>
      <c r="W295" s="96"/>
    </row>
    <row r="296" spans="1:23" x14ac:dyDescent="0.45">
      <c r="A296" s="69">
        <f t="shared" si="38"/>
        <v>290</v>
      </c>
      <c r="B296" s="51" t="s">
        <v>614</v>
      </c>
      <c r="C296" s="86" t="s">
        <v>614</v>
      </c>
      <c r="D296" s="158" t="s">
        <v>614</v>
      </c>
      <c r="E296" s="159" t="s">
        <v>746</v>
      </c>
      <c r="F296" s="84" t="s">
        <v>217</v>
      </c>
      <c r="G296" s="143" t="s">
        <v>168</v>
      </c>
      <c r="H296" s="85" t="s">
        <v>36</v>
      </c>
      <c r="I296" s="69" t="s">
        <v>274</v>
      </c>
      <c r="J296" s="87" t="s">
        <v>336</v>
      </c>
      <c r="K296" s="87" t="s">
        <v>217</v>
      </c>
      <c r="L296" s="140" t="s">
        <v>39</v>
      </c>
      <c r="M296" s="88" t="s">
        <v>711</v>
      </c>
      <c r="N296" s="102" t="s">
        <v>41</v>
      </c>
      <c r="O296" s="89">
        <v>43920</v>
      </c>
      <c r="P296" s="90">
        <v>43923</v>
      </c>
      <c r="Q296" s="91" t="s">
        <v>184</v>
      </c>
      <c r="R296" s="92" t="s">
        <v>715</v>
      </c>
      <c r="S296" s="95" t="s">
        <v>738</v>
      </c>
      <c r="T296" s="66" t="str">
        <f t="shared" si="37"/>
        <v>&lt;2.3</v>
      </c>
      <c r="U296" s="66" t="str">
        <f t="shared" si="37"/>
        <v>&lt;2</v>
      </c>
      <c r="V296" s="67" t="str">
        <f t="shared" si="39"/>
        <v>&lt;4.3</v>
      </c>
      <c r="W296" s="96"/>
    </row>
    <row r="297" spans="1:23" x14ac:dyDescent="0.45">
      <c r="A297" s="69">
        <f t="shared" si="38"/>
        <v>291</v>
      </c>
      <c r="B297" s="51" t="s">
        <v>614</v>
      </c>
      <c r="C297" s="86" t="s">
        <v>614</v>
      </c>
      <c r="D297" s="158" t="s">
        <v>614</v>
      </c>
      <c r="E297" s="159" t="s">
        <v>747</v>
      </c>
      <c r="F297" s="84" t="s">
        <v>217</v>
      </c>
      <c r="G297" s="143" t="s">
        <v>168</v>
      </c>
      <c r="H297" s="85" t="s">
        <v>36</v>
      </c>
      <c r="I297" s="69" t="s">
        <v>274</v>
      </c>
      <c r="J297" s="87" t="s">
        <v>336</v>
      </c>
      <c r="K297" s="87" t="s">
        <v>217</v>
      </c>
      <c r="L297" s="140" t="s">
        <v>39</v>
      </c>
      <c r="M297" s="88" t="s">
        <v>711</v>
      </c>
      <c r="N297" s="102" t="s">
        <v>41</v>
      </c>
      <c r="O297" s="89">
        <v>43922</v>
      </c>
      <c r="P297" s="90">
        <v>43929</v>
      </c>
      <c r="Q297" s="91" t="s">
        <v>184</v>
      </c>
      <c r="R297" s="92">
        <v>10.5</v>
      </c>
      <c r="S297" s="95">
        <v>11</v>
      </c>
      <c r="T297" s="66" t="str">
        <f t="shared" si="37"/>
        <v>&lt;2.3</v>
      </c>
      <c r="U297" s="66">
        <f t="shared" si="37"/>
        <v>10.5</v>
      </c>
      <c r="V297" s="67">
        <f t="shared" si="39"/>
        <v>11</v>
      </c>
      <c r="W297" s="96"/>
    </row>
    <row r="298" spans="1:23" x14ac:dyDescent="0.45">
      <c r="A298" s="69">
        <f t="shared" si="38"/>
        <v>292</v>
      </c>
      <c r="B298" s="51" t="s">
        <v>614</v>
      </c>
      <c r="C298" s="86" t="s">
        <v>614</v>
      </c>
      <c r="D298" s="158" t="s">
        <v>614</v>
      </c>
      <c r="E298" s="159" t="s">
        <v>747</v>
      </c>
      <c r="F298" s="84" t="s">
        <v>217</v>
      </c>
      <c r="G298" s="143" t="s">
        <v>168</v>
      </c>
      <c r="H298" s="85" t="s">
        <v>36</v>
      </c>
      <c r="I298" s="69" t="s">
        <v>274</v>
      </c>
      <c r="J298" s="87" t="s">
        <v>336</v>
      </c>
      <c r="K298" s="87" t="s">
        <v>217</v>
      </c>
      <c r="L298" s="140" t="s">
        <v>39</v>
      </c>
      <c r="M298" s="88" t="s">
        <v>711</v>
      </c>
      <c r="N298" s="102" t="s">
        <v>41</v>
      </c>
      <c r="O298" s="89">
        <v>43922</v>
      </c>
      <c r="P298" s="90">
        <v>43929</v>
      </c>
      <c r="Q298" s="91" t="s">
        <v>502</v>
      </c>
      <c r="R298" s="92">
        <v>3.73</v>
      </c>
      <c r="S298" s="95">
        <v>3.7</v>
      </c>
      <c r="T298" s="66" t="str">
        <f t="shared" si="37"/>
        <v>&lt;2.7</v>
      </c>
      <c r="U298" s="66">
        <f t="shared" si="37"/>
        <v>3.73</v>
      </c>
      <c r="V298" s="67">
        <f t="shared" si="39"/>
        <v>3.7</v>
      </c>
      <c r="W298" s="96"/>
    </row>
    <row r="299" spans="1:23" x14ac:dyDescent="0.45">
      <c r="A299" s="69">
        <f t="shared" si="38"/>
        <v>293</v>
      </c>
      <c r="B299" s="51" t="s">
        <v>614</v>
      </c>
      <c r="C299" s="86" t="s">
        <v>614</v>
      </c>
      <c r="D299" s="158" t="s">
        <v>614</v>
      </c>
      <c r="E299" s="159" t="s">
        <v>748</v>
      </c>
      <c r="F299" s="84" t="s">
        <v>217</v>
      </c>
      <c r="G299" s="143" t="s">
        <v>168</v>
      </c>
      <c r="H299" s="85" t="s">
        <v>36</v>
      </c>
      <c r="I299" s="69" t="s">
        <v>274</v>
      </c>
      <c r="J299" s="87" t="s">
        <v>336</v>
      </c>
      <c r="K299" s="87" t="s">
        <v>217</v>
      </c>
      <c r="L299" s="140" t="s">
        <v>39</v>
      </c>
      <c r="M299" s="88" t="s">
        <v>711</v>
      </c>
      <c r="N299" s="102" t="s">
        <v>41</v>
      </c>
      <c r="O299" s="89">
        <v>43922</v>
      </c>
      <c r="P299" s="90">
        <v>43923</v>
      </c>
      <c r="Q299" s="91" t="s">
        <v>202</v>
      </c>
      <c r="R299" s="92" t="s">
        <v>183</v>
      </c>
      <c r="S299" s="95" t="s">
        <v>749</v>
      </c>
      <c r="T299" s="66" t="str">
        <f t="shared" si="37"/>
        <v>&lt;2.1</v>
      </c>
      <c r="U299" s="66" t="str">
        <f t="shared" si="37"/>
        <v>&lt;1.9</v>
      </c>
      <c r="V299" s="67" t="str">
        <f t="shared" si="39"/>
        <v>&lt;4</v>
      </c>
      <c r="W299" s="96"/>
    </row>
    <row r="300" spans="1:23" x14ac:dyDescent="0.45">
      <c r="A300" s="69">
        <f t="shared" si="38"/>
        <v>294</v>
      </c>
      <c r="B300" s="51" t="s">
        <v>614</v>
      </c>
      <c r="C300" s="86" t="s">
        <v>614</v>
      </c>
      <c r="D300" s="158" t="s">
        <v>614</v>
      </c>
      <c r="E300" s="159" t="s">
        <v>657</v>
      </c>
      <c r="F300" s="84" t="s">
        <v>217</v>
      </c>
      <c r="G300" s="143" t="s">
        <v>168</v>
      </c>
      <c r="H300" s="85" t="s">
        <v>36</v>
      </c>
      <c r="I300" s="69" t="s">
        <v>274</v>
      </c>
      <c r="J300" s="87" t="s">
        <v>336</v>
      </c>
      <c r="K300" s="87" t="s">
        <v>217</v>
      </c>
      <c r="L300" s="140" t="s">
        <v>39</v>
      </c>
      <c r="M300" s="88" t="s">
        <v>711</v>
      </c>
      <c r="N300" s="102" t="s">
        <v>41</v>
      </c>
      <c r="O300" s="89">
        <v>43922</v>
      </c>
      <c r="P300" s="90">
        <v>43923</v>
      </c>
      <c r="Q300" s="91" t="s">
        <v>202</v>
      </c>
      <c r="R300" s="92" t="s">
        <v>183</v>
      </c>
      <c r="S300" s="95" t="s">
        <v>749</v>
      </c>
      <c r="T300" s="66" t="str">
        <f t="shared" si="37"/>
        <v>&lt;2.1</v>
      </c>
      <c r="U300" s="66" t="str">
        <f t="shared" si="37"/>
        <v>&lt;1.9</v>
      </c>
      <c r="V300" s="67" t="str">
        <f t="shared" si="39"/>
        <v>&lt;4</v>
      </c>
      <c r="W300" s="96"/>
    </row>
    <row r="301" spans="1:23" x14ac:dyDescent="0.45">
      <c r="A301" s="69">
        <f t="shared" si="38"/>
        <v>295</v>
      </c>
      <c r="B301" s="51" t="s">
        <v>614</v>
      </c>
      <c r="C301" s="86" t="s">
        <v>614</v>
      </c>
      <c r="D301" s="158" t="s">
        <v>614</v>
      </c>
      <c r="E301" s="159" t="s">
        <v>660</v>
      </c>
      <c r="F301" s="84" t="s">
        <v>217</v>
      </c>
      <c r="G301" s="143" t="s">
        <v>168</v>
      </c>
      <c r="H301" s="85" t="s">
        <v>36</v>
      </c>
      <c r="I301" s="69" t="s">
        <v>274</v>
      </c>
      <c r="J301" s="87" t="s">
        <v>336</v>
      </c>
      <c r="K301" s="87" t="s">
        <v>217</v>
      </c>
      <c r="L301" s="140" t="s">
        <v>39</v>
      </c>
      <c r="M301" s="88" t="s">
        <v>711</v>
      </c>
      <c r="N301" s="102" t="s">
        <v>41</v>
      </c>
      <c r="O301" s="89">
        <v>43922</v>
      </c>
      <c r="P301" s="90">
        <v>43924</v>
      </c>
      <c r="Q301" s="91" t="s">
        <v>184</v>
      </c>
      <c r="R301" s="92" t="s">
        <v>731</v>
      </c>
      <c r="S301" s="95" t="s">
        <v>750</v>
      </c>
      <c r="T301" s="66" t="str">
        <f t="shared" si="37"/>
        <v>&lt;2.3</v>
      </c>
      <c r="U301" s="66" t="str">
        <f t="shared" si="37"/>
        <v>&lt;2.8</v>
      </c>
      <c r="V301" s="67" t="str">
        <f t="shared" si="39"/>
        <v>&lt;5.1</v>
      </c>
      <c r="W301" s="96"/>
    </row>
    <row r="302" spans="1:23" x14ac:dyDescent="0.45">
      <c r="A302" s="69">
        <f t="shared" si="38"/>
        <v>296</v>
      </c>
      <c r="B302" s="51" t="s">
        <v>614</v>
      </c>
      <c r="C302" s="86" t="s">
        <v>614</v>
      </c>
      <c r="D302" s="158" t="s">
        <v>614</v>
      </c>
      <c r="E302" s="159" t="s">
        <v>751</v>
      </c>
      <c r="F302" s="84" t="s">
        <v>217</v>
      </c>
      <c r="G302" s="143" t="s">
        <v>168</v>
      </c>
      <c r="H302" s="85" t="s">
        <v>36</v>
      </c>
      <c r="I302" s="69" t="s">
        <v>274</v>
      </c>
      <c r="J302" s="87" t="s">
        <v>336</v>
      </c>
      <c r="K302" s="87" t="s">
        <v>217</v>
      </c>
      <c r="L302" s="140" t="s">
        <v>39</v>
      </c>
      <c r="M302" s="88" t="s">
        <v>711</v>
      </c>
      <c r="N302" s="102" t="s">
        <v>41</v>
      </c>
      <c r="O302" s="89">
        <v>43928</v>
      </c>
      <c r="P302" s="90">
        <v>43930</v>
      </c>
      <c r="Q302" s="91" t="s">
        <v>495</v>
      </c>
      <c r="R302" s="92" t="s">
        <v>314</v>
      </c>
      <c r="S302" s="95" t="s">
        <v>193</v>
      </c>
      <c r="T302" s="66" t="str">
        <f t="shared" si="37"/>
        <v>&lt;2.6</v>
      </c>
      <c r="U302" s="66" t="str">
        <f t="shared" si="37"/>
        <v>&lt;3.3</v>
      </c>
      <c r="V302" s="67" t="str">
        <f t="shared" si="39"/>
        <v>&lt;5.9</v>
      </c>
      <c r="W302" s="96"/>
    </row>
    <row r="303" spans="1:23" x14ac:dyDescent="0.45">
      <c r="A303" s="69">
        <f t="shared" si="38"/>
        <v>297</v>
      </c>
      <c r="B303" s="51" t="s">
        <v>614</v>
      </c>
      <c r="C303" s="86" t="s">
        <v>614</v>
      </c>
      <c r="D303" s="158" t="s">
        <v>614</v>
      </c>
      <c r="E303" s="159" t="s">
        <v>752</v>
      </c>
      <c r="F303" s="84" t="s">
        <v>217</v>
      </c>
      <c r="G303" s="143" t="s">
        <v>168</v>
      </c>
      <c r="H303" s="85" t="s">
        <v>36</v>
      </c>
      <c r="I303" s="69" t="s">
        <v>274</v>
      </c>
      <c r="J303" s="87" t="s">
        <v>336</v>
      </c>
      <c r="K303" s="87" t="s">
        <v>217</v>
      </c>
      <c r="L303" s="140" t="s">
        <v>39</v>
      </c>
      <c r="M303" s="88" t="s">
        <v>711</v>
      </c>
      <c r="N303" s="102" t="s">
        <v>41</v>
      </c>
      <c r="O303" s="89">
        <v>43922</v>
      </c>
      <c r="P303" s="90">
        <v>43929</v>
      </c>
      <c r="Q303" s="91" t="s">
        <v>499</v>
      </c>
      <c r="R303" s="92" t="s">
        <v>729</v>
      </c>
      <c r="S303" s="95" t="s">
        <v>446</v>
      </c>
      <c r="T303" s="66" t="str">
        <f t="shared" si="37"/>
        <v>&lt;1.6</v>
      </c>
      <c r="U303" s="66" t="str">
        <f t="shared" si="37"/>
        <v>&lt;3.1</v>
      </c>
      <c r="V303" s="67" t="str">
        <f t="shared" si="39"/>
        <v>&lt;4.7</v>
      </c>
      <c r="W303" s="96"/>
    </row>
    <row r="304" spans="1:23" x14ac:dyDescent="0.45">
      <c r="A304" s="69">
        <f t="shared" si="38"/>
        <v>298</v>
      </c>
      <c r="B304" s="51" t="s">
        <v>614</v>
      </c>
      <c r="C304" s="86" t="s">
        <v>614</v>
      </c>
      <c r="D304" s="158" t="s">
        <v>614</v>
      </c>
      <c r="E304" s="159" t="s">
        <v>734</v>
      </c>
      <c r="F304" s="84" t="s">
        <v>217</v>
      </c>
      <c r="G304" s="143" t="s">
        <v>168</v>
      </c>
      <c r="H304" s="85" t="s">
        <v>36</v>
      </c>
      <c r="I304" s="69" t="s">
        <v>274</v>
      </c>
      <c r="J304" s="87" t="s">
        <v>336</v>
      </c>
      <c r="K304" s="87" t="s">
        <v>217</v>
      </c>
      <c r="L304" s="140" t="s">
        <v>39</v>
      </c>
      <c r="M304" s="88" t="s">
        <v>711</v>
      </c>
      <c r="N304" s="102" t="s">
        <v>41</v>
      </c>
      <c r="O304" s="89">
        <v>43923</v>
      </c>
      <c r="P304" s="90">
        <v>43929</v>
      </c>
      <c r="Q304" s="91" t="s">
        <v>202</v>
      </c>
      <c r="R304" s="92">
        <v>3.08</v>
      </c>
      <c r="S304" s="95">
        <v>3.1</v>
      </c>
      <c r="T304" s="66" t="str">
        <f t="shared" si="37"/>
        <v>&lt;2.1</v>
      </c>
      <c r="U304" s="66">
        <f t="shared" si="37"/>
        <v>3.08</v>
      </c>
      <c r="V304" s="67">
        <f t="shared" si="39"/>
        <v>3.1</v>
      </c>
      <c r="W304" s="96"/>
    </row>
    <row r="305" spans="1:23" x14ac:dyDescent="0.45">
      <c r="A305" s="69">
        <f t="shared" si="38"/>
        <v>299</v>
      </c>
      <c r="B305" s="51" t="s">
        <v>614</v>
      </c>
      <c r="C305" s="86" t="s">
        <v>614</v>
      </c>
      <c r="D305" s="158" t="s">
        <v>614</v>
      </c>
      <c r="E305" s="159" t="s">
        <v>753</v>
      </c>
      <c r="F305" s="84" t="s">
        <v>217</v>
      </c>
      <c r="G305" s="143" t="s">
        <v>168</v>
      </c>
      <c r="H305" s="85" t="s">
        <v>36</v>
      </c>
      <c r="I305" s="69" t="s">
        <v>274</v>
      </c>
      <c r="J305" s="87" t="s">
        <v>336</v>
      </c>
      <c r="K305" s="87" t="s">
        <v>217</v>
      </c>
      <c r="L305" s="140" t="s">
        <v>39</v>
      </c>
      <c r="M305" s="88" t="s">
        <v>711</v>
      </c>
      <c r="N305" s="102" t="s">
        <v>41</v>
      </c>
      <c r="O305" s="89">
        <v>43921</v>
      </c>
      <c r="P305" s="90">
        <v>43923</v>
      </c>
      <c r="Q305" s="91" t="s">
        <v>184</v>
      </c>
      <c r="R305" s="92" t="s">
        <v>183</v>
      </c>
      <c r="S305" s="95" t="s">
        <v>185</v>
      </c>
      <c r="T305" s="66" t="str">
        <f t="shared" si="37"/>
        <v>&lt;2.3</v>
      </c>
      <c r="U305" s="66" t="str">
        <f t="shared" si="37"/>
        <v>&lt;1.9</v>
      </c>
      <c r="V305" s="67" t="str">
        <f t="shared" si="39"/>
        <v>&lt;4.2</v>
      </c>
      <c r="W305" s="96"/>
    </row>
    <row r="306" spans="1:23" x14ac:dyDescent="0.45">
      <c r="A306" s="69">
        <f t="shared" si="38"/>
        <v>300</v>
      </c>
      <c r="B306" s="51" t="s">
        <v>614</v>
      </c>
      <c r="C306" s="86" t="s">
        <v>614</v>
      </c>
      <c r="D306" s="158" t="s">
        <v>614</v>
      </c>
      <c r="E306" s="159" t="s">
        <v>753</v>
      </c>
      <c r="F306" s="84" t="s">
        <v>217</v>
      </c>
      <c r="G306" s="143" t="s">
        <v>168</v>
      </c>
      <c r="H306" s="85" t="s">
        <v>36</v>
      </c>
      <c r="I306" s="69" t="s">
        <v>274</v>
      </c>
      <c r="J306" s="87" t="s">
        <v>336</v>
      </c>
      <c r="K306" s="87" t="s">
        <v>217</v>
      </c>
      <c r="L306" s="140" t="s">
        <v>39</v>
      </c>
      <c r="M306" s="88" t="s">
        <v>711</v>
      </c>
      <c r="N306" s="102" t="s">
        <v>41</v>
      </c>
      <c r="O306" s="89">
        <v>43921</v>
      </c>
      <c r="P306" s="90">
        <v>43923</v>
      </c>
      <c r="Q306" s="91" t="s">
        <v>719</v>
      </c>
      <c r="R306" s="92">
        <v>2.65</v>
      </c>
      <c r="S306" s="95">
        <v>2.7</v>
      </c>
      <c r="T306" s="66" t="str">
        <f t="shared" si="37"/>
        <v>&lt;2.5</v>
      </c>
      <c r="U306" s="66">
        <f t="shared" si="37"/>
        <v>2.65</v>
      </c>
      <c r="V306" s="67">
        <f t="shared" si="39"/>
        <v>2.7</v>
      </c>
      <c r="W306" s="96"/>
    </row>
    <row r="307" spans="1:23" x14ac:dyDescent="0.45">
      <c r="A307" s="69">
        <f t="shared" si="38"/>
        <v>301</v>
      </c>
      <c r="B307" s="51" t="s">
        <v>614</v>
      </c>
      <c r="C307" s="86" t="s">
        <v>614</v>
      </c>
      <c r="D307" s="158" t="s">
        <v>614</v>
      </c>
      <c r="E307" s="159" t="s">
        <v>753</v>
      </c>
      <c r="F307" s="84" t="s">
        <v>217</v>
      </c>
      <c r="G307" s="143" t="s">
        <v>168</v>
      </c>
      <c r="H307" s="85" t="s">
        <v>36</v>
      </c>
      <c r="I307" s="69" t="s">
        <v>274</v>
      </c>
      <c r="J307" s="87" t="s">
        <v>336</v>
      </c>
      <c r="K307" s="87" t="s">
        <v>217</v>
      </c>
      <c r="L307" s="140" t="s">
        <v>39</v>
      </c>
      <c r="M307" s="88" t="s">
        <v>711</v>
      </c>
      <c r="N307" s="102" t="s">
        <v>41</v>
      </c>
      <c r="O307" s="89">
        <v>43922</v>
      </c>
      <c r="P307" s="90">
        <v>43928</v>
      </c>
      <c r="Q307" s="91" t="s">
        <v>202</v>
      </c>
      <c r="R307" s="92">
        <v>2.5</v>
      </c>
      <c r="S307" s="95">
        <v>2.5</v>
      </c>
      <c r="T307" s="66" t="str">
        <f t="shared" si="37"/>
        <v>&lt;2.1</v>
      </c>
      <c r="U307" s="66">
        <f t="shared" si="37"/>
        <v>2.5</v>
      </c>
      <c r="V307" s="67">
        <f t="shared" si="39"/>
        <v>2.5</v>
      </c>
      <c r="W307" s="96"/>
    </row>
    <row r="308" spans="1:23" x14ac:dyDescent="0.45">
      <c r="A308" s="69">
        <f t="shared" si="38"/>
        <v>302</v>
      </c>
      <c r="B308" s="51" t="s">
        <v>754</v>
      </c>
      <c r="C308" s="73" t="s">
        <v>754</v>
      </c>
      <c r="D308" s="71" t="s">
        <v>32</v>
      </c>
      <c r="E308" s="72" t="s">
        <v>34</v>
      </c>
      <c r="F308" s="70" t="s">
        <v>755</v>
      </c>
      <c r="G308" s="141" t="s">
        <v>168</v>
      </c>
      <c r="H308" s="85" t="s">
        <v>47</v>
      </c>
      <c r="I308" s="51" t="s">
        <v>756</v>
      </c>
      <c r="J308" s="72" t="s">
        <v>481</v>
      </c>
      <c r="K308" s="72" t="s">
        <v>34</v>
      </c>
      <c r="L308" s="151" t="s">
        <v>39</v>
      </c>
      <c r="M308" s="77" t="s">
        <v>757</v>
      </c>
      <c r="N308" s="78" t="s">
        <v>41</v>
      </c>
      <c r="O308" s="79">
        <v>44012</v>
      </c>
      <c r="P308" s="80">
        <v>44014</v>
      </c>
      <c r="Q308" s="81" t="s">
        <v>758</v>
      </c>
      <c r="R308" s="82" t="s">
        <v>759</v>
      </c>
      <c r="S308" s="83" t="s">
        <v>760</v>
      </c>
      <c r="T308" s="66" t="str">
        <f t="shared" ref="T308:U310" si="40"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&lt;2.3</v>
      </c>
      <c r="U308" s="66" t="str">
        <f t="shared" si="40"/>
        <v>&lt;2.5</v>
      </c>
      <c r="V308" s="67" t="str">
        <f t="shared" si="39"/>
        <v>&lt;4.8</v>
      </c>
      <c r="W308" s="68" t="str">
        <f t="shared" ref="W308:W330" si="41">IF(ISERROR(V308*1),"",IF(AND(H308="飲料水",V308&gt;=11),"○",IF(AND(H308="牛乳・乳児用食品",V308&gt;=51),"○",IF(AND(H308&lt;&gt;"",V308&gt;=110),"○",""))))</f>
        <v/>
      </c>
    </row>
    <row r="309" spans="1:23" x14ac:dyDescent="0.45">
      <c r="A309" s="69">
        <f t="shared" si="38"/>
        <v>303</v>
      </c>
      <c r="B309" s="51" t="s">
        <v>761</v>
      </c>
      <c r="C309" s="72" t="s">
        <v>761</v>
      </c>
      <c r="D309" s="71" t="s">
        <v>420</v>
      </c>
      <c r="E309" s="72" t="s">
        <v>217</v>
      </c>
      <c r="F309" s="51" t="s">
        <v>217</v>
      </c>
      <c r="G309" s="141" t="s">
        <v>615</v>
      </c>
      <c r="H309" s="85" t="s">
        <v>254</v>
      </c>
      <c r="I309" s="51" t="s">
        <v>435</v>
      </c>
      <c r="J309" s="72" t="s">
        <v>217</v>
      </c>
      <c r="K309" s="72" t="s">
        <v>217</v>
      </c>
      <c r="L309" s="151" t="s">
        <v>39</v>
      </c>
      <c r="M309" s="77" t="s">
        <v>762</v>
      </c>
      <c r="N309" s="78" t="s">
        <v>233</v>
      </c>
      <c r="O309" s="79">
        <v>44005</v>
      </c>
      <c r="P309" s="80">
        <v>44006</v>
      </c>
      <c r="Q309" s="81" t="s">
        <v>750</v>
      </c>
      <c r="R309" s="82" t="s">
        <v>78</v>
      </c>
      <c r="S309" s="83" t="s">
        <v>763</v>
      </c>
      <c r="T309" s="66" t="str">
        <f t="shared" si="40"/>
        <v>&lt;5.1</v>
      </c>
      <c r="U309" s="66" t="str">
        <f t="shared" si="40"/>
        <v>&lt;4.47</v>
      </c>
      <c r="V309" s="67" t="str">
        <f t="shared" si="39"/>
        <v>&lt;9.6</v>
      </c>
      <c r="W309" s="68" t="str">
        <f t="shared" si="41"/>
        <v/>
      </c>
    </row>
    <row r="310" spans="1:23" x14ac:dyDescent="0.45">
      <c r="A310" s="69">
        <f t="shared" si="38"/>
        <v>304</v>
      </c>
      <c r="B310" s="51" t="s">
        <v>761</v>
      </c>
      <c r="C310" s="72" t="s">
        <v>761</v>
      </c>
      <c r="D310" s="85" t="s">
        <v>178</v>
      </c>
      <c r="E310" s="87" t="s">
        <v>217</v>
      </c>
      <c r="F310" s="69" t="s">
        <v>217</v>
      </c>
      <c r="G310" s="141" t="s">
        <v>615</v>
      </c>
      <c r="H310" s="85" t="s">
        <v>254</v>
      </c>
      <c r="I310" s="69" t="s">
        <v>764</v>
      </c>
      <c r="J310" s="87" t="s">
        <v>217</v>
      </c>
      <c r="K310" s="87" t="s">
        <v>217</v>
      </c>
      <c r="L310" s="151" t="s">
        <v>39</v>
      </c>
      <c r="M310" s="88" t="s">
        <v>762</v>
      </c>
      <c r="N310" s="102" t="s">
        <v>233</v>
      </c>
      <c r="O310" s="89">
        <v>44005</v>
      </c>
      <c r="P310" s="90">
        <v>44006</v>
      </c>
      <c r="Q310" s="91" t="s">
        <v>765</v>
      </c>
      <c r="R310" s="92" t="s">
        <v>766</v>
      </c>
      <c r="S310" s="83" t="s">
        <v>767</v>
      </c>
      <c r="T310" s="66" t="str">
        <f t="shared" si="40"/>
        <v>&lt;4.79</v>
      </c>
      <c r="U310" s="66" t="str">
        <f t="shared" si="40"/>
        <v>&lt;4.19</v>
      </c>
      <c r="V310" s="67" t="str">
        <f t="shared" si="39"/>
        <v>&lt;9</v>
      </c>
      <c r="W310" s="68" t="str">
        <f t="shared" si="41"/>
        <v/>
      </c>
    </row>
    <row r="311" spans="1:23" x14ac:dyDescent="0.45">
      <c r="A311" s="69">
        <f t="shared" si="38"/>
        <v>305</v>
      </c>
      <c r="B311" s="51" t="s">
        <v>768</v>
      </c>
      <c r="C311" s="73" t="s">
        <v>768</v>
      </c>
      <c r="D311" s="71" t="s">
        <v>166</v>
      </c>
      <c r="E311" s="72" t="s">
        <v>769</v>
      </c>
      <c r="F311" s="70" t="s">
        <v>770</v>
      </c>
      <c r="G311" s="141" t="s">
        <v>35</v>
      </c>
      <c r="H311" s="85" t="s">
        <v>36</v>
      </c>
      <c r="I311" s="51" t="s">
        <v>771</v>
      </c>
      <c r="J311" s="72" t="s">
        <v>770</v>
      </c>
      <c r="K311" s="72" t="s">
        <v>772</v>
      </c>
      <c r="L311" s="151" t="s">
        <v>39</v>
      </c>
      <c r="M311" s="77" t="s">
        <v>768</v>
      </c>
      <c r="N311" s="78" t="s">
        <v>41</v>
      </c>
      <c r="O311" s="79">
        <v>43999</v>
      </c>
      <c r="P311" s="80">
        <v>44004</v>
      </c>
      <c r="Q311" s="81" t="s">
        <v>548</v>
      </c>
      <c r="R311" s="82" t="s">
        <v>773</v>
      </c>
      <c r="S311" s="83" t="s">
        <v>774</v>
      </c>
      <c r="T311" s="66" t="str">
        <f>IF(Q311="","",IF(NOT(ISERROR(Q311*1)),ROUNDDOWN(Q311*1,2-INT(LOG(ABS(Q311*1)))),IFERROR("&lt;"&amp;ROUNDDOWN(IF(SUBSTITUTE(Q311,"&lt;","")*1&lt;=50,SUBSTITUTE(Q311,"&lt;","")*1,""),2-INT(LOG(ABS(SUBSTITUTE(Q311,"&lt;","")*1)))),IF(Q311="-",Q311,"入力形式が間違っています"))))</f>
        <v>&lt;4.11</v>
      </c>
      <c r="U311" s="66" t="str">
        <f>IF(R311="","",IF(NOT(ISERROR(R311*1)),ROUNDDOWN(R311*1,2-INT(LOG(ABS(R311*1)))),IFERROR("&lt;"&amp;ROUNDDOWN(IF(SUBSTITUTE(R311,"&lt;","")*1&lt;=50,SUBSTITUTE(R311,"&lt;","")*1,""),2-INT(LOG(ABS(SUBSTITUTE(R311,"&lt;","")*1)))),IF(R311="-",R311,"入力形式が間違っています"))))</f>
        <v>&lt;4.61</v>
      </c>
      <c r="V311" s="67" t="str">
        <f>IFERROR(IF(AND(T311="",U311=""),"",IF(AND(T311="-",U311="-"),IF(S311="","Cs合計を入力してください",S311),IF(NOT(ISERROR(T311*1+U311*1)),ROUND(T311+U311, 1-INT(LOG(ABS(T311+U311)))),IF(NOT(ISERROR(T311*1)),ROUND(T311, 1-INT(LOG(ABS(T311)))),IF(NOT(ISERROR(U311*1)),ROUND(U311, 1-INT(LOG(ABS(U311)))),IF(ISERROR(T311*1+U311*1),"&lt;"&amp;ROUND(IF(T311="-",0,SUBSTITUTE(T311,"&lt;",""))*1+IF(U311="-",0,SUBSTITUTE(U311,"&lt;",""))*1,1-INT(LOG(ABS(IF(T311="-",0,SUBSTITUTE(T311,"&lt;",""))*1+IF(U311="-",0,SUBSTITUTE(U311,"&lt;",""))*1)))))))))),"入力形式が間違っています")</f>
        <v>&lt;8.7</v>
      </c>
      <c r="W311" s="68" t="str">
        <f t="shared" si="41"/>
        <v/>
      </c>
    </row>
    <row r="312" spans="1:23" x14ac:dyDescent="0.45">
      <c r="A312" s="69">
        <f t="shared" si="38"/>
        <v>306</v>
      </c>
      <c r="B312" s="69" t="s">
        <v>768</v>
      </c>
      <c r="C312" s="86" t="s">
        <v>768</v>
      </c>
      <c r="D312" s="85" t="s">
        <v>166</v>
      </c>
      <c r="E312" s="87" t="s">
        <v>769</v>
      </c>
      <c r="F312" s="84" t="s">
        <v>770</v>
      </c>
      <c r="G312" s="141" t="s">
        <v>35</v>
      </c>
      <c r="H312" s="85" t="s">
        <v>36</v>
      </c>
      <c r="I312" s="69" t="s">
        <v>775</v>
      </c>
      <c r="J312" s="87" t="s">
        <v>770</v>
      </c>
      <c r="K312" s="72" t="s">
        <v>772</v>
      </c>
      <c r="L312" s="151" t="s">
        <v>39</v>
      </c>
      <c r="M312" s="88" t="s">
        <v>768</v>
      </c>
      <c r="N312" s="102" t="s">
        <v>41</v>
      </c>
      <c r="O312" s="89">
        <v>43999</v>
      </c>
      <c r="P312" s="90">
        <v>44004</v>
      </c>
      <c r="Q312" s="91" t="s">
        <v>776</v>
      </c>
      <c r="R312" s="92" t="s">
        <v>777</v>
      </c>
      <c r="S312" s="83" t="s">
        <v>171</v>
      </c>
      <c r="T312" s="66" t="str">
        <f t="shared" ref="T312:U339" si="42">IF(Q312="","",IF(NOT(ISERROR(Q312*1)),ROUNDDOWN(Q312*1,2-INT(LOG(ABS(Q312*1)))),IFERROR("&lt;"&amp;ROUNDDOWN(IF(SUBSTITUTE(Q312,"&lt;","")*1&lt;=50,SUBSTITUTE(Q312,"&lt;","")*1,""),2-INT(LOG(ABS(SUBSTITUTE(Q312,"&lt;","")*1)))),IF(Q312="-",Q312,"入力形式が間違っています"))))</f>
        <v>&lt;4.69</v>
      </c>
      <c r="U312" s="66" t="str">
        <f t="shared" si="42"/>
        <v>&lt;5.5</v>
      </c>
      <c r="V312" s="67" t="str">
        <f t="shared" ref="V312:V375" si="43">IFERROR(IF(AND(T312="",U312=""),"",IF(AND(T312="-",U312="-"),IF(S312="","Cs合計を入力してください",S312),IF(NOT(ISERROR(T312*1+U312*1)),ROUND(T312+U312, 1-INT(LOG(ABS(T312+U312)))),IF(NOT(ISERROR(T312*1)),ROUND(T312, 1-INT(LOG(ABS(T312)))),IF(NOT(ISERROR(U312*1)),ROUND(U312, 1-INT(LOG(ABS(U312)))),IF(ISERROR(T312*1+U312*1),"&lt;"&amp;ROUND(IF(T312="-",0,SUBSTITUTE(T312,"&lt;",""))*1+IF(U312="-",0,SUBSTITUTE(U312,"&lt;",""))*1,1-INT(LOG(ABS(IF(T312="-",0,SUBSTITUTE(T312,"&lt;",""))*1+IF(U312="-",0,SUBSTITUTE(U312,"&lt;",""))*1)))))))))),"入力形式が間違っています")</f>
        <v>&lt;10</v>
      </c>
      <c r="W312" s="68" t="str">
        <f t="shared" si="41"/>
        <v/>
      </c>
    </row>
    <row r="313" spans="1:23" x14ac:dyDescent="0.45">
      <c r="A313" s="69">
        <f t="shared" si="38"/>
        <v>307</v>
      </c>
      <c r="B313" s="69" t="s">
        <v>768</v>
      </c>
      <c r="C313" s="86" t="s">
        <v>768</v>
      </c>
      <c r="D313" s="85" t="s">
        <v>166</v>
      </c>
      <c r="E313" s="87" t="s">
        <v>769</v>
      </c>
      <c r="F313" s="84" t="s">
        <v>770</v>
      </c>
      <c r="G313" s="141" t="s">
        <v>35</v>
      </c>
      <c r="H313" s="85" t="s">
        <v>36</v>
      </c>
      <c r="I313" s="69" t="s">
        <v>435</v>
      </c>
      <c r="J313" s="87" t="s">
        <v>770</v>
      </c>
      <c r="K313" s="72" t="s">
        <v>772</v>
      </c>
      <c r="L313" s="151" t="s">
        <v>39</v>
      </c>
      <c r="M313" s="88" t="s">
        <v>768</v>
      </c>
      <c r="N313" s="102" t="s">
        <v>41</v>
      </c>
      <c r="O313" s="89">
        <v>43999</v>
      </c>
      <c r="P313" s="90">
        <v>44004</v>
      </c>
      <c r="Q313" s="91" t="s">
        <v>778</v>
      </c>
      <c r="R313" s="92" t="s">
        <v>779</v>
      </c>
      <c r="S313" s="83" t="s">
        <v>171</v>
      </c>
      <c r="T313" s="66" t="str">
        <f t="shared" si="42"/>
        <v>&lt;5.46</v>
      </c>
      <c r="U313" s="66" t="str">
        <f t="shared" si="42"/>
        <v>&lt;4.54</v>
      </c>
      <c r="V313" s="67" t="str">
        <f t="shared" si="43"/>
        <v>&lt;10</v>
      </c>
      <c r="W313" s="68" t="str">
        <f t="shared" si="41"/>
        <v/>
      </c>
    </row>
    <row r="314" spans="1:23" x14ac:dyDescent="0.45">
      <c r="A314" s="69">
        <f t="shared" si="38"/>
        <v>308</v>
      </c>
      <c r="B314" s="69" t="s">
        <v>768</v>
      </c>
      <c r="C314" s="86" t="s">
        <v>768</v>
      </c>
      <c r="D314" s="85" t="s">
        <v>166</v>
      </c>
      <c r="E314" s="87" t="s">
        <v>769</v>
      </c>
      <c r="F314" s="84" t="s">
        <v>770</v>
      </c>
      <c r="G314" s="141" t="s">
        <v>35</v>
      </c>
      <c r="H314" s="71" t="s">
        <v>36</v>
      </c>
      <c r="I314" s="69" t="s">
        <v>780</v>
      </c>
      <c r="J314" s="87" t="s">
        <v>770</v>
      </c>
      <c r="K314" s="72" t="s">
        <v>772</v>
      </c>
      <c r="L314" s="151" t="s">
        <v>39</v>
      </c>
      <c r="M314" s="88" t="s">
        <v>768</v>
      </c>
      <c r="N314" s="102" t="s">
        <v>41</v>
      </c>
      <c r="O314" s="89">
        <v>43999</v>
      </c>
      <c r="P314" s="90">
        <v>44004</v>
      </c>
      <c r="Q314" s="91" t="s">
        <v>781</v>
      </c>
      <c r="R314" s="92" t="s">
        <v>782</v>
      </c>
      <c r="S314" s="94" t="s">
        <v>783</v>
      </c>
      <c r="T314" s="66" t="str">
        <f t="shared" si="42"/>
        <v>&lt;4.06</v>
      </c>
      <c r="U314" s="66" t="str">
        <f t="shared" si="42"/>
        <v>&lt;4.91</v>
      </c>
      <c r="V314" s="67" t="str">
        <f t="shared" si="43"/>
        <v>&lt;9</v>
      </c>
      <c r="W314" s="68" t="str">
        <f t="shared" si="41"/>
        <v/>
      </c>
    </row>
    <row r="315" spans="1:23" x14ac:dyDescent="0.45">
      <c r="A315" s="69">
        <f t="shared" si="38"/>
        <v>309</v>
      </c>
      <c r="B315" s="69" t="s">
        <v>768</v>
      </c>
      <c r="C315" s="86" t="s">
        <v>768</v>
      </c>
      <c r="D315" s="85" t="s">
        <v>166</v>
      </c>
      <c r="E315" s="87" t="s">
        <v>769</v>
      </c>
      <c r="F315" s="84" t="s">
        <v>770</v>
      </c>
      <c r="G315" s="141" t="s">
        <v>35</v>
      </c>
      <c r="H315" s="85" t="s">
        <v>36</v>
      </c>
      <c r="I315" s="69" t="s">
        <v>784</v>
      </c>
      <c r="J315" s="87" t="s">
        <v>770</v>
      </c>
      <c r="K315" s="72" t="s">
        <v>785</v>
      </c>
      <c r="L315" s="151" t="s">
        <v>39</v>
      </c>
      <c r="M315" s="88" t="s">
        <v>768</v>
      </c>
      <c r="N315" s="102" t="s">
        <v>41</v>
      </c>
      <c r="O315" s="89">
        <v>43999</v>
      </c>
      <c r="P315" s="90">
        <v>44004</v>
      </c>
      <c r="Q315" s="91" t="s">
        <v>786</v>
      </c>
      <c r="R315" s="92" t="s">
        <v>787</v>
      </c>
      <c r="S315" s="94" t="s">
        <v>788</v>
      </c>
      <c r="T315" s="66" t="str">
        <f t="shared" si="42"/>
        <v>&lt;4.07</v>
      </c>
      <c r="U315" s="66" t="str">
        <f t="shared" si="42"/>
        <v>&lt;4.98</v>
      </c>
      <c r="V315" s="67" t="str">
        <f t="shared" si="43"/>
        <v>&lt;9.1</v>
      </c>
      <c r="W315" s="68" t="s">
        <v>789</v>
      </c>
    </row>
    <row r="316" spans="1:23" x14ac:dyDescent="0.45">
      <c r="A316" s="69">
        <f t="shared" si="38"/>
        <v>310</v>
      </c>
      <c r="B316" s="69" t="s">
        <v>166</v>
      </c>
      <c r="C316" s="86" t="s">
        <v>166</v>
      </c>
      <c r="D316" s="85" t="s">
        <v>166</v>
      </c>
      <c r="E316" s="87" t="s">
        <v>769</v>
      </c>
      <c r="F316" s="84" t="s">
        <v>770</v>
      </c>
      <c r="G316" s="141" t="s">
        <v>253</v>
      </c>
      <c r="H316" s="85" t="s">
        <v>36</v>
      </c>
      <c r="I316" s="69" t="s">
        <v>790</v>
      </c>
      <c r="J316" s="87" t="s">
        <v>770</v>
      </c>
      <c r="K316" s="72" t="s">
        <v>772</v>
      </c>
      <c r="L316" s="151" t="s">
        <v>39</v>
      </c>
      <c r="M316" s="88" t="s">
        <v>768</v>
      </c>
      <c r="N316" s="102" t="s">
        <v>41</v>
      </c>
      <c r="O316" s="89">
        <v>43999</v>
      </c>
      <c r="P316" s="90">
        <v>44004</v>
      </c>
      <c r="Q316" s="91" t="s">
        <v>691</v>
      </c>
      <c r="R316" s="92" t="s">
        <v>791</v>
      </c>
      <c r="S316" s="95" t="s">
        <v>792</v>
      </c>
      <c r="T316" s="66" t="str">
        <f t="shared" si="42"/>
        <v>&lt;3.81</v>
      </c>
      <c r="U316" s="66" t="str">
        <f t="shared" si="42"/>
        <v>&lt;4.46</v>
      </c>
      <c r="V316" s="67" t="str">
        <f t="shared" si="43"/>
        <v>&lt;8.3</v>
      </c>
      <c r="W316" s="68" t="str">
        <f t="shared" si="41"/>
        <v/>
      </c>
    </row>
    <row r="317" spans="1:23" x14ac:dyDescent="0.45">
      <c r="A317" s="69">
        <f t="shared" si="38"/>
        <v>311</v>
      </c>
      <c r="B317" s="69" t="s">
        <v>166</v>
      </c>
      <c r="C317" s="86" t="s">
        <v>166</v>
      </c>
      <c r="D317" s="85" t="s">
        <v>166</v>
      </c>
      <c r="E317" s="87" t="s">
        <v>793</v>
      </c>
      <c r="F317" s="84" t="s">
        <v>770</v>
      </c>
      <c r="G317" s="152" t="s">
        <v>253</v>
      </c>
      <c r="H317" s="71" t="s">
        <v>36</v>
      </c>
      <c r="I317" s="69" t="s">
        <v>794</v>
      </c>
      <c r="J317" s="87" t="s">
        <v>770</v>
      </c>
      <c r="K317" s="72" t="s">
        <v>785</v>
      </c>
      <c r="L317" s="151" t="s">
        <v>39</v>
      </c>
      <c r="M317" s="88" t="s">
        <v>768</v>
      </c>
      <c r="N317" s="102" t="s">
        <v>41</v>
      </c>
      <c r="O317" s="89">
        <v>43997</v>
      </c>
      <c r="P317" s="90">
        <v>44006</v>
      </c>
      <c r="Q317" s="91" t="s">
        <v>795</v>
      </c>
      <c r="R317" s="92" t="s">
        <v>796</v>
      </c>
      <c r="S317" s="95" t="s">
        <v>797</v>
      </c>
      <c r="T317" s="66" t="str">
        <f t="shared" si="42"/>
        <v>&lt;4.4</v>
      </c>
      <c r="U317" s="66" t="str">
        <f t="shared" si="42"/>
        <v>&lt;4.17</v>
      </c>
      <c r="V317" s="67" t="str">
        <f t="shared" si="43"/>
        <v>&lt;8.6</v>
      </c>
      <c r="W317" s="68" t="str">
        <f t="shared" si="41"/>
        <v/>
      </c>
    </row>
    <row r="318" spans="1:23" x14ac:dyDescent="0.45">
      <c r="A318" s="69">
        <f t="shared" si="38"/>
        <v>312</v>
      </c>
      <c r="B318" s="69" t="s">
        <v>166</v>
      </c>
      <c r="C318" s="86" t="s">
        <v>166</v>
      </c>
      <c r="D318" s="85" t="s">
        <v>166</v>
      </c>
      <c r="E318" s="87" t="s">
        <v>793</v>
      </c>
      <c r="F318" s="84" t="s">
        <v>770</v>
      </c>
      <c r="G318" s="153" t="s">
        <v>253</v>
      </c>
      <c r="H318" s="85" t="s">
        <v>36</v>
      </c>
      <c r="I318" s="69" t="s">
        <v>780</v>
      </c>
      <c r="J318" s="87" t="s">
        <v>770</v>
      </c>
      <c r="K318" s="72" t="s">
        <v>772</v>
      </c>
      <c r="L318" s="151" t="s">
        <v>39</v>
      </c>
      <c r="M318" s="88" t="s">
        <v>768</v>
      </c>
      <c r="N318" s="102" t="s">
        <v>41</v>
      </c>
      <c r="O318" s="89">
        <v>43998</v>
      </c>
      <c r="P318" s="90">
        <v>44006</v>
      </c>
      <c r="Q318" s="91" t="s">
        <v>798</v>
      </c>
      <c r="R318" s="92" t="s">
        <v>799</v>
      </c>
      <c r="S318" s="95" t="s">
        <v>540</v>
      </c>
      <c r="T318" s="66" t="str">
        <f t="shared" si="42"/>
        <v>&lt;4.23</v>
      </c>
      <c r="U318" s="66" t="str">
        <f t="shared" si="42"/>
        <v>&lt;4.53</v>
      </c>
      <c r="V318" s="67" t="str">
        <f t="shared" si="43"/>
        <v>&lt;8.8</v>
      </c>
      <c r="W318" s="68" t="str">
        <f t="shared" si="41"/>
        <v/>
      </c>
    </row>
    <row r="319" spans="1:23" x14ac:dyDescent="0.45">
      <c r="A319" s="69">
        <f t="shared" si="38"/>
        <v>313</v>
      </c>
      <c r="B319" s="69" t="s">
        <v>166</v>
      </c>
      <c r="C319" s="86" t="s">
        <v>166</v>
      </c>
      <c r="D319" s="85" t="s">
        <v>166</v>
      </c>
      <c r="E319" s="87" t="s">
        <v>793</v>
      </c>
      <c r="F319" s="84" t="s">
        <v>770</v>
      </c>
      <c r="G319" s="141" t="s">
        <v>253</v>
      </c>
      <c r="H319" s="85" t="s">
        <v>36</v>
      </c>
      <c r="I319" s="69" t="s">
        <v>800</v>
      </c>
      <c r="J319" s="87" t="s">
        <v>770</v>
      </c>
      <c r="K319" s="72" t="s">
        <v>785</v>
      </c>
      <c r="L319" s="151" t="s">
        <v>39</v>
      </c>
      <c r="M319" s="88" t="s">
        <v>768</v>
      </c>
      <c r="N319" s="102" t="s">
        <v>41</v>
      </c>
      <c r="O319" s="89">
        <v>43999</v>
      </c>
      <c r="P319" s="90">
        <v>44006</v>
      </c>
      <c r="Q319" s="91" t="s">
        <v>801</v>
      </c>
      <c r="R319" s="92" t="s">
        <v>802</v>
      </c>
      <c r="S319" s="95" t="s">
        <v>803</v>
      </c>
      <c r="T319" s="66" t="str">
        <f t="shared" si="42"/>
        <v>&lt;5.03</v>
      </c>
      <c r="U319" s="66" t="str">
        <f t="shared" si="42"/>
        <v>&lt;4.85</v>
      </c>
      <c r="V319" s="67" t="str">
        <f t="shared" si="43"/>
        <v>&lt;9.9</v>
      </c>
      <c r="W319" s="68" t="str">
        <f t="shared" si="41"/>
        <v/>
      </c>
    </row>
    <row r="320" spans="1:23" x14ac:dyDescent="0.45">
      <c r="A320" s="69">
        <f t="shared" si="38"/>
        <v>314</v>
      </c>
      <c r="B320" s="69" t="s">
        <v>166</v>
      </c>
      <c r="C320" s="86" t="s">
        <v>166</v>
      </c>
      <c r="D320" s="85" t="s">
        <v>166</v>
      </c>
      <c r="E320" s="87" t="s">
        <v>804</v>
      </c>
      <c r="F320" s="84" t="s">
        <v>770</v>
      </c>
      <c r="G320" s="153" t="s">
        <v>253</v>
      </c>
      <c r="H320" s="71" t="s">
        <v>36</v>
      </c>
      <c r="I320" s="69" t="s">
        <v>771</v>
      </c>
      <c r="J320" s="87" t="s">
        <v>770</v>
      </c>
      <c r="K320" s="72" t="s">
        <v>785</v>
      </c>
      <c r="L320" s="151" t="s">
        <v>39</v>
      </c>
      <c r="M320" s="88" t="s">
        <v>768</v>
      </c>
      <c r="N320" s="102" t="s">
        <v>41</v>
      </c>
      <c r="O320" s="89">
        <v>43998</v>
      </c>
      <c r="P320" s="90">
        <v>44006</v>
      </c>
      <c r="Q320" s="91" t="s">
        <v>805</v>
      </c>
      <c r="R320" s="92" t="s">
        <v>806</v>
      </c>
      <c r="S320" s="95" t="s">
        <v>171</v>
      </c>
      <c r="T320" s="66" t="str">
        <f t="shared" si="42"/>
        <v>&lt;5.09</v>
      </c>
      <c r="U320" s="66" t="str">
        <f t="shared" si="42"/>
        <v>&lt;5.05</v>
      </c>
      <c r="V320" s="67" t="str">
        <f t="shared" si="43"/>
        <v>&lt;10</v>
      </c>
      <c r="W320" s="68" t="str">
        <f t="shared" si="41"/>
        <v/>
      </c>
    </row>
    <row r="321" spans="1:23" x14ac:dyDescent="0.45">
      <c r="A321" s="69">
        <f t="shared" si="38"/>
        <v>315</v>
      </c>
      <c r="B321" s="69" t="s">
        <v>166</v>
      </c>
      <c r="C321" s="86" t="s">
        <v>166</v>
      </c>
      <c r="D321" s="85" t="s">
        <v>166</v>
      </c>
      <c r="E321" s="87" t="s">
        <v>807</v>
      </c>
      <c r="F321" s="84" t="s">
        <v>770</v>
      </c>
      <c r="G321" s="153" t="s">
        <v>253</v>
      </c>
      <c r="H321" s="85" t="s">
        <v>36</v>
      </c>
      <c r="I321" s="69" t="s">
        <v>780</v>
      </c>
      <c r="J321" s="87" t="s">
        <v>770</v>
      </c>
      <c r="K321" s="72" t="s">
        <v>772</v>
      </c>
      <c r="L321" s="151" t="s">
        <v>39</v>
      </c>
      <c r="M321" s="88" t="s">
        <v>768</v>
      </c>
      <c r="N321" s="102" t="s">
        <v>41</v>
      </c>
      <c r="O321" s="89">
        <v>43999</v>
      </c>
      <c r="P321" s="90">
        <v>44004</v>
      </c>
      <c r="Q321" s="91" t="s">
        <v>808</v>
      </c>
      <c r="R321" s="92" t="s">
        <v>809</v>
      </c>
      <c r="S321" s="95" t="s">
        <v>810</v>
      </c>
      <c r="T321" s="66" t="str">
        <f t="shared" si="42"/>
        <v>&lt;4.51</v>
      </c>
      <c r="U321" s="66" t="str">
        <f t="shared" si="42"/>
        <v>&lt;5.02</v>
      </c>
      <c r="V321" s="67" t="str">
        <f t="shared" si="43"/>
        <v>&lt;9.5</v>
      </c>
      <c r="W321" s="68" t="str">
        <f t="shared" si="41"/>
        <v/>
      </c>
    </row>
    <row r="322" spans="1:23" x14ac:dyDescent="0.45">
      <c r="A322" s="69">
        <f t="shared" si="38"/>
        <v>316</v>
      </c>
      <c r="B322" s="69" t="s">
        <v>166</v>
      </c>
      <c r="C322" s="86" t="s">
        <v>166</v>
      </c>
      <c r="D322" s="85" t="s">
        <v>166</v>
      </c>
      <c r="E322" s="87" t="s">
        <v>807</v>
      </c>
      <c r="F322" s="84" t="s">
        <v>770</v>
      </c>
      <c r="G322" s="141" t="s">
        <v>253</v>
      </c>
      <c r="H322" s="71" t="s">
        <v>36</v>
      </c>
      <c r="I322" s="69" t="s">
        <v>811</v>
      </c>
      <c r="J322" s="87" t="s">
        <v>770</v>
      </c>
      <c r="K322" s="72" t="s">
        <v>772</v>
      </c>
      <c r="L322" s="151" t="s">
        <v>39</v>
      </c>
      <c r="M322" s="88" t="s">
        <v>768</v>
      </c>
      <c r="N322" s="102" t="s">
        <v>41</v>
      </c>
      <c r="O322" s="89">
        <v>43999</v>
      </c>
      <c r="P322" s="90">
        <v>44004</v>
      </c>
      <c r="Q322" s="91" t="s">
        <v>545</v>
      </c>
      <c r="R322" s="92" t="s">
        <v>806</v>
      </c>
      <c r="S322" s="95" t="s">
        <v>812</v>
      </c>
      <c r="T322" s="66" t="str">
        <f t="shared" si="42"/>
        <v>&lt;4.15</v>
      </c>
      <c r="U322" s="66" t="str">
        <f t="shared" si="42"/>
        <v>&lt;5.05</v>
      </c>
      <c r="V322" s="67" t="str">
        <f t="shared" si="43"/>
        <v>&lt;9.2</v>
      </c>
      <c r="W322" s="68" t="str">
        <f t="shared" si="41"/>
        <v/>
      </c>
    </row>
    <row r="323" spans="1:23" x14ac:dyDescent="0.45">
      <c r="A323" s="69">
        <f t="shared" si="38"/>
        <v>317</v>
      </c>
      <c r="B323" s="69" t="s">
        <v>166</v>
      </c>
      <c r="C323" s="86" t="s">
        <v>166</v>
      </c>
      <c r="D323" s="105" t="s">
        <v>166</v>
      </c>
      <c r="E323" s="106" t="s">
        <v>807</v>
      </c>
      <c r="F323" s="142" t="s">
        <v>770</v>
      </c>
      <c r="G323" s="143" t="s">
        <v>253</v>
      </c>
      <c r="H323" s="71" t="s">
        <v>36</v>
      </c>
      <c r="I323" s="109" t="s">
        <v>771</v>
      </c>
      <c r="J323" s="106" t="s">
        <v>770</v>
      </c>
      <c r="K323" s="72" t="s">
        <v>772</v>
      </c>
      <c r="L323" s="151" t="s">
        <v>39</v>
      </c>
      <c r="M323" s="111" t="s">
        <v>768</v>
      </c>
      <c r="N323" s="112" t="s">
        <v>41</v>
      </c>
      <c r="O323" s="113">
        <v>43999</v>
      </c>
      <c r="P323" s="114">
        <v>44004</v>
      </c>
      <c r="Q323" s="91" t="s">
        <v>813</v>
      </c>
      <c r="R323" s="115" t="s">
        <v>814</v>
      </c>
      <c r="S323" s="116" t="s">
        <v>815</v>
      </c>
      <c r="T323" s="66" t="str">
        <f t="shared" si="42"/>
        <v>&lt;3.42</v>
      </c>
      <c r="U323" s="66" t="str">
        <f t="shared" si="42"/>
        <v>&lt;4.68</v>
      </c>
      <c r="V323" s="67" t="str">
        <f t="shared" si="43"/>
        <v>&lt;8.1</v>
      </c>
      <c r="W323" s="68" t="str">
        <f t="shared" si="41"/>
        <v/>
      </c>
    </row>
    <row r="324" spans="1:23" x14ac:dyDescent="0.45">
      <c r="A324" s="69">
        <f t="shared" si="38"/>
        <v>318</v>
      </c>
      <c r="B324" s="69" t="s">
        <v>166</v>
      </c>
      <c r="C324" s="86" t="s">
        <v>166</v>
      </c>
      <c r="D324" s="105" t="s">
        <v>166</v>
      </c>
      <c r="E324" s="106" t="s">
        <v>807</v>
      </c>
      <c r="F324" s="142" t="s">
        <v>770</v>
      </c>
      <c r="G324" s="143" t="s">
        <v>253</v>
      </c>
      <c r="H324" s="85" t="s">
        <v>36</v>
      </c>
      <c r="I324" s="109" t="s">
        <v>816</v>
      </c>
      <c r="J324" s="106" t="s">
        <v>770</v>
      </c>
      <c r="K324" s="72" t="s">
        <v>785</v>
      </c>
      <c r="L324" s="151" t="s">
        <v>39</v>
      </c>
      <c r="M324" s="111" t="s">
        <v>768</v>
      </c>
      <c r="N324" s="112" t="s">
        <v>41</v>
      </c>
      <c r="O324" s="113">
        <v>43999</v>
      </c>
      <c r="P324" s="114">
        <v>44004</v>
      </c>
      <c r="Q324" s="91" t="s">
        <v>817</v>
      </c>
      <c r="R324" s="92" t="s">
        <v>808</v>
      </c>
      <c r="S324" s="116" t="s">
        <v>818</v>
      </c>
      <c r="T324" s="66" t="str">
        <f t="shared" si="42"/>
        <v>&lt;5.23</v>
      </c>
      <c r="U324" s="66" t="str">
        <f t="shared" si="42"/>
        <v>&lt;4.51</v>
      </c>
      <c r="V324" s="67" t="str">
        <f t="shared" si="43"/>
        <v>&lt;9.7</v>
      </c>
      <c r="W324" s="68" t="str">
        <f t="shared" si="41"/>
        <v/>
      </c>
    </row>
    <row r="325" spans="1:23" x14ac:dyDescent="0.45">
      <c r="A325" s="69">
        <f t="shared" si="38"/>
        <v>319</v>
      </c>
      <c r="B325" s="69" t="s">
        <v>166</v>
      </c>
      <c r="C325" s="86" t="s">
        <v>166</v>
      </c>
      <c r="D325" s="105" t="s">
        <v>166</v>
      </c>
      <c r="E325" s="106" t="s">
        <v>807</v>
      </c>
      <c r="F325" s="142" t="s">
        <v>770</v>
      </c>
      <c r="G325" s="143" t="s">
        <v>253</v>
      </c>
      <c r="H325" s="85" t="s">
        <v>36</v>
      </c>
      <c r="I325" s="109" t="s">
        <v>819</v>
      </c>
      <c r="J325" s="106" t="s">
        <v>770</v>
      </c>
      <c r="K325" s="72" t="s">
        <v>772</v>
      </c>
      <c r="L325" s="151" t="s">
        <v>39</v>
      </c>
      <c r="M325" s="111" t="s">
        <v>768</v>
      </c>
      <c r="N325" s="112" t="s">
        <v>41</v>
      </c>
      <c r="O325" s="113">
        <v>43999</v>
      </c>
      <c r="P325" s="114">
        <v>44004</v>
      </c>
      <c r="Q325" s="91" t="s">
        <v>820</v>
      </c>
      <c r="R325" s="92" t="s">
        <v>690</v>
      </c>
      <c r="S325" s="116" t="s">
        <v>803</v>
      </c>
      <c r="T325" s="66" t="str">
        <f t="shared" si="42"/>
        <v>&lt;5.48</v>
      </c>
      <c r="U325" s="66" t="str">
        <f t="shared" si="42"/>
        <v>&lt;4.42</v>
      </c>
      <c r="V325" s="67" t="str">
        <f t="shared" si="43"/>
        <v>&lt;9.9</v>
      </c>
      <c r="W325" s="68" t="str">
        <f t="shared" si="41"/>
        <v/>
      </c>
    </row>
    <row r="326" spans="1:23" x14ac:dyDescent="0.45">
      <c r="A326" s="69">
        <f t="shared" si="38"/>
        <v>320</v>
      </c>
      <c r="B326" s="69" t="s">
        <v>166</v>
      </c>
      <c r="C326" s="86" t="s">
        <v>166</v>
      </c>
      <c r="D326" s="105" t="s">
        <v>166</v>
      </c>
      <c r="E326" s="106" t="s">
        <v>807</v>
      </c>
      <c r="F326" s="142" t="s">
        <v>770</v>
      </c>
      <c r="G326" s="143" t="s">
        <v>253</v>
      </c>
      <c r="H326" s="71" t="s">
        <v>36</v>
      </c>
      <c r="I326" s="109" t="s">
        <v>435</v>
      </c>
      <c r="J326" s="106" t="s">
        <v>770</v>
      </c>
      <c r="K326" s="72" t="s">
        <v>772</v>
      </c>
      <c r="L326" s="151" t="s">
        <v>39</v>
      </c>
      <c r="M326" s="111" t="s">
        <v>768</v>
      </c>
      <c r="N326" s="112" t="s">
        <v>41</v>
      </c>
      <c r="O326" s="113">
        <v>43999</v>
      </c>
      <c r="P326" s="114">
        <v>44005</v>
      </c>
      <c r="Q326" s="91" t="s">
        <v>821</v>
      </c>
      <c r="R326" s="92" t="s">
        <v>822</v>
      </c>
      <c r="S326" s="116" t="s">
        <v>823</v>
      </c>
      <c r="T326" s="66" t="str">
        <f t="shared" si="42"/>
        <v>&lt;3.7</v>
      </c>
      <c r="U326" s="66" t="str">
        <f t="shared" si="42"/>
        <v>&lt;5.2</v>
      </c>
      <c r="V326" s="67" t="str">
        <f t="shared" si="43"/>
        <v>&lt;8.9</v>
      </c>
      <c r="W326" s="68" t="str">
        <f t="shared" si="41"/>
        <v/>
      </c>
    </row>
    <row r="327" spans="1:23" x14ac:dyDescent="0.45">
      <c r="A327" s="69">
        <f t="shared" si="38"/>
        <v>321</v>
      </c>
      <c r="B327" s="69" t="s">
        <v>166</v>
      </c>
      <c r="C327" s="86" t="s">
        <v>166</v>
      </c>
      <c r="D327" s="105" t="s">
        <v>166</v>
      </c>
      <c r="E327" s="106" t="s">
        <v>807</v>
      </c>
      <c r="F327" s="142" t="s">
        <v>770</v>
      </c>
      <c r="G327" s="143" t="s">
        <v>253</v>
      </c>
      <c r="H327" s="85" t="s">
        <v>36</v>
      </c>
      <c r="I327" s="109" t="s">
        <v>824</v>
      </c>
      <c r="J327" s="106" t="s">
        <v>770</v>
      </c>
      <c r="K327" s="72" t="s">
        <v>772</v>
      </c>
      <c r="L327" s="151" t="s">
        <v>39</v>
      </c>
      <c r="M327" s="111" t="s">
        <v>768</v>
      </c>
      <c r="N327" s="112" t="s">
        <v>41</v>
      </c>
      <c r="O327" s="113">
        <v>43997</v>
      </c>
      <c r="P327" s="114">
        <v>44005</v>
      </c>
      <c r="Q327" s="91" t="s">
        <v>825</v>
      </c>
      <c r="R327" s="92" t="s">
        <v>826</v>
      </c>
      <c r="S327" s="116" t="s">
        <v>827</v>
      </c>
      <c r="T327" s="66" t="str">
        <f t="shared" si="42"/>
        <v>&lt;4.55</v>
      </c>
      <c r="U327" s="66" t="str">
        <f t="shared" si="42"/>
        <v>&lt;4.88</v>
      </c>
      <c r="V327" s="67" t="str">
        <f t="shared" si="43"/>
        <v>&lt;9.4</v>
      </c>
      <c r="W327" s="68" t="str">
        <f t="shared" si="41"/>
        <v/>
      </c>
    </row>
    <row r="328" spans="1:23" x14ac:dyDescent="0.45">
      <c r="A328" s="69">
        <f t="shared" si="38"/>
        <v>322</v>
      </c>
      <c r="B328" s="69" t="s">
        <v>166</v>
      </c>
      <c r="C328" s="86" t="s">
        <v>166</v>
      </c>
      <c r="D328" s="105" t="s">
        <v>166</v>
      </c>
      <c r="E328" s="106" t="s">
        <v>828</v>
      </c>
      <c r="F328" s="142" t="s">
        <v>770</v>
      </c>
      <c r="G328" s="143" t="s">
        <v>829</v>
      </c>
      <c r="H328" s="85" t="s">
        <v>36</v>
      </c>
      <c r="I328" s="109" t="s">
        <v>784</v>
      </c>
      <c r="J328" s="106" t="s">
        <v>770</v>
      </c>
      <c r="K328" s="72" t="s">
        <v>785</v>
      </c>
      <c r="L328" s="151" t="s">
        <v>39</v>
      </c>
      <c r="M328" s="111" t="s">
        <v>768</v>
      </c>
      <c r="N328" s="112" t="s">
        <v>41</v>
      </c>
      <c r="O328" s="113">
        <v>43999</v>
      </c>
      <c r="P328" s="114">
        <v>44005</v>
      </c>
      <c r="Q328" s="91" t="s">
        <v>830</v>
      </c>
      <c r="R328" s="92" t="s">
        <v>831</v>
      </c>
      <c r="S328" s="116" t="s">
        <v>832</v>
      </c>
      <c r="T328" s="66" t="str">
        <f t="shared" si="42"/>
        <v>&lt;4.65</v>
      </c>
      <c r="U328" s="66" t="str">
        <f t="shared" si="42"/>
        <v>&lt;4.96</v>
      </c>
      <c r="V328" s="67" t="str">
        <f t="shared" si="43"/>
        <v>&lt;9.6</v>
      </c>
      <c r="W328" s="68" t="str">
        <f t="shared" si="41"/>
        <v/>
      </c>
    </row>
    <row r="329" spans="1:23" x14ac:dyDescent="0.45">
      <c r="A329" s="69">
        <f t="shared" ref="A329:A392" si="44">A328+1</f>
        <v>323</v>
      </c>
      <c r="B329" s="69" t="s">
        <v>166</v>
      </c>
      <c r="C329" s="86" t="s">
        <v>166</v>
      </c>
      <c r="D329" s="105" t="s">
        <v>166</v>
      </c>
      <c r="E329" s="106" t="s">
        <v>828</v>
      </c>
      <c r="F329" s="142" t="s">
        <v>770</v>
      </c>
      <c r="G329" s="143" t="s">
        <v>829</v>
      </c>
      <c r="H329" s="105" t="s">
        <v>36</v>
      </c>
      <c r="I329" s="109" t="s">
        <v>435</v>
      </c>
      <c r="J329" s="106" t="s">
        <v>770</v>
      </c>
      <c r="K329" s="72" t="s">
        <v>772</v>
      </c>
      <c r="L329" s="151" t="s">
        <v>39</v>
      </c>
      <c r="M329" s="111" t="s">
        <v>768</v>
      </c>
      <c r="N329" s="112" t="s">
        <v>41</v>
      </c>
      <c r="O329" s="113">
        <v>43999</v>
      </c>
      <c r="P329" s="114">
        <v>44005</v>
      </c>
      <c r="Q329" s="91" t="s">
        <v>576</v>
      </c>
      <c r="R329" s="92" t="s">
        <v>833</v>
      </c>
      <c r="S329" s="116" t="s">
        <v>818</v>
      </c>
      <c r="T329" s="66" t="str">
        <f t="shared" si="42"/>
        <v>&lt;5.34</v>
      </c>
      <c r="U329" s="66" t="str">
        <f t="shared" si="42"/>
        <v>&lt;4.36</v>
      </c>
      <c r="V329" s="67" t="str">
        <f t="shared" si="43"/>
        <v>&lt;9.7</v>
      </c>
      <c r="W329" s="68" t="str">
        <f t="shared" si="41"/>
        <v/>
      </c>
    </row>
    <row r="330" spans="1:23" x14ac:dyDescent="0.45">
      <c r="A330" s="69">
        <f t="shared" si="44"/>
        <v>324</v>
      </c>
      <c r="B330" s="69" t="s">
        <v>166</v>
      </c>
      <c r="C330" s="86" t="s">
        <v>166</v>
      </c>
      <c r="D330" s="85" t="s">
        <v>166</v>
      </c>
      <c r="E330" s="87" t="s">
        <v>828</v>
      </c>
      <c r="F330" s="84" t="s">
        <v>770</v>
      </c>
      <c r="G330" s="143" t="s">
        <v>829</v>
      </c>
      <c r="H330" s="85" t="s">
        <v>36</v>
      </c>
      <c r="I330" s="69" t="s">
        <v>771</v>
      </c>
      <c r="J330" s="87" t="s">
        <v>770</v>
      </c>
      <c r="K330" s="72" t="s">
        <v>785</v>
      </c>
      <c r="L330" s="151" t="s">
        <v>39</v>
      </c>
      <c r="M330" s="88" t="s">
        <v>768</v>
      </c>
      <c r="N330" s="102" t="s">
        <v>41</v>
      </c>
      <c r="O330" s="89">
        <v>43999</v>
      </c>
      <c r="P330" s="90">
        <v>44005</v>
      </c>
      <c r="Q330" s="91" t="s">
        <v>779</v>
      </c>
      <c r="R330" s="92" t="s">
        <v>834</v>
      </c>
      <c r="S330" s="95" t="s">
        <v>832</v>
      </c>
      <c r="T330" s="66" t="str">
        <f t="shared" si="42"/>
        <v>&lt;4.54</v>
      </c>
      <c r="U330" s="66" t="str">
        <f t="shared" si="42"/>
        <v>&lt;5.01</v>
      </c>
      <c r="V330" s="67" t="str">
        <f t="shared" si="43"/>
        <v>&lt;9.6</v>
      </c>
      <c r="W330" s="68" t="str">
        <f t="shared" si="41"/>
        <v/>
      </c>
    </row>
    <row r="331" spans="1:23" x14ac:dyDescent="0.45">
      <c r="A331" s="69">
        <f t="shared" si="44"/>
        <v>325</v>
      </c>
      <c r="B331" s="69" t="s">
        <v>166</v>
      </c>
      <c r="C331" s="86" t="s">
        <v>166</v>
      </c>
      <c r="D331" s="85" t="s">
        <v>166</v>
      </c>
      <c r="E331" s="87" t="s">
        <v>828</v>
      </c>
      <c r="F331" s="84" t="s">
        <v>770</v>
      </c>
      <c r="G331" s="143" t="s">
        <v>253</v>
      </c>
      <c r="H331" s="85" t="s">
        <v>36</v>
      </c>
      <c r="I331" s="69" t="s">
        <v>775</v>
      </c>
      <c r="J331" s="87" t="s">
        <v>770</v>
      </c>
      <c r="K331" s="72" t="s">
        <v>772</v>
      </c>
      <c r="L331" s="151" t="s">
        <v>39</v>
      </c>
      <c r="M331" s="88" t="s">
        <v>768</v>
      </c>
      <c r="N331" s="102" t="s">
        <v>41</v>
      </c>
      <c r="O331" s="89">
        <v>43999</v>
      </c>
      <c r="P331" s="90">
        <v>44005</v>
      </c>
      <c r="Q331" s="91" t="s">
        <v>835</v>
      </c>
      <c r="R331" s="92" t="s">
        <v>836</v>
      </c>
      <c r="S331" s="95" t="s">
        <v>44</v>
      </c>
      <c r="T331" s="66" t="str">
        <f t="shared" si="42"/>
        <v>&lt;5.4</v>
      </c>
      <c r="U331" s="66" t="str">
        <f t="shared" si="42"/>
        <v>&lt;5.96</v>
      </c>
      <c r="V331" s="67" t="str">
        <f t="shared" si="43"/>
        <v>&lt;11</v>
      </c>
      <c r="W331" s="96"/>
    </row>
    <row r="332" spans="1:23" x14ac:dyDescent="0.45">
      <c r="A332" s="69">
        <f t="shared" si="44"/>
        <v>326</v>
      </c>
      <c r="B332" s="69" t="s">
        <v>166</v>
      </c>
      <c r="C332" s="86" t="s">
        <v>166</v>
      </c>
      <c r="D332" s="85" t="s">
        <v>166</v>
      </c>
      <c r="E332" s="87" t="s">
        <v>837</v>
      </c>
      <c r="F332" s="84" t="s">
        <v>770</v>
      </c>
      <c r="G332" s="143" t="s">
        <v>253</v>
      </c>
      <c r="H332" s="85" t="s">
        <v>36</v>
      </c>
      <c r="I332" s="69" t="s">
        <v>771</v>
      </c>
      <c r="J332" s="87" t="s">
        <v>770</v>
      </c>
      <c r="K332" s="72" t="s">
        <v>772</v>
      </c>
      <c r="L332" s="151" t="s">
        <v>39</v>
      </c>
      <c r="M332" s="88" t="s">
        <v>768</v>
      </c>
      <c r="N332" s="102" t="s">
        <v>41</v>
      </c>
      <c r="O332" s="89">
        <v>43997</v>
      </c>
      <c r="P332" s="90">
        <v>44005</v>
      </c>
      <c r="Q332" s="91" t="s">
        <v>781</v>
      </c>
      <c r="R332" s="92" t="s">
        <v>838</v>
      </c>
      <c r="S332" s="95" t="s">
        <v>823</v>
      </c>
      <c r="T332" s="66" t="str">
        <f t="shared" si="42"/>
        <v>&lt;4.06</v>
      </c>
      <c r="U332" s="66" t="str">
        <f t="shared" si="42"/>
        <v>&lt;4.87</v>
      </c>
      <c r="V332" s="67" t="str">
        <f t="shared" si="43"/>
        <v>&lt;8.9</v>
      </c>
      <c r="W332" s="96"/>
    </row>
    <row r="333" spans="1:23" x14ac:dyDescent="0.45">
      <c r="A333" s="69">
        <f t="shared" si="44"/>
        <v>327</v>
      </c>
      <c r="B333" s="69" t="s">
        <v>166</v>
      </c>
      <c r="C333" s="86" t="s">
        <v>166</v>
      </c>
      <c r="D333" s="85" t="s">
        <v>166</v>
      </c>
      <c r="E333" s="87" t="s">
        <v>837</v>
      </c>
      <c r="F333" s="84" t="s">
        <v>770</v>
      </c>
      <c r="G333" s="143" t="s">
        <v>253</v>
      </c>
      <c r="H333" s="85" t="s">
        <v>36</v>
      </c>
      <c r="I333" s="69" t="s">
        <v>626</v>
      </c>
      <c r="J333" s="87" t="s">
        <v>770</v>
      </c>
      <c r="K333" s="72" t="s">
        <v>772</v>
      </c>
      <c r="L333" s="151" t="s">
        <v>39</v>
      </c>
      <c r="M333" s="88" t="s">
        <v>768</v>
      </c>
      <c r="N333" s="102" t="s">
        <v>41</v>
      </c>
      <c r="O333" s="89">
        <v>43999</v>
      </c>
      <c r="P333" s="90">
        <v>44005</v>
      </c>
      <c r="Q333" s="91" t="s">
        <v>839</v>
      </c>
      <c r="R333" s="92" t="s">
        <v>840</v>
      </c>
      <c r="S333" s="95" t="s">
        <v>823</v>
      </c>
      <c r="T333" s="66" t="str">
        <f t="shared" si="42"/>
        <v>&lt;4.2</v>
      </c>
      <c r="U333" s="66" t="str">
        <f t="shared" si="42"/>
        <v>&lt;4.67</v>
      </c>
      <c r="V333" s="67" t="str">
        <f t="shared" si="43"/>
        <v>&lt;8.9</v>
      </c>
      <c r="W333" s="96"/>
    </row>
    <row r="334" spans="1:23" x14ac:dyDescent="0.45">
      <c r="A334" s="69">
        <f t="shared" si="44"/>
        <v>328</v>
      </c>
      <c r="B334" s="69" t="s">
        <v>166</v>
      </c>
      <c r="C334" s="86" t="s">
        <v>166</v>
      </c>
      <c r="D334" s="85" t="s">
        <v>166</v>
      </c>
      <c r="E334" s="87" t="s">
        <v>837</v>
      </c>
      <c r="F334" s="84" t="s">
        <v>770</v>
      </c>
      <c r="G334" s="143" t="s">
        <v>253</v>
      </c>
      <c r="H334" s="85" t="s">
        <v>36</v>
      </c>
      <c r="I334" s="69" t="s">
        <v>841</v>
      </c>
      <c r="J334" s="87" t="s">
        <v>770</v>
      </c>
      <c r="K334" s="72" t="s">
        <v>772</v>
      </c>
      <c r="L334" s="151" t="s">
        <v>39</v>
      </c>
      <c r="M334" s="88" t="s">
        <v>768</v>
      </c>
      <c r="N334" s="102" t="s">
        <v>41</v>
      </c>
      <c r="O334" s="89">
        <v>44000</v>
      </c>
      <c r="P334" s="90">
        <v>44005</v>
      </c>
      <c r="Q334" s="91" t="s">
        <v>842</v>
      </c>
      <c r="R334" s="92" t="s">
        <v>822</v>
      </c>
      <c r="S334" s="95" t="s">
        <v>803</v>
      </c>
      <c r="T334" s="66" t="str">
        <f t="shared" si="42"/>
        <v>&lt;4.73</v>
      </c>
      <c r="U334" s="66" t="str">
        <f t="shared" si="42"/>
        <v>&lt;5.2</v>
      </c>
      <c r="V334" s="67" t="str">
        <f t="shared" si="43"/>
        <v>&lt;9.9</v>
      </c>
      <c r="W334" s="96"/>
    </row>
    <row r="335" spans="1:23" x14ac:dyDescent="0.45">
      <c r="A335" s="69">
        <f t="shared" si="44"/>
        <v>329</v>
      </c>
      <c r="B335" s="69" t="s">
        <v>166</v>
      </c>
      <c r="C335" s="86" t="s">
        <v>166</v>
      </c>
      <c r="D335" s="85" t="s">
        <v>166</v>
      </c>
      <c r="E335" s="87" t="s">
        <v>837</v>
      </c>
      <c r="F335" s="84" t="s">
        <v>770</v>
      </c>
      <c r="G335" s="143" t="s">
        <v>253</v>
      </c>
      <c r="H335" s="85" t="s">
        <v>36</v>
      </c>
      <c r="I335" s="69" t="s">
        <v>819</v>
      </c>
      <c r="J335" s="87" t="s">
        <v>770</v>
      </c>
      <c r="K335" s="72" t="s">
        <v>772</v>
      </c>
      <c r="L335" s="151" t="s">
        <v>39</v>
      </c>
      <c r="M335" s="88" t="s">
        <v>768</v>
      </c>
      <c r="N335" s="102" t="s">
        <v>41</v>
      </c>
      <c r="O335" s="89">
        <v>43998</v>
      </c>
      <c r="P335" s="90">
        <v>44005</v>
      </c>
      <c r="Q335" s="91" t="s">
        <v>843</v>
      </c>
      <c r="R335" s="92" t="s">
        <v>844</v>
      </c>
      <c r="S335" s="95" t="s">
        <v>171</v>
      </c>
      <c r="T335" s="66" t="str">
        <f t="shared" si="42"/>
        <v>&lt;4.9</v>
      </c>
      <c r="U335" s="66" t="str">
        <f t="shared" si="42"/>
        <v>&lt;5.36</v>
      </c>
      <c r="V335" s="67" t="str">
        <f t="shared" si="43"/>
        <v>&lt;10</v>
      </c>
      <c r="W335" s="96"/>
    </row>
    <row r="336" spans="1:23" x14ac:dyDescent="0.45">
      <c r="A336" s="69">
        <f t="shared" si="44"/>
        <v>330</v>
      </c>
      <c r="B336" s="69" t="s">
        <v>166</v>
      </c>
      <c r="C336" s="86" t="s">
        <v>166</v>
      </c>
      <c r="D336" s="85" t="s">
        <v>166</v>
      </c>
      <c r="E336" s="87" t="s">
        <v>845</v>
      </c>
      <c r="F336" s="84" t="s">
        <v>770</v>
      </c>
      <c r="G336" s="143" t="s">
        <v>253</v>
      </c>
      <c r="H336" s="85" t="s">
        <v>36</v>
      </c>
      <c r="I336" s="69" t="s">
        <v>771</v>
      </c>
      <c r="J336" s="87" t="s">
        <v>770</v>
      </c>
      <c r="K336" s="72" t="s">
        <v>772</v>
      </c>
      <c r="L336" s="151" t="s">
        <v>39</v>
      </c>
      <c r="M336" s="88" t="s">
        <v>768</v>
      </c>
      <c r="N336" s="102" t="s">
        <v>41</v>
      </c>
      <c r="O336" s="89">
        <v>44004</v>
      </c>
      <c r="P336" s="90">
        <v>44007</v>
      </c>
      <c r="Q336" s="91" t="s">
        <v>846</v>
      </c>
      <c r="R336" s="92" t="s">
        <v>847</v>
      </c>
      <c r="S336" s="95" t="s">
        <v>848</v>
      </c>
      <c r="T336" s="66" t="str">
        <f t="shared" si="42"/>
        <v>&lt;3.24</v>
      </c>
      <c r="U336" s="66" t="str">
        <f t="shared" si="42"/>
        <v>&lt;5</v>
      </c>
      <c r="V336" s="67" t="str">
        <f t="shared" si="43"/>
        <v>&lt;8.2</v>
      </c>
      <c r="W336" s="96"/>
    </row>
    <row r="337" spans="1:23" x14ac:dyDescent="0.45">
      <c r="A337" s="69">
        <f t="shared" si="44"/>
        <v>331</v>
      </c>
      <c r="B337" s="69" t="s">
        <v>166</v>
      </c>
      <c r="C337" s="86" t="s">
        <v>166</v>
      </c>
      <c r="D337" s="85" t="s">
        <v>166</v>
      </c>
      <c r="E337" s="87" t="s">
        <v>845</v>
      </c>
      <c r="F337" s="84" t="s">
        <v>770</v>
      </c>
      <c r="G337" s="143" t="s">
        <v>253</v>
      </c>
      <c r="H337" s="85" t="s">
        <v>36</v>
      </c>
      <c r="I337" s="69" t="s">
        <v>784</v>
      </c>
      <c r="J337" s="87" t="s">
        <v>770</v>
      </c>
      <c r="K337" s="72" t="s">
        <v>785</v>
      </c>
      <c r="L337" s="151" t="s">
        <v>39</v>
      </c>
      <c r="M337" s="88" t="s">
        <v>768</v>
      </c>
      <c r="N337" s="102" t="s">
        <v>41</v>
      </c>
      <c r="O337" s="89">
        <v>44004</v>
      </c>
      <c r="P337" s="90">
        <v>44007</v>
      </c>
      <c r="Q337" s="91" t="s">
        <v>849</v>
      </c>
      <c r="R337" s="92" t="s">
        <v>850</v>
      </c>
      <c r="S337" s="95" t="s">
        <v>818</v>
      </c>
      <c r="T337" s="66" t="str">
        <f t="shared" si="42"/>
        <v>&lt;4.19</v>
      </c>
      <c r="U337" s="66" t="str">
        <f t="shared" si="42"/>
        <v>&lt;5.47</v>
      </c>
      <c r="V337" s="67" t="str">
        <f t="shared" si="43"/>
        <v>&lt;9.7</v>
      </c>
      <c r="W337" s="96"/>
    </row>
    <row r="338" spans="1:23" x14ac:dyDescent="0.45">
      <c r="A338" s="69">
        <f t="shared" si="44"/>
        <v>332</v>
      </c>
      <c r="B338" s="69" t="s">
        <v>166</v>
      </c>
      <c r="C338" s="86" t="s">
        <v>166</v>
      </c>
      <c r="D338" s="85" t="s">
        <v>166</v>
      </c>
      <c r="E338" s="87" t="s">
        <v>845</v>
      </c>
      <c r="F338" s="84" t="s">
        <v>770</v>
      </c>
      <c r="G338" s="143" t="s">
        <v>253</v>
      </c>
      <c r="H338" s="85" t="s">
        <v>36</v>
      </c>
      <c r="I338" s="69" t="s">
        <v>851</v>
      </c>
      <c r="J338" s="87" t="s">
        <v>770</v>
      </c>
      <c r="K338" s="72" t="s">
        <v>772</v>
      </c>
      <c r="L338" s="151" t="s">
        <v>39</v>
      </c>
      <c r="M338" s="88" t="s">
        <v>768</v>
      </c>
      <c r="N338" s="102" t="s">
        <v>41</v>
      </c>
      <c r="O338" s="89">
        <v>44004</v>
      </c>
      <c r="P338" s="90">
        <v>44007</v>
      </c>
      <c r="Q338" s="91" t="s">
        <v>852</v>
      </c>
      <c r="R338" s="92" t="s">
        <v>853</v>
      </c>
      <c r="S338" s="95" t="s">
        <v>44</v>
      </c>
      <c r="T338" s="66" t="str">
        <f t="shared" si="42"/>
        <v>&lt;5.21</v>
      </c>
      <c r="U338" s="66" t="str">
        <f t="shared" si="42"/>
        <v>&lt;5.65</v>
      </c>
      <c r="V338" s="67" t="str">
        <f t="shared" si="43"/>
        <v>&lt;11</v>
      </c>
      <c r="W338" s="96"/>
    </row>
    <row r="339" spans="1:23" x14ac:dyDescent="0.45">
      <c r="A339" s="69">
        <f t="shared" si="44"/>
        <v>333</v>
      </c>
      <c r="B339" s="69" t="s">
        <v>166</v>
      </c>
      <c r="C339" s="86" t="s">
        <v>166</v>
      </c>
      <c r="D339" s="85" t="s">
        <v>166</v>
      </c>
      <c r="E339" s="87" t="s">
        <v>854</v>
      </c>
      <c r="F339" s="84" t="s">
        <v>770</v>
      </c>
      <c r="G339" s="143" t="s">
        <v>253</v>
      </c>
      <c r="H339" s="85" t="s">
        <v>36</v>
      </c>
      <c r="I339" s="69" t="s">
        <v>790</v>
      </c>
      <c r="J339" s="87" t="s">
        <v>770</v>
      </c>
      <c r="K339" s="72" t="s">
        <v>772</v>
      </c>
      <c r="L339" s="151" t="s">
        <v>39</v>
      </c>
      <c r="M339" s="88" t="s">
        <v>768</v>
      </c>
      <c r="N339" s="102" t="s">
        <v>41</v>
      </c>
      <c r="O339" s="89">
        <v>44004</v>
      </c>
      <c r="P339" s="90">
        <v>44007</v>
      </c>
      <c r="Q339" s="91" t="s">
        <v>855</v>
      </c>
      <c r="R339" s="92" t="s">
        <v>856</v>
      </c>
      <c r="S339" s="95" t="s">
        <v>810</v>
      </c>
      <c r="T339" s="66" t="str">
        <f t="shared" si="42"/>
        <v>&lt;4.5</v>
      </c>
      <c r="U339" s="66" t="str">
        <f t="shared" si="42"/>
        <v>&lt;4.99</v>
      </c>
      <c r="V339" s="67" t="str">
        <f t="shared" si="43"/>
        <v>&lt;9.5</v>
      </c>
      <c r="W339" s="96"/>
    </row>
    <row r="340" spans="1:23" x14ac:dyDescent="0.45">
      <c r="A340" s="69">
        <f t="shared" si="44"/>
        <v>334</v>
      </c>
      <c r="B340" s="69" t="s">
        <v>857</v>
      </c>
      <c r="C340" s="86" t="s">
        <v>857</v>
      </c>
      <c r="D340" s="85" t="s">
        <v>857</v>
      </c>
      <c r="E340" s="87" t="s">
        <v>854</v>
      </c>
      <c r="F340" s="84" t="s">
        <v>770</v>
      </c>
      <c r="G340" s="143" t="s">
        <v>829</v>
      </c>
      <c r="H340" s="85" t="s">
        <v>36</v>
      </c>
      <c r="I340" s="69" t="s">
        <v>626</v>
      </c>
      <c r="J340" s="87" t="s">
        <v>770</v>
      </c>
      <c r="K340" s="72" t="s">
        <v>772</v>
      </c>
      <c r="L340" s="151" t="s">
        <v>39</v>
      </c>
      <c r="M340" s="88" t="s">
        <v>768</v>
      </c>
      <c r="N340" s="102" t="s">
        <v>41</v>
      </c>
      <c r="O340" s="89">
        <v>44004</v>
      </c>
      <c r="P340" s="90">
        <v>44007</v>
      </c>
      <c r="Q340" s="91" t="s">
        <v>773</v>
      </c>
      <c r="R340" s="92" t="s">
        <v>826</v>
      </c>
      <c r="S340" s="95" t="s">
        <v>810</v>
      </c>
      <c r="T340" s="66" t="str">
        <f t="shared" ref="T340:U381" si="45">IF(Q340="","",IF(NOT(ISERROR(Q340*1)),ROUNDDOWN(Q340*1,2-INT(LOG(ABS(Q340*1)))),IFERROR("&lt;"&amp;ROUNDDOWN(IF(SUBSTITUTE(Q340,"&lt;","")*1&lt;=50,SUBSTITUTE(Q340,"&lt;","")*1,""),2-INT(LOG(ABS(SUBSTITUTE(Q340,"&lt;","")*1)))),IF(Q340="-",Q340,"入力形式が間違っています"))))</f>
        <v>&lt;4.61</v>
      </c>
      <c r="U340" s="66" t="str">
        <f t="shared" si="45"/>
        <v>&lt;4.88</v>
      </c>
      <c r="V340" s="67" t="str">
        <f t="shared" si="43"/>
        <v>&lt;9.5</v>
      </c>
      <c r="W340" s="96"/>
    </row>
    <row r="341" spans="1:23" x14ac:dyDescent="0.45">
      <c r="A341" s="69">
        <f t="shared" si="44"/>
        <v>335</v>
      </c>
      <c r="B341" s="69" t="s">
        <v>857</v>
      </c>
      <c r="C341" s="86" t="s">
        <v>857</v>
      </c>
      <c r="D341" s="85" t="s">
        <v>857</v>
      </c>
      <c r="E341" s="87" t="s">
        <v>858</v>
      </c>
      <c r="F341" s="84" t="s">
        <v>770</v>
      </c>
      <c r="G341" s="143" t="s">
        <v>829</v>
      </c>
      <c r="H341" s="85" t="s">
        <v>36</v>
      </c>
      <c r="I341" s="69" t="s">
        <v>274</v>
      </c>
      <c r="J341" s="87" t="s">
        <v>275</v>
      </c>
      <c r="K341" s="87" t="s">
        <v>770</v>
      </c>
      <c r="L341" s="151" t="s">
        <v>39</v>
      </c>
      <c r="M341" s="88" t="s">
        <v>859</v>
      </c>
      <c r="N341" s="102" t="s">
        <v>41</v>
      </c>
      <c r="O341" s="89">
        <v>44003</v>
      </c>
      <c r="P341" s="90">
        <v>44007</v>
      </c>
      <c r="Q341" s="91" t="s">
        <v>860</v>
      </c>
      <c r="R341" s="92" t="s">
        <v>861</v>
      </c>
      <c r="S341" s="95" t="s">
        <v>330</v>
      </c>
      <c r="T341" s="66" t="str">
        <f t="shared" si="45"/>
        <v>&lt;8.76</v>
      </c>
      <c r="U341" s="66" t="str">
        <f t="shared" si="45"/>
        <v>&lt;7.97</v>
      </c>
      <c r="V341" s="67" t="str">
        <f t="shared" si="43"/>
        <v>&lt;17</v>
      </c>
      <c r="W341" s="96"/>
    </row>
    <row r="342" spans="1:23" x14ac:dyDescent="0.45">
      <c r="A342" s="69">
        <f t="shared" si="44"/>
        <v>336</v>
      </c>
      <c r="B342" s="69" t="s">
        <v>857</v>
      </c>
      <c r="C342" s="86" t="s">
        <v>857</v>
      </c>
      <c r="D342" s="85" t="s">
        <v>857</v>
      </c>
      <c r="E342" s="87" t="s">
        <v>858</v>
      </c>
      <c r="F342" s="84" t="s">
        <v>770</v>
      </c>
      <c r="G342" s="143" t="s">
        <v>829</v>
      </c>
      <c r="H342" s="85" t="s">
        <v>36</v>
      </c>
      <c r="I342" s="69" t="s">
        <v>274</v>
      </c>
      <c r="J342" s="87" t="s">
        <v>275</v>
      </c>
      <c r="K342" s="87" t="s">
        <v>770</v>
      </c>
      <c r="L342" s="151" t="s">
        <v>39</v>
      </c>
      <c r="M342" s="88" t="s">
        <v>859</v>
      </c>
      <c r="N342" s="102" t="s">
        <v>41</v>
      </c>
      <c r="O342" s="89">
        <v>44002</v>
      </c>
      <c r="P342" s="90">
        <v>44007</v>
      </c>
      <c r="Q342" s="91" t="s">
        <v>862</v>
      </c>
      <c r="R342" s="92" t="s">
        <v>863</v>
      </c>
      <c r="S342" s="95" t="s">
        <v>333</v>
      </c>
      <c r="T342" s="66" t="str">
        <f t="shared" si="45"/>
        <v>&lt;9.56</v>
      </c>
      <c r="U342" s="66" t="str">
        <f t="shared" si="45"/>
        <v>&lt;8.62</v>
      </c>
      <c r="V342" s="67" t="str">
        <f t="shared" si="43"/>
        <v>&lt;18</v>
      </c>
      <c r="W342" s="96"/>
    </row>
    <row r="343" spans="1:23" x14ac:dyDescent="0.45">
      <c r="A343" s="69">
        <f t="shared" si="44"/>
        <v>337</v>
      </c>
      <c r="B343" s="69" t="s">
        <v>857</v>
      </c>
      <c r="C343" s="86" t="s">
        <v>857</v>
      </c>
      <c r="D343" s="85" t="s">
        <v>857</v>
      </c>
      <c r="E343" s="87" t="s">
        <v>858</v>
      </c>
      <c r="F343" s="84" t="s">
        <v>770</v>
      </c>
      <c r="G343" s="143" t="s">
        <v>829</v>
      </c>
      <c r="H343" s="85" t="s">
        <v>36</v>
      </c>
      <c r="I343" s="69" t="s">
        <v>274</v>
      </c>
      <c r="J343" s="87" t="s">
        <v>275</v>
      </c>
      <c r="K343" s="87" t="s">
        <v>770</v>
      </c>
      <c r="L343" s="151" t="s">
        <v>39</v>
      </c>
      <c r="M343" s="88" t="s">
        <v>859</v>
      </c>
      <c r="N343" s="102" t="s">
        <v>41</v>
      </c>
      <c r="O343" s="89">
        <v>44003</v>
      </c>
      <c r="P343" s="90">
        <v>44007</v>
      </c>
      <c r="Q343" s="91" t="s">
        <v>864</v>
      </c>
      <c r="R343" s="92" t="s">
        <v>865</v>
      </c>
      <c r="S343" s="95" t="s">
        <v>330</v>
      </c>
      <c r="T343" s="66" t="str">
        <f t="shared" si="45"/>
        <v>&lt;9.89</v>
      </c>
      <c r="U343" s="66" t="str">
        <f t="shared" si="45"/>
        <v>&lt;7.05</v>
      </c>
      <c r="V343" s="67" t="str">
        <f t="shared" si="43"/>
        <v>&lt;17</v>
      </c>
      <c r="W343" s="96"/>
    </row>
    <row r="344" spans="1:23" x14ac:dyDescent="0.45">
      <c r="A344" s="69">
        <f t="shared" si="44"/>
        <v>338</v>
      </c>
      <c r="B344" s="69" t="s">
        <v>857</v>
      </c>
      <c r="C344" s="86" t="s">
        <v>857</v>
      </c>
      <c r="D344" s="85" t="s">
        <v>857</v>
      </c>
      <c r="E344" s="87" t="s">
        <v>866</v>
      </c>
      <c r="F344" s="84" t="s">
        <v>770</v>
      </c>
      <c r="G344" s="143" t="s">
        <v>829</v>
      </c>
      <c r="H344" s="85" t="s">
        <v>36</v>
      </c>
      <c r="I344" s="69" t="s">
        <v>274</v>
      </c>
      <c r="J344" s="87" t="s">
        <v>275</v>
      </c>
      <c r="K344" s="87" t="s">
        <v>770</v>
      </c>
      <c r="L344" s="140" t="s">
        <v>258</v>
      </c>
      <c r="M344" s="88" t="s">
        <v>859</v>
      </c>
      <c r="N344" s="102" t="s">
        <v>41</v>
      </c>
      <c r="O344" s="89">
        <v>44006</v>
      </c>
      <c r="P344" s="90">
        <v>44007</v>
      </c>
      <c r="Q344" s="91" t="s">
        <v>867</v>
      </c>
      <c r="R344" s="92" t="s">
        <v>868</v>
      </c>
      <c r="S344" s="95" t="s">
        <v>511</v>
      </c>
      <c r="T344" s="66" t="str">
        <f t="shared" si="45"/>
        <v>&lt;8.64</v>
      </c>
      <c r="U344" s="66" t="str">
        <f t="shared" si="45"/>
        <v>&lt;7.58</v>
      </c>
      <c r="V344" s="67" t="str">
        <f t="shared" si="43"/>
        <v>&lt;16</v>
      </c>
      <c r="W344" s="96"/>
    </row>
    <row r="345" spans="1:23" x14ac:dyDescent="0.45">
      <c r="A345" s="69">
        <f t="shared" si="44"/>
        <v>339</v>
      </c>
      <c r="B345" s="69" t="s">
        <v>857</v>
      </c>
      <c r="C345" s="86" t="s">
        <v>857</v>
      </c>
      <c r="D345" s="85" t="s">
        <v>857</v>
      </c>
      <c r="E345" s="87" t="s">
        <v>866</v>
      </c>
      <c r="F345" s="84" t="s">
        <v>770</v>
      </c>
      <c r="G345" s="143" t="s">
        <v>829</v>
      </c>
      <c r="H345" s="85" t="s">
        <v>36</v>
      </c>
      <c r="I345" s="69" t="s">
        <v>274</v>
      </c>
      <c r="J345" s="87" t="s">
        <v>275</v>
      </c>
      <c r="K345" s="87" t="s">
        <v>770</v>
      </c>
      <c r="L345" s="140" t="s">
        <v>258</v>
      </c>
      <c r="M345" s="88" t="s">
        <v>859</v>
      </c>
      <c r="N345" s="102" t="s">
        <v>41</v>
      </c>
      <c r="O345" s="89">
        <v>44006</v>
      </c>
      <c r="P345" s="90">
        <v>44007</v>
      </c>
      <c r="Q345" s="91" t="s">
        <v>869</v>
      </c>
      <c r="R345" s="92" t="s">
        <v>870</v>
      </c>
      <c r="S345" s="95" t="s">
        <v>338</v>
      </c>
      <c r="T345" s="66" t="str">
        <f t="shared" si="45"/>
        <v>&lt;8.89</v>
      </c>
      <c r="U345" s="66" t="str">
        <f t="shared" si="45"/>
        <v>&lt;9.85</v>
      </c>
      <c r="V345" s="67" t="str">
        <f t="shared" si="43"/>
        <v>&lt;19</v>
      </c>
      <c r="W345" s="96"/>
    </row>
    <row r="346" spans="1:23" x14ac:dyDescent="0.45">
      <c r="A346" s="69">
        <f t="shared" si="44"/>
        <v>340</v>
      </c>
      <c r="B346" s="69" t="s">
        <v>857</v>
      </c>
      <c r="C346" s="86" t="s">
        <v>857</v>
      </c>
      <c r="D346" s="85" t="s">
        <v>857</v>
      </c>
      <c r="E346" s="87" t="s">
        <v>866</v>
      </c>
      <c r="F346" s="84" t="s">
        <v>770</v>
      </c>
      <c r="G346" s="143" t="s">
        <v>829</v>
      </c>
      <c r="H346" s="85" t="s">
        <v>36</v>
      </c>
      <c r="I346" s="69" t="s">
        <v>274</v>
      </c>
      <c r="J346" s="87" t="s">
        <v>275</v>
      </c>
      <c r="K346" s="87" t="s">
        <v>770</v>
      </c>
      <c r="L346" s="140" t="s">
        <v>258</v>
      </c>
      <c r="M346" s="88" t="s">
        <v>859</v>
      </c>
      <c r="N346" s="102" t="s">
        <v>41</v>
      </c>
      <c r="O346" s="89">
        <v>44006</v>
      </c>
      <c r="P346" s="90">
        <v>44007</v>
      </c>
      <c r="Q346" s="91" t="s">
        <v>871</v>
      </c>
      <c r="R346" s="92">
        <v>10.7</v>
      </c>
      <c r="S346" s="95">
        <v>11</v>
      </c>
      <c r="T346" s="66" t="str">
        <f t="shared" si="45"/>
        <v>&lt;8.92</v>
      </c>
      <c r="U346" s="66">
        <f t="shared" si="45"/>
        <v>10.7</v>
      </c>
      <c r="V346" s="67">
        <f t="shared" si="43"/>
        <v>11</v>
      </c>
      <c r="W346" s="96"/>
    </row>
    <row r="347" spans="1:23" x14ac:dyDescent="0.45">
      <c r="A347" s="69">
        <f t="shared" si="44"/>
        <v>341</v>
      </c>
      <c r="B347" s="69" t="s">
        <v>872</v>
      </c>
      <c r="C347" s="86" t="s">
        <v>873</v>
      </c>
      <c r="D347" s="85" t="s">
        <v>873</v>
      </c>
      <c r="E347" s="87" t="s">
        <v>770</v>
      </c>
      <c r="F347" s="84" t="s">
        <v>874</v>
      </c>
      <c r="G347" s="143" t="s">
        <v>35</v>
      </c>
      <c r="H347" s="85" t="s">
        <v>47</v>
      </c>
      <c r="I347" s="69" t="s">
        <v>875</v>
      </c>
      <c r="J347" s="87" t="s">
        <v>876</v>
      </c>
      <c r="K347" s="87" t="s">
        <v>770</v>
      </c>
      <c r="L347" s="151" t="s">
        <v>39</v>
      </c>
      <c r="M347" s="88" t="s">
        <v>592</v>
      </c>
      <c r="N347" s="102" t="s">
        <v>41</v>
      </c>
      <c r="O347" s="89">
        <v>43998</v>
      </c>
      <c r="P347" s="90">
        <v>44004</v>
      </c>
      <c r="Q347" s="91" t="s">
        <v>877</v>
      </c>
      <c r="R347" s="92" t="s">
        <v>878</v>
      </c>
      <c r="S347" s="95" t="s">
        <v>879</v>
      </c>
      <c r="T347" s="66" t="str">
        <f t="shared" si="45"/>
        <v>&lt;0.296</v>
      </c>
      <c r="U347" s="66" t="str">
        <f t="shared" si="45"/>
        <v>&lt;0.328</v>
      </c>
      <c r="V347" s="67" t="str">
        <f t="shared" si="43"/>
        <v>&lt;0.62</v>
      </c>
      <c r="W347" s="96"/>
    </row>
    <row r="348" spans="1:23" x14ac:dyDescent="0.45">
      <c r="A348" s="69">
        <f t="shared" si="44"/>
        <v>342</v>
      </c>
      <c r="B348" s="69" t="s">
        <v>872</v>
      </c>
      <c r="C348" s="86" t="s">
        <v>873</v>
      </c>
      <c r="D348" s="85" t="s">
        <v>873</v>
      </c>
      <c r="E348" s="87" t="s">
        <v>770</v>
      </c>
      <c r="F348" s="84" t="s">
        <v>874</v>
      </c>
      <c r="G348" s="143" t="s">
        <v>880</v>
      </c>
      <c r="H348" s="85" t="s">
        <v>881</v>
      </c>
      <c r="I348" s="69" t="s">
        <v>88</v>
      </c>
      <c r="J348" s="87" t="s">
        <v>876</v>
      </c>
      <c r="K348" s="87" t="s">
        <v>770</v>
      </c>
      <c r="L348" s="151" t="s">
        <v>39</v>
      </c>
      <c r="M348" s="88" t="s">
        <v>592</v>
      </c>
      <c r="N348" s="102" t="s">
        <v>41</v>
      </c>
      <c r="O348" s="89">
        <v>43998</v>
      </c>
      <c r="P348" s="90">
        <v>44004</v>
      </c>
      <c r="Q348" s="91" t="s">
        <v>882</v>
      </c>
      <c r="R348" s="92" t="s">
        <v>883</v>
      </c>
      <c r="S348" s="95" t="s">
        <v>884</v>
      </c>
      <c r="T348" s="66" t="str">
        <f t="shared" si="45"/>
        <v>&lt;0.415</v>
      </c>
      <c r="U348" s="66" t="str">
        <f t="shared" si="45"/>
        <v>&lt;0.481</v>
      </c>
      <c r="V348" s="67" t="str">
        <f t="shared" si="43"/>
        <v>&lt;0.9</v>
      </c>
      <c r="W348" s="96"/>
    </row>
    <row r="349" spans="1:23" x14ac:dyDescent="0.45">
      <c r="A349" s="69">
        <f t="shared" si="44"/>
        <v>343</v>
      </c>
      <c r="B349" s="69" t="s">
        <v>872</v>
      </c>
      <c r="C349" s="86" t="s">
        <v>873</v>
      </c>
      <c r="D349" s="85" t="s">
        <v>873</v>
      </c>
      <c r="E349" s="87" t="s">
        <v>770</v>
      </c>
      <c r="F349" s="84" t="s">
        <v>874</v>
      </c>
      <c r="G349" s="143" t="s">
        <v>880</v>
      </c>
      <c r="H349" s="85" t="s">
        <v>881</v>
      </c>
      <c r="I349" s="69" t="s">
        <v>84</v>
      </c>
      <c r="J349" s="87" t="s">
        <v>876</v>
      </c>
      <c r="K349" s="87" t="s">
        <v>770</v>
      </c>
      <c r="L349" s="151" t="s">
        <v>39</v>
      </c>
      <c r="M349" s="88" t="s">
        <v>592</v>
      </c>
      <c r="N349" s="102" t="s">
        <v>41</v>
      </c>
      <c r="O349" s="89">
        <v>43998</v>
      </c>
      <c r="P349" s="90">
        <v>44004</v>
      </c>
      <c r="Q349" s="91" t="s">
        <v>885</v>
      </c>
      <c r="R349" s="92" t="s">
        <v>886</v>
      </c>
      <c r="S349" s="95" t="s">
        <v>105</v>
      </c>
      <c r="T349" s="66" t="str">
        <f t="shared" si="45"/>
        <v>&lt;0.292</v>
      </c>
      <c r="U349" s="66" t="str">
        <f t="shared" si="45"/>
        <v>&lt;0.319</v>
      </c>
      <c r="V349" s="67" t="str">
        <f t="shared" si="43"/>
        <v>&lt;0.61</v>
      </c>
      <c r="W349" s="96"/>
    </row>
    <row r="350" spans="1:23" x14ac:dyDescent="0.45">
      <c r="A350" s="69">
        <f t="shared" si="44"/>
        <v>344</v>
      </c>
      <c r="B350" s="69" t="s">
        <v>872</v>
      </c>
      <c r="C350" s="86" t="s">
        <v>873</v>
      </c>
      <c r="D350" s="85" t="s">
        <v>873</v>
      </c>
      <c r="E350" s="87" t="s">
        <v>770</v>
      </c>
      <c r="F350" s="84" t="s">
        <v>874</v>
      </c>
      <c r="G350" s="143" t="s">
        <v>880</v>
      </c>
      <c r="H350" s="85" t="s">
        <v>881</v>
      </c>
      <c r="I350" s="69" t="s">
        <v>887</v>
      </c>
      <c r="J350" s="87" t="s">
        <v>876</v>
      </c>
      <c r="K350" s="87" t="s">
        <v>770</v>
      </c>
      <c r="L350" s="151" t="s">
        <v>39</v>
      </c>
      <c r="M350" s="88" t="s">
        <v>592</v>
      </c>
      <c r="N350" s="102" t="s">
        <v>41</v>
      </c>
      <c r="O350" s="89">
        <v>43999</v>
      </c>
      <c r="P350" s="90">
        <v>44004</v>
      </c>
      <c r="Q350" s="91" t="s">
        <v>888</v>
      </c>
      <c r="R350" s="162" t="s">
        <v>128</v>
      </c>
      <c r="S350" s="95" t="s">
        <v>95</v>
      </c>
      <c r="T350" s="66" t="str">
        <f t="shared" si="45"/>
        <v>&lt;4.14</v>
      </c>
      <c r="U350" s="66" t="str">
        <f t="shared" si="45"/>
        <v>&lt;4.04</v>
      </c>
      <c r="V350" s="67" t="str">
        <f t="shared" si="43"/>
        <v>&lt;8.2</v>
      </c>
      <c r="W350" s="96"/>
    </row>
    <row r="351" spans="1:23" x14ac:dyDescent="0.45">
      <c r="A351" s="69">
        <f t="shared" si="44"/>
        <v>345</v>
      </c>
      <c r="B351" s="69" t="s">
        <v>872</v>
      </c>
      <c r="C351" s="86" t="s">
        <v>873</v>
      </c>
      <c r="D351" s="85" t="s">
        <v>873</v>
      </c>
      <c r="E351" s="87" t="s">
        <v>770</v>
      </c>
      <c r="F351" s="84" t="s">
        <v>874</v>
      </c>
      <c r="G351" s="143" t="s">
        <v>880</v>
      </c>
      <c r="H351" s="85" t="s">
        <v>881</v>
      </c>
      <c r="I351" s="69" t="s">
        <v>84</v>
      </c>
      <c r="J351" s="87" t="s">
        <v>876</v>
      </c>
      <c r="K351" s="87" t="s">
        <v>770</v>
      </c>
      <c r="L351" s="151" t="s">
        <v>39</v>
      </c>
      <c r="M351" s="88" t="s">
        <v>592</v>
      </c>
      <c r="N351" s="102" t="s">
        <v>41</v>
      </c>
      <c r="O351" s="89">
        <v>43998</v>
      </c>
      <c r="P351" s="90">
        <v>44004</v>
      </c>
      <c r="Q351" s="91" t="s">
        <v>299</v>
      </c>
      <c r="R351" s="92" t="s">
        <v>889</v>
      </c>
      <c r="S351" s="95" t="s">
        <v>518</v>
      </c>
      <c r="T351" s="66" t="str">
        <f t="shared" si="45"/>
        <v>&lt;3.81</v>
      </c>
      <c r="U351" s="66" t="str">
        <f t="shared" si="45"/>
        <v>&lt;3.26</v>
      </c>
      <c r="V351" s="67" t="str">
        <f t="shared" si="43"/>
        <v>&lt;7.1</v>
      </c>
      <c r="W351" s="96"/>
    </row>
    <row r="352" spans="1:23" x14ac:dyDescent="0.45">
      <c r="A352" s="69">
        <f t="shared" si="44"/>
        <v>346</v>
      </c>
      <c r="B352" s="69" t="s">
        <v>872</v>
      </c>
      <c r="C352" s="86" t="s">
        <v>873</v>
      </c>
      <c r="D352" s="85" t="s">
        <v>873</v>
      </c>
      <c r="E352" s="87" t="s">
        <v>770</v>
      </c>
      <c r="F352" s="84" t="s">
        <v>874</v>
      </c>
      <c r="G352" s="143" t="s">
        <v>880</v>
      </c>
      <c r="H352" s="85" t="s">
        <v>881</v>
      </c>
      <c r="I352" s="69" t="s">
        <v>84</v>
      </c>
      <c r="J352" s="87" t="s">
        <v>876</v>
      </c>
      <c r="K352" s="87" t="s">
        <v>770</v>
      </c>
      <c r="L352" s="151" t="s">
        <v>39</v>
      </c>
      <c r="M352" s="88" t="s">
        <v>592</v>
      </c>
      <c r="N352" s="102" t="s">
        <v>41</v>
      </c>
      <c r="O352" s="89">
        <v>43998</v>
      </c>
      <c r="P352" s="90">
        <v>44004</v>
      </c>
      <c r="Q352" s="91" t="s">
        <v>890</v>
      </c>
      <c r="R352" s="92" t="s">
        <v>891</v>
      </c>
      <c r="S352" s="95" t="s">
        <v>693</v>
      </c>
      <c r="T352" s="66" t="str">
        <f t="shared" si="45"/>
        <v>&lt;3.33</v>
      </c>
      <c r="U352" s="66" t="str">
        <f t="shared" si="45"/>
        <v>&lt;3.93</v>
      </c>
      <c r="V352" s="67" t="str">
        <f t="shared" si="43"/>
        <v>&lt;7.3</v>
      </c>
      <c r="W352" s="96"/>
    </row>
    <row r="353" spans="1:23" x14ac:dyDescent="0.45">
      <c r="A353" s="69">
        <f t="shared" si="44"/>
        <v>347</v>
      </c>
      <c r="B353" s="69" t="s">
        <v>872</v>
      </c>
      <c r="C353" s="86" t="s">
        <v>873</v>
      </c>
      <c r="D353" s="85" t="s">
        <v>873</v>
      </c>
      <c r="E353" s="87" t="s">
        <v>770</v>
      </c>
      <c r="F353" s="84" t="s">
        <v>874</v>
      </c>
      <c r="G353" s="143" t="s">
        <v>880</v>
      </c>
      <c r="H353" s="85" t="s">
        <v>881</v>
      </c>
      <c r="I353" s="69" t="s">
        <v>69</v>
      </c>
      <c r="J353" s="87" t="s">
        <v>876</v>
      </c>
      <c r="K353" s="87" t="s">
        <v>770</v>
      </c>
      <c r="L353" s="151" t="s">
        <v>39</v>
      </c>
      <c r="M353" s="88" t="s">
        <v>892</v>
      </c>
      <c r="N353" s="102" t="s">
        <v>41</v>
      </c>
      <c r="O353" s="89">
        <v>44001</v>
      </c>
      <c r="P353" s="90">
        <v>44004</v>
      </c>
      <c r="Q353" s="91" t="s">
        <v>893</v>
      </c>
      <c r="R353" s="92" t="s">
        <v>766</v>
      </c>
      <c r="S353" s="95" t="s">
        <v>516</v>
      </c>
      <c r="T353" s="66" t="str">
        <f t="shared" si="45"/>
        <v>&lt;4.38</v>
      </c>
      <c r="U353" s="66" t="str">
        <f t="shared" si="45"/>
        <v>&lt;4.19</v>
      </c>
      <c r="V353" s="67" t="str">
        <f t="shared" si="43"/>
        <v>&lt;8.6</v>
      </c>
      <c r="W353" s="96"/>
    </row>
    <row r="354" spans="1:23" x14ac:dyDescent="0.45">
      <c r="A354" s="69">
        <f t="shared" si="44"/>
        <v>348</v>
      </c>
      <c r="B354" s="69" t="s">
        <v>872</v>
      </c>
      <c r="C354" s="86" t="s">
        <v>873</v>
      </c>
      <c r="D354" s="85" t="s">
        <v>873</v>
      </c>
      <c r="E354" s="87" t="s">
        <v>770</v>
      </c>
      <c r="F354" s="84" t="s">
        <v>874</v>
      </c>
      <c r="G354" s="143" t="s">
        <v>880</v>
      </c>
      <c r="H354" s="85" t="s">
        <v>881</v>
      </c>
      <c r="I354" s="69" t="s">
        <v>48</v>
      </c>
      <c r="J354" s="87" t="s">
        <v>876</v>
      </c>
      <c r="K354" s="87" t="s">
        <v>770</v>
      </c>
      <c r="L354" s="151" t="s">
        <v>39</v>
      </c>
      <c r="M354" s="88" t="s">
        <v>892</v>
      </c>
      <c r="N354" s="102" t="s">
        <v>41</v>
      </c>
      <c r="O354" s="89">
        <v>44001</v>
      </c>
      <c r="P354" s="90">
        <v>44004</v>
      </c>
      <c r="Q354" s="91" t="s">
        <v>58</v>
      </c>
      <c r="R354" s="92" t="s">
        <v>894</v>
      </c>
      <c r="S354" s="95" t="s">
        <v>60</v>
      </c>
      <c r="T354" s="66" t="str">
        <f t="shared" si="45"/>
        <v>&lt;3.24</v>
      </c>
      <c r="U354" s="66" t="str">
        <f t="shared" si="45"/>
        <v>&lt;3.54</v>
      </c>
      <c r="V354" s="67" t="str">
        <f t="shared" si="43"/>
        <v>&lt;6.8</v>
      </c>
      <c r="W354" s="96"/>
    </row>
    <row r="355" spans="1:23" x14ac:dyDescent="0.45">
      <c r="A355" s="69">
        <f t="shared" si="44"/>
        <v>349</v>
      </c>
      <c r="B355" s="69" t="s">
        <v>872</v>
      </c>
      <c r="C355" s="86" t="s">
        <v>873</v>
      </c>
      <c r="D355" s="85" t="s">
        <v>873</v>
      </c>
      <c r="E355" s="87" t="s">
        <v>770</v>
      </c>
      <c r="F355" s="84" t="s">
        <v>874</v>
      </c>
      <c r="G355" s="143" t="s">
        <v>880</v>
      </c>
      <c r="H355" s="85" t="s">
        <v>47</v>
      </c>
      <c r="I355" s="69" t="s">
        <v>895</v>
      </c>
      <c r="J355" s="87" t="s">
        <v>876</v>
      </c>
      <c r="K355" s="87" t="s">
        <v>770</v>
      </c>
      <c r="L355" s="151" t="s">
        <v>39</v>
      </c>
      <c r="M355" s="88" t="s">
        <v>892</v>
      </c>
      <c r="N355" s="102" t="s">
        <v>41</v>
      </c>
      <c r="O355" s="89">
        <v>44001</v>
      </c>
      <c r="P355" s="90">
        <v>44004</v>
      </c>
      <c r="Q355" s="91" t="s">
        <v>596</v>
      </c>
      <c r="R355" s="92" t="s">
        <v>896</v>
      </c>
      <c r="S355" s="95" t="s">
        <v>510</v>
      </c>
      <c r="T355" s="66" t="str">
        <f t="shared" si="45"/>
        <v>&lt;3.72</v>
      </c>
      <c r="U355" s="66" t="str">
        <f t="shared" si="45"/>
        <v>&lt;3.31</v>
      </c>
      <c r="V355" s="67" t="str">
        <f t="shared" si="43"/>
        <v>&lt;7</v>
      </c>
      <c r="W355" s="96"/>
    </row>
    <row r="356" spans="1:23" x14ac:dyDescent="0.45">
      <c r="A356" s="69">
        <f t="shared" si="44"/>
        <v>350</v>
      </c>
      <c r="B356" s="69" t="s">
        <v>872</v>
      </c>
      <c r="C356" s="86" t="s">
        <v>873</v>
      </c>
      <c r="D356" s="85" t="s">
        <v>873</v>
      </c>
      <c r="E356" s="87" t="s">
        <v>770</v>
      </c>
      <c r="F356" s="84" t="s">
        <v>874</v>
      </c>
      <c r="G356" s="143" t="s">
        <v>880</v>
      </c>
      <c r="H356" s="85" t="s">
        <v>881</v>
      </c>
      <c r="I356" s="69" t="s">
        <v>80</v>
      </c>
      <c r="J356" s="87" t="s">
        <v>876</v>
      </c>
      <c r="K356" s="87" t="s">
        <v>770</v>
      </c>
      <c r="L356" s="151" t="s">
        <v>39</v>
      </c>
      <c r="M356" s="88" t="s">
        <v>892</v>
      </c>
      <c r="N356" s="102" t="s">
        <v>41</v>
      </c>
      <c r="O356" s="89">
        <v>44003</v>
      </c>
      <c r="P356" s="90">
        <v>44004</v>
      </c>
      <c r="Q356" s="91" t="s">
        <v>378</v>
      </c>
      <c r="R356" s="92" t="s">
        <v>891</v>
      </c>
      <c r="S356" s="95" t="s">
        <v>380</v>
      </c>
      <c r="T356" s="66" t="str">
        <f t="shared" si="45"/>
        <v>&lt;3.69</v>
      </c>
      <c r="U356" s="66" t="str">
        <f t="shared" si="45"/>
        <v>&lt;3.93</v>
      </c>
      <c r="V356" s="67" t="str">
        <f t="shared" si="43"/>
        <v>&lt;7.6</v>
      </c>
      <c r="W356" s="96"/>
    </row>
    <row r="357" spans="1:23" x14ac:dyDescent="0.45">
      <c r="A357" s="69">
        <f t="shared" si="44"/>
        <v>351</v>
      </c>
      <c r="B357" s="69" t="s">
        <v>872</v>
      </c>
      <c r="C357" s="86" t="s">
        <v>873</v>
      </c>
      <c r="D357" s="85" t="s">
        <v>873</v>
      </c>
      <c r="E357" s="87" t="s">
        <v>770</v>
      </c>
      <c r="F357" s="84" t="s">
        <v>897</v>
      </c>
      <c r="G357" s="143" t="s">
        <v>880</v>
      </c>
      <c r="H357" s="85" t="s">
        <v>881</v>
      </c>
      <c r="I357" s="69" t="s">
        <v>898</v>
      </c>
      <c r="J357" s="87" t="s">
        <v>899</v>
      </c>
      <c r="K357" s="87" t="s">
        <v>770</v>
      </c>
      <c r="L357" s="151" t="s">
        <v>39</v>
      </c>
      <c r="M357" s="88" t="s">
        <v>892</v>
      </c>
      <c r="N357" s="102" t="s">
        <v>41</v>
      </c>
      <c r="O357" s="89">
        <v>44003</v>
      </c>
      <c r="P357" s="90">
        <v>44004</v>
      </c>
      <c r="Q357" s="91" t="s">
        <v>900</v>
      </c>
      <c r="R357" s="162" t="s">
        <v>901</v>
      </c>
      <c r="S357" s="95" t="s">
        <v>513</v>
      </c>
      <c r="T357" s="66" t="str">
        <f t="shared" si="45"/>
        <v>&lt;3.28</v>
      </c>
      <c r="U357" s="66" t="str">
        <f t="shared" si="45"/>
        <v>&lt;3.2</v>
      </c>
      <c r="V357" s="67" t="str">
        <f t="shared" si="43"/>
        <v>&lt;6.5</v>
      </c>
      <c r="W357" s="96"/>
    </row>
    <row r="358" spans="1:23" x14ac:dyDescent="0.45">
      <c r="A358" s="69">
        <f t="shared" si="44"/>
        <v>352</v>
      </c>
      <c r="B358" s="69" t="s">
        <v>872</v>
      </c>
      <c r="C358" s="86" t="s">
        <v>902</v>
      </c>
      <c r="D358" s="85" t="s">
        <v>873</v>
      </c>
      <c r="E358" s="87" t="s">
        <v>770</v>
      </c>
      <c r="F358" s="84" t="s">
        <v>903</v>
      </c>
      <c r="G358" s="143" t="s">
        <v>880</v>
      </c>
      <c r="H358" s="85" t="s">
        <v>881</v>
      </c>
      <c r="I358" s="69" t="s">
        <v>904</v>
      </c>
      <c r="J358" s="87" t="s">
        <v>876</v>
      </c>
      <c r="K358" s="87" t="s">
        <v>770</v>
      </c>
      <c r="L358" s="151" t="s">
        <v>39</v>
      </c>
      <c r="M358" s="88" t="s">
        <v>905</v>
      </c>
      <c r="N358" s="102" t="s">
        <v>41</v>
      </c>
      <c r="O358" s="89">
        <v>44000</v>
      </c>
      <c r="P358" s="90">
        <v>44004</v>
      </c>
      <c r="Q358" s="91" t="s">
        <v>57</v>
      </c>
      <c r="R358" s="92" t="s">
        <v>57</v>
      </c>
      <c r="S358" s="95" t="s">
        <v>906</v>
      </c>
      <c r="T358" s="66" t="str">
        <f t="shared" si="45"/>
        <v>&lt;10</v>
      </c>
      <c r="U358" s="66" t="str">
        <f t="shared" si="45"/>
        <v>&lt;10</v>
      </c>
      <c r="V358" s="67" t="str">
        <f t="shared" si="43"/>
        <v>&lt;20</v>
      </c>
      <c r="W358" s="96"/>
    </row>
    <row r="359" spans="1:23" x14ac:dyDescent="0.45">
      <c r="A359" s="69">
        <f t="shared" si="44"/>
        <v>353</v>
      </c>
      <c r="B359" s="69" t="s">
        <v>872</v>
      </c>
      <c r="C359" s="86" t="s">
        <v>873</v>
      </c>
      <c r="D359" s="85" t="s">
        <v>873</v>
      </c>
      <c r="E359" s="87" t="s">
        <v>770</v>
      </c>
      <c r="F359" s="84" t="s">
        <v>874</v>
      </c>
      <c r="G359" s="143" t="s">
        <v>880</v>
      </c>
      <c r="H359" s="85" t="s">
        <v>881</v>
      </c>
      <c r="I359" s="69" t="s">
        <v>74</v>
      </c>
      <c r="J359" s="87" t="s">
        <v>876</v>
      </c>
      <c r="K359" s="87" t="s">
        <v>770</v>
      </c>
      <c r="L359" s="151" t="s">
        <v>39</v>
      </c>
      <c r="M359" s="88" t="s">
        <v>892</v>
      </c>
      <c r="N359" s="102" t="s">
        <v>41</v>
      </c>
      <c r="O359" s="89">
        <v>44004</v>
      </c>
      <c r="P359" s="90">
        <v>44005</v>
      </c>
      <c r="Q359" s="91" t="s">
        <v>907</v>
      </c>
      <c r="R359" s="92" t="s">
        <v>379</v>
      </c>
      <c r="S359" s="95" t="s">
        <v>517</v>
      </c>
      <c r="T359" s="66" t="str">
        <f t="shared" si="45"/>
        <v>&lt;3.45</v>
      </c>
      <c r="U359" s="66" t="str">
        <f t="shared" si="45"/>
        <v>&lt;3.95</v>
      </c>
      <c r="V359" s="67" t="str">
        <f t="shared" si="43"/>
        <v>&lt;7.4</v>
      </c>
      <c r="W359" s="96"/>
    </row>
    <row r="360" spans="1:23" x14ac:dyDescent="0.45">
      <c r="A360" s="69">
        <f t="shared" si="44"/>
        <v>354</v>
      </c>
      <c r="B360" s="69" t="s">
        <v>872</v>
      </c>
      <c r="C360" s="86" t="s">
        <v>873</v>
      </c>
      <c r="D360" s="85" t="s">
        <v>873</v>
      </c>
      <c r="E360" s="87" t="s">
        <v>770</v>
      </c>
      <c r="F360" s="84" t="s">
        <v>874</v>
      </c>
      <c r="G360" s="143" t="s">
        <v>880</v>
      </c>
      <c r="H360" s="85" t="s">
        <v>881</v>
      </c>
      <c r="I360" s="69" t="s">
        <v>130</v>
      </c>
      <c r="J360" s="87" t="s">
        <v>876</v>
      </c>
      <c r="K360" s="87" t="s">
        <v>770</v>
      </c>
      <c r="L360" s="151" t="s">
        <v>39</v>
      </c>
      <c r="M360" s="88" t="s">
        <v>892</v>
      </c>
      <c r="N360" s="102" t="s">
        <v>41</v>
      </c>
      <c r="O360" s="89">
        <v>44004</v>
      </c>
      <c r="P360" s="90">
        <v>44005</v>
      </c>
      <c r="Q360" s="91" t="s">
        <v>908</v>
      </c>
      <c r="R360" s="92" t="s">
        <v>909</v>
      </c>
      <c r="S360" s="95" t="s">
        <v>283</v>
      </c>
      <c r="T360" s="66" t="str">
        <f t="shared" si="45"/>
        <v>&lt;2.69</v>
      </c>
      <c r="U360" s="66" t="str">
        <f t="shared" si="45"/>
        <v>&lt;3.55</v>
      </c>
      <c r="V360" s="67" t="str">
        <f t="shared" si="43"/>
        <v>&lt;6.2</v>
      </c>
      <c r="W360" s="96"/>
    </row>
    <row r="361" spans="1:23" x14ac:dyDescent="0.45">
      <c r="A361" s="69">
        <f t="shared" si="44"/>
        <v>355</v>
      </c>
      <c r="B361" s="69" t="s">
        <v>872</v>
      </c>
      <c r="C361" s="86" t="s">
        <v>873</v>
      </c>
      <c r="D361" s="85" t="s">
        <v>873</v>
      </c>
      <c r="E361" s="87" t="s">
        <v>770</v>
      </c>
      <c r="F361" s="84" t="s">
        <v>874</v>
      </c>
      <c r="G361" s="143" t="s">
        <v>880</v>
      </c>
      <c r="H361" s="85" t="s">
        <v>881</v>
      </c>
      <c r="I361" s="69" t="s">
        <v>910</v>
      </c>
      <c r="J361" s="87" t="s">
        <v>876</v>
      </c>
      <c r="K361" s="87" t="s">
        <v>770</v>
      </c>
      <c r="L361" s="151" t="s">
        <v>39</v>
      </c>
      <c r="M361" s="88" t="s">
        <v>892</v>
      </c>
      <c r="N361" s="102" t="s">
        <v>41</v>
      </c>
      <c r="O361" s="89">
        <v>44004</v>
      </c>
      <c r="P361" s="90">
        <v>44005</v>
      </c>
      <c r="Q361" s="91" t="s">
        <v>270</v>
      </c>
      <c r="R361" s="92" t="s">
        <v>141</v>
      </c>
      <c r="S361" s="95" t="s">
        <v>517</v>
      </c>
      <c r="T361" s="66" t="str">
        <f t="shared" si="45"/>
        <v>&lt;3.64</v>
      </c>
      <c r="U361" s="66" t="str">
        <f t="shared" si="45"/>
        <v>&lt;3.76</v>
      </c>
      <c r="V361" s="67" t="str">
        <f t="shared" si="43"/>
        <v>&lt;7.4</v>
      </c>
      <c r="W361" s="96"/>
    </row>
    <row r="362" spans="1:23" x14ac:dyDescent="0.45">
      <c r="A362" s="69">
        <f t="shared" si="44"/>
        <v>356</v>
      </c>
      <c r="B362" s="69" t="s">
        <v>872</v>
      </c>
      <c r="C362" s="86" t="s">
        <v>873</v>
      </c>
      <c r="D362" s="85" t="s">
        <v>873</v>
      </c>
      <c r="E362" s="87" t="s">
        <v>770</v>
      </c>
      <c r="F362" s="84" t="s">
        <v>911</v>
      </c>
      <c r="G362" s="143" t="s">
        <v>880</v>
      </c>
      <c r="H362" s="85" t="s">
        <v>881</v>
      </c>
      <c r="I362" s="69" t="s">
        <v>249</v>
      </c>
      <c r="J362" s="87" t="s">
        <v>876</v>
      </c>
      <c r="K362" s="87" t="s">
        <v>770</v>
      </c>
      <c r="L362" s="151" t="s">
        <v>39</v>
      </c>
      <c r="M362" s="88" t="s">
        <v>912</v>
      </c>
      <c r="N362" s="102" t="s">
        <v>41</v>
      </c>
      <c r="O362" s="89">
        <v>44000</v>
      </c>
      <c r="P362" s="90">
        <v>44006</v>
      </c>
      <c r="Q362" s="91" t="s">
        <v>913</v>
      </c>
      <c r="R362" s="163">
        <v>5.65</v>
      </c>
      <c r="S362" s="95">
        <v>5.7</v>
      </c>
      <c r="T362" s="66" t="str">
        <f t="shared" si="45"/>
        <v>&lt;5.71</v>
      </c>
      <c r="U362" s="66">
        <f t="shared" si="45"/>
        <v>5.65</v>
      </c>
      <c r="V362" s="67">
        <f t="shared" si="43"/>
        <v>5.7</v>
      </c>
      <c r="W362" s="96"/>
    </row>
    <row r="363" spans="1:23" x14ac:dyDescent="0.45">
      <c r="A363" s="69">
        <f t="shared" si="44"/>
        <v>357</v>
      </c>
      <c r="B363" s="69" t="s">
        <v>872</v>
      </c>
      <c r="C363" s="86" t="s">
        <v>873</v>
      </c>
      <c r="D363" s="85" t="s">
        <v>873</v>
      </c>
      <c r="E363" s="87" t="s">
        <v>770</v>
      </c>
      <c r="F363" s="84" t="s">
        <v>914</v>
      </c>
      <c r="G363" s="143" t="s">
        <v>880</v>
      </c>
      <c r="H363" s="85" t="s">
        <v>881</v>
      </c>
      <c r="I363" s="69" t="s">
        <v>249</v>
      </c>
      <c r="J363" s="87" t="s">
        <v>876</v>
      </c>
      <c r="K363" s="87" t="s">
        <v>770</v>
      </c>
      <c r="L363" s="151" t="s">
        <v>39</v>
      </c>
      <c r="M363" s="88" t="s">
        <v>912</v>
      </c>
      <c r="N363" s="102" t="s">
        <v>41</v>
      </c>
      <c r="O363" s="89">
        <v>44000</v>
      </c>
      <c r="P363" s="90">
        <v>44006</v>
      </c>
      <c r="Q363" s="91" t="s">
        <v>346</v>
      </c>
      <c r="R363" s="92" t="s">
        <v>915</v>
      </c>
      <c r="S363" s="95" t="s">
        <v>123</v>
      </c>
      <c r="T363" s="66" t="str">
        <f t="shared" si="45"/>
        <v>&lt;5.37</v>
      </c>
      <c r="U363" s="66" t="str">
        <f t="shared" si="45"/>
        <v>&lt;6.94</v>
      </c>
      <c r="V363" s="67" t="str">
        <f t="shared" si="43"/>
        <v>&lt;12</v>
      </c>
      <c r="W363" s="96"/>
    </row>
    <row r="364" spans="1:23" x14ac:dyDescent="0.45">
      <c r="A364" s="69">
        <f t="shared" si="44"/>
        <v>358</v>
      </c>
      <c r="B364" s="69" t="s">
        <v>872</v>
      </c>
      <c r="C364" s="86" t="s">
        <v>873</v>
      </c>
      <c r="D364" s="85" t="s">
        <v>873</v>
      </c>
      <c r="E364" s="87" t="s">
        <v>770</v>
      </c>
      <c r="F364" s="84" t="s">
        <v>916</v>
      </c>
      <c r="G364" s="143" t="s">
        <v>880</v>
      </c>
      <c r="H364" s="85" t="s">
        <v>881</v>
      </c>
      <c r="I364" s="69" t="s">
        <v>88</v>
      </c>
      <c r="J364" s="87" t="s">
        <v>876</v>
      </c>
      <c r="K364" s="87" t="s">
        <v>770</v>
      </c>
      <c r="L364" s="151" t="s">
        <v>39</v>
      </c>
      <c r="M364" s="88" t="s">
        <v>592</v>
      </c>
      <c r="N364" s="102" t="s">
        <v>41</v>
      </c>
      <c r="O364" s="89">
        <v>44004</v>
      </c>
      <c r="P364" s="90">
        <v>44007</v>
      </c>
      <c r="Q364" s="91" t="s">
        <v>917</v>
      </c>
      <c r="R364" s="92" t="s">
        <v>918</v>
      </c>
      <c r="S364" s="95" t="s">
        <v>67</v>
      </c>
      <c r="T364" s="66" t="str">
        <f t="shared" si="45"/>
        <v>&lt;4.06</v>
      </c>
      <c r="U364" s="66" t="str">
        <f t="shared" si="45"/>
        <v>&lt;3.82</v>
      </c>
      <c r="V364" s="67" t="str">
        <f t="shared" si="43"/>
        <v>&lt;7.9</v>
      </c>
      <c r="W364" s="96"/>
    </row>
    <row r="365" spans="1:23" x14ac:dyDescent="0.45">
      <c r="A365" s="69">
        <f t="shared" si="44"/>
        <v>359</v>
      </c>
      <c r="B365" s="69" t="s">
        <v>872</v>
      </c>
      <c r="C365" s="86" t="s">
        <v>873</v>
      </c>
      <c r="D365" s="85" t="s">
        <v>873</v>
      </c>
      <c r="E365" s="87" t="s">
        <v>770</v>
      </c>
      <c r="F365" s="84" t="s">
        <v>916</v>
      </c>
      <c r="G365" s="143" t="s">
        <v>880</v>
      </c>
      <c r="H365" s="85" t="s">
        <v>881</v>
      </c>
      <c r="I365" s="69" t="s">
        <v>919</v>
      </c>
      <c r="J365" s="87" t="s">
        <v>876</v>
      </c>
      <c r="K365" s="87" t="s">
        <v>770</v>
      </c>
      <c r="L365" s="151" t="s">
        <v>39</v>
      </c>
      <c r="M365" s="88" t="s">
        <v>592</v>
      </c>
      <c r="N365" s="102" t="s">
        <v>41</v>
      </c>
      <c r="O365" s="89">
        <v>44003</v>
      </c>
      <c r="P365" s="90">
        <v>44007</v>
      </c>
      <c r="Q365" s="91" t="s">
        <v>920</v>
      </c>
      <c r="R365" s="92" t="s">
        <v>921</v>
      </c>
      <c r="S365" s="95" t="s">
        <v>516</v>
      </c>
      <c r="T365" s="66" t="str">
        <f t="shared" si="45"/>
        <v>&lt;4.2</v>
      </c>
      <c r="U365" s="66" t="str">
        <f t="shared" si="45"/>
        <v>&lt;4.43</v>
      </c>
      <c r="V365" s="67" t="str">
        <f t="shared" si="43"/>
        <v>&lt;8.6</v>
      </c>
      <c r="W365" s="96"/>
    </row>
    <row r="366" spans="1:23" x14ac:dyDescent="0.45">
      <c r="A366" s="69">
        <f t="shared" si="44"/>
        <v>360</v>
      </c>
      <c r="B366" s="69" t="s">
        <v>872</v>
      </c>
      <c r="C366" s="86" t="s">
        <v>873</v>
      </c>
      <c r="D366" s="85" t="s">
        <v>873</v>
      </c>
      <c r="E366" s="87" t="s">
        <v>770</v>
      </c>
      <c r="F366" s="84" t="s">
        <v>874</v>
      </c>
      <c r="G366" s="143" t="s">
        <v>880</v>
      </c>
      <c r="H366" s="85" t="s">
        <v>881</v>
      </c>
      <c r="I366" s="69" t="s">
        <v>922</v>
      </c>
      <c r="J366" s="87" t="s">
        <v>876</v>
      </c>
      <c r="K366" s="87" t="s">
        <v>770</v>
      </c>
      <c r="L366" s="151" t="s">
        <v>39</v>
      </c>
      <c r="M366" s="88" t="s">
        <v>892</v>
      </c>
      <c r="N366" s="102" t="s">
        <v>41</v>
      </c>
      <c r="O366" s="89">
        <v>44006</v>
      </c>
      <c r="P366" s="90">
        <v>44007</v>
      </c>
      <c r="Q366" s="91" t="s">
        <v>378</v>
      </c>
      <c r="R366" s="92" t="s">
        <v>766</v>
      </c>
      <c r="S366" s="95" t="s">
        <v>67</v>
      </c>
      <c r="T366" s="66" t="str">
        <f t="shared" si="45"/>
        <v>&lt;3.69</v>
      </c>
      <c r="U366" s="66" t="str">
        <f t="shared" si="45"/>
        <v>&lt;4.19</v>
      </c>
      <c r="V366" s="67" t="str">
        <f t="shared" si="43"/>
        <v>&lt;7.9</v>
      </c>
      <c r="W366" s="96"/>
    </row>
    <row r="367" spans="1:23" x14ac:dyDescent="0.45">
      <c r="A367" s="69">
        <f t="shared" si="44"/>
        <v>361</v>
      </c>
      <c r="B367" s="69" t="s">
        <v>872</v>
      </c>
      <c r="C367" s="86" t="s">
        <v>873</v>
      </c>
      <c r="D367" s="85" t="s">
        <v>873</v>
      </c>
      <c r="E367" s="87" t="s">
        <v>770</v>
      </c>
      <c r="F367" s="84" t="s">
        <v>874</v>
      </c>
      <c r="G367" s="143" t="s">
        <v>880</v>
      </c>
      <c r="H367" s="85" t="s">
        <v>881</v>
      </c>
      <c r="I367" s="69" t="s">
        <v>77</v>
      </c>
      <c r="J367" s="87" t="s">
        <v>876</v>
      </c>
      <c r="K367" s="87" t="s">
        <v>770</v>
      </c>
      <c r="L367" s="151" t="s">
        <v>39</v>
      </c>
      <c r="M367" s="88" t="s">
        <v>892</v>
      </c>
      <c r="N367" s="102" t="s">
        <v>41</v>
      </c>
      <c r="O367" s="89">
        <v>44006</v>
      </c>
      <c r="P367" s="90">
        <v>44007</v>
      </c>
      <c r="Q367" s="91" t="s">
        <v>923</v>
      </c>
      <c r="R367" s="92" t="s">
        <v>920</v>
      </c>
      <c r="S367" s="95" t="s">
        <v>380</v>
      </c>
      <c r="T367" s="66" t="str">
        <f t="shared" si="45"/>
        <v>&lt;3.36</v>
      </c>
      <c r="U367" s="66" t="str">
        <f t="shared" si="45"/>
        <v>&lt;4.2</v>
      </c>
      <c r="V367" s="67" t="str">
        <f t="shared" si="43"/>
        <v>&lt;7.6</v>
      </c>
      <c r="W367" s="96"/>
    </row>
    <row r="368" spans="1:23" x14ac:dyDescent="0.45">
      <c r="A368" s="69">
        <f t="shared" si="44"/>
        <v>362</v>
      </c>
      <c r="B368" s="69" t="s">
        <v>872</v>
      </c>
      <c r="C368" s="86" t="s">
        <v>873</v>
      </c>
      <c r="D368" s="85" t="s">
        <v>873</v>
      </c>
      <c r="E368" s="87" t="s">
        <v>770</v>
      </c>
      <c r="F368" s="84" t="s">
        <v>874</v>
      </c>
      <c r="G368" s="143" t="s">
        <v>880</v>
      </c>
      <c r="H368" s="85" t="s">
        <v>881</v>
      </c>
      <c r="I368" s="69" t="s">
        <v>875</v>
      </c>
      <c r="J368" s="87" t="s">
        <v>876</v>
      </c>
      <c r="K368" s="87" t="s">
        <v>770</v>
      </c>
      <c r="L368" s="151" t="s">
        <v>39</v>
      </c>
      <c r="M368" s="88" t="s">
        <v>892</v>
      </c>
      <c r="N368" s="102" t="s">
        <v>41</v>
      </c>
      <c r="O368" s="89">
        <v>44006</v>
      </c>
      <c r="P368" s="90">
        <v>44007</v>
      </c>
      <c r="Q368" s="91" t="s">
        <v>924</v>
      </c>
      <c r="R368" s="92" t="s">
        <v>97</v>
      </c>
      <c r="S368" s="95" t="s">
        <v>67</v>
      </c>
      <c r="T368" s="66" t="str">
        <f t="shared" si="45"/>
        <v>&lt;3.87</v>
      </c>
      <c r="U368" s="66" t="str">
        <f t="shared" si="45"/>
        <v>&lt;4.03</v>
      </c>
      <c r="V368" s="67" t="str">
        <f t="shared" si="43"/>
        <v>&lt;7.9</v>
      </c>
      <c r="W368" s="96"/>
    </row>
    <row r="369" spans="1:23" x14ac:dyDescent="0.45">
      <c r="A369" s="69">
        <f t="shared" si="44"/>
        <v>363</v>
      </c>
      <c r="B369" s="69" t="s">
        <v>872</v>
      </c>
      <c r="C369" s="86" t="s">
        <v>873</v>
      </c>
      <c r="D369" s="85" t="s">
        <v>873</v>
      </c>
      <c r="E369" s="87" t="s">
        <v>770</v>
      </c>
      <c r="F369" s="84" t="s">
        <v>925</v>
      </c>
      <c r="G369" s="143" t="s">
        <v>880</v>
      </c>
      <c r="H369" s="85" t="s">
        <v>881</v>
      </c>
      <c r="I369" s="69" t="s">
        <v>898</v>
      </c>
      <c r="J369" s="87" t="s">
        <v>899</v>
      </c>
      <c r="K369" s="87" t="s">
        <v>770</v>
      </c>
      <c r="L369" s="151" t="s">
        <v>39</v>
      </c>
      <c r="M369" s="88" t="s">
        <v>592</v>
      </c>
      <c r="N369" s="102" t="s">
        <v>41</v>
      </c>
      <c r="O369" s="89">
        <v>44004</v>
      </c>
      <c r="P369" s="90">
        <v>44008</v>
      </c>
      <c r="Q369" s="91" t="s">
        <v>926</v>
      </c>
      <c r="R369" s="162" t="s">
        <v>927</v>
      </c>
      <c r="S369" s="95" t="s">
        <v>73</v>
      </c>
      <c r="T369" s="66" t="str">
        <f t="shared" si="45"/>
        <v>&lt;0.491</v>
      </c>
      <c r="U369" s="66" t="str">
        <f t="shared" si="45"/>
        <v>&lt;0.473</v>
      </c>
      <c r="V369" s="67" t="str">
        <f t="shared" si="43"/>
        <v>&lt;0.96</v>
      </c>
      <c r="W369" s="96"/>
    </row>
    <row r="370" spans="1:23" x14ac:dyDescent="0.45">
      <c r="A370" s="69">
        <f t="shared" si="44"/>
        <v>364</v>
      </c>
      <c r="B370" s="69" t="s">
        <v>872</v>
      </c>
      <c r="C370" s="86" t="s">
        <v>873</v>
      </c>
      <c r="D370" s="85" t="s">
        <v>873</v>
      </c>
      <c r="E370" s="87" t="s">
        <v>770</v>
      </c>
      <c r="F370" s="84" t="s">
        <v>928</v>
      </c>
      <c r="G370" s="143" t="s">
        <v>880</v>
      </c>
      <c r="H370" s="85" t="s">
        <v>881</v>
      </c>
      <c r="I370" s="69" t="s">
        <v>249</v>
      </c>
      <c r="J370" s="87" t="s">
        <v>876</v>
      </c>
      <c r="K370" s="87" t="s">
        <v>770</v>
      </c>
      <c r="L370" s="151" t="s">
        <v>39</v>
      </c>
      <c r="M370" s="88" t="s">
        <v>592</v>
      </c>
      <c r="N370" s="102" t="s">
        <v>41</v>
      </c>
      <c r="O370" s="89">
        <v>44002</v>
      </c>
      <c r="P370" s="90">
        <v>44008</v>
      </c>
      <c r="Q370" s="91" t="s">
        <v>929</v>
      </c>
      <c r="R370" s="92" t="s">
        <v>930</v>
      </c>
      <c r="S370" s="95" t="s">
        <v>139</v>
      </c>
      <c r="T370" s="66" t="str">
        <f t="shared" si="45"/>
        <v>&lt;3.25</v>
      </c>
      <c r="U370" s="66" t="str">
        <f t="shared" si="45"/>
        <v>&lt;4.23</v>
      </c>
      <c r="V370" s="67" t="str">
        <f t="shared" si="43"/>
        <v>&lt;7.5</v>
      </c>
      <c r="W370" s="96"/>
    </row>
    <row r="371" spans="1:23" x14ac:dyDescent="0.45">
      <c r="A371" s="69">
        <f t="shared" si="44"/>
        <v>365</v>
      </c>
      <c r="B371" s="69" t="s">
        <v>872</v>
      </c>
      <c r="C371" s="86" t="s">
        <v>873</v>
      </c>
      <c r="D371" s="85" t="s">
        <v>873</v>
      </c>
      <c r="E371" s="87" t="s">
        <v>770</v>
      </c>
      <c r="F371" s="84" t="s">
        <v>931</v>
      </c>
      <c r="G371" s="143" t="s">
        <v>880</v>
      </c>
      <c r="H371" s="85" t="s">
        <v>881</v>
      </c>
      <c r="I371" s="69" t="s">
        <v>245</v>
      </c>
      <c r="J371" s="87" t="s">
        <v>876</v>
      </c>
      <c r="K371" s="87" t="s">
        <v>770</v>
      </c>
      <c r="L371" s="151" t="s">
        <v>39</v>
      </c>
      <c r="M371" s="88" t="s">
        <v>592</v>
      </c>
      <c r="N371" s="102" t="s">
        <v>41</v>
      </c>
      <c r="O371" s="89">
        <v>44002</v>
      </c>
      <c r="P371" s="90">
        <v>44008</v>
      </c>
      <c r="Q371" s="91" t="s">
        <v>289</v>
      </c>
      <c r="R371" s="92" t="s">
        <v>295</v>
      </c>
      <c r="S371" s="95" t="s">
        <v>142</v>
      </c>
      <c r="T371" s="66" t="str">
        <f t="shared" si="45"/>
        <v>&lt;4.15</v>
      </c>
      <c r="U371" s="66" t="str">
        <f t="shared" si="45"/>
        <v>&lt;3.66</v>
      </c>
      <c r="V371" s="67" t="str">
        <f t="shared" si="43"/>
        <v>&lt;7.8</v>
      </c>
      <c r="W371" s="96"/>
    </row>
    <row r="372" spans="1:23" x14ac:dyDescent="0.45">
      <c r="A372" s="69">
        <f t="shared" si="44"/>
        <v>366</v>
      </c>
      <c r="B372" s="69" t="s">
        <v>872</v>
      </c>
      <c r="C372" s="86" t="s">
        <v>873</v>
      </c>
      <c r="D372" s="85" t="s">
        <v>873</v>
      </c>
      <c r="E372" s="87" t="s">
        <v>770</v>
      </c>
      <c r="F372" s="84" t="s">
        <v>874</v>
      </c>
      <c r="G372" s="143" t="s">
        <v>880</v>
      </c>
      <c r="H372" s="85" t="s">
        <v>881</v>
      </c>
      <c r="I372" s="69" t="s">
        <v>84</v>
      </c>
      <c r="J372" s="87" t="s">
        <v>876</v>
      </c>
      <c r="K372" s="87" t="s">
        <v>770</v>
      </c>
      <c r="L372" s="151" t="s">
        <v>39</v>
      </c>
      <c r="M372" s="88" t="s">
        <v>592</v>
      </c>
      <c r="N372" s="102" t="s">
        <v>41</v>
      </c>
      <c r="O372" s="89">
        <v>44004</v>
      </c>
      <c r="P372" s="90">
        <v>44008</v>
      </c>
      <c r="Q372" s="91" t="s">
        <v>877</v>
      </c>
      <c r="R372" s="92" t="s">
        <v>932</v>
      </c>
      <c r="S372" s="95" t="s">
        <v>933</v>
      </c>
      <c r="T372" s="66" t="str">
        <f t="shared" si="45"/>
        <v>&lt;0.296</v>
      </c>
      <c r="U372" s="66" t="str">
        <f t="shared" si="45"/>
        <v>&lt;0.297</v>
      </c>
      <c r="V372" s="67" t="str">
        <f t="shared" si="43"/>
        <v>&lt;0.59</v>
      </c>
      <c r="W372" s="96"/>
    </row>
    <row r="373" spans="1:23" ht="18.600000000000001" thickBot="1" x14ac:dyDescent="0.5">
      <c r="A373" s="69">
        <f t="shared" si="44"/>
        <v>367</v>
      </c>
      <c r="B373" s="69" t="s">
        <v>872</v>
      </c>
      <c r="C373" s="86" t="s">
        <v>873</v>
      </c>
      <c r="D373" s="85" t="s">
        <v>873</v>
      </c>
      <c r="E373" s="87" t="s">
        <v>770</v>
      </c>
      <c r="F373" s="84" t="s">
        <v>874</v>
      </c>
      <c r="G373" s="143" t="s">
        <v>880</v>
      </c>
      <c r="H373" s="85" t="s">
        <v>881</v>
      </c>
      <c r="I373" s="69" t="s">
        <v>69</v>
      </c>
      <c r="J373" s="87" t="s">
        <v>876</v>
      </c>
      <c r="K373" s="87" t="s">
        <v>770</v>
      </c>
      <c r="L373" s="151" t="s">
        <v>39</v>
      </c>
      <c r="M373" s="88" t="s">
        <v>592</v>
      </c>
      <c r="N373" s="102" t="s">
        <v>41</v>
      </c>
      <c r="O373" s="89">
        <v>44004</v>
      </c>
      <c r="P373" s="90">
        <v>44008</v>
      </c>
      <c r="Q373" s="91" t="s">
        <v>934</v>
      </c>
      <c r="R373" s="92" t="s">
        <v>935</v>
      </c>
      <c r="S373" s="95" t="s">
        <v>936</v>
      </c>
      <c r="T373" s="66" t="str">
        <f t="shared" si="45"/>
        <v>&lt;3.62</v>
      </c>
      <c r="U373" s="66" t="str">
        <f t="shared" si="45"/>
        <v>&lt;3.03</v>
      </c>
      <c r="V373" s="67" t="str">
        <f t="shared" si="43"/>
        <v>&lt;6.7</v>
      </c>
      <c r="W373" s="96"/>
    </row>
    <row r="374" spans="1:23" ht="20.399999999999999" thickTop="1" x14ac:dyDescent="0.45">
      <c r="A374" s="69">
        <f t="shared" si="44"/>
        <v>368</v>
      </c>
      <c r="B374" s="51" t="s">
        <v>937</v>
      </c>
      <c r="C374" s="73" t="s">
        <v>937</v>
      </c>
      <c r="D374" s="164" t="s">
        <v>302</v>
      </c>
      <c r="E374" s="165" t="s">
        <v>302</v>
      </c>
      <c r="F374" s="190" t="s">
        <v>938</v>
      </c>
      <c r="G374" s="141" t="s">
        <v>168</v>
      </c>
      <c r="H374" s="85" t="s">
        <v>180</v>
      </c>
      <c r="I374" s="166" t="s">
        <v>939</v>
      </c>
      <c r="J374" s="165" t="s">
        <v>302</v>
      </c>
      <c r="K374" s="165" t="s">
        <v>302</v>
      </c>
      <c r="L374" s="151" t="s">
        <v>39</v>
      </c>
      <c r="M374" s="72" t="s">
        <v>937</v>
      </c>
      <c r="N374" s="78" t="s">
        <v>233</v>
      </c>
      <c r="O374" s="168">
        <v>44004</v>
      </c>
      <c r="P374" s="169">
        <v>44006</v>
      </c>
      <c r="Q374" s="170" t="s">
        <v>217</v>
      </c>
      <c r="R374" s="167" t="s">
        <v>217</v>
      </c>
      <c r="S374" s="167" t="s">
        <v>612</v>
      </c>
      <c r="T374" s="66" t="str">
        <f t="shared" si="45"/>
        <v>-</v>
      </c>
      <c r="U374" s="66" t="str">
        <f t="shared" si="45"/>
        <v>-</v>
      </c>
      <c r="V374" s="67" t="str">
        <f t="shared" si="43"/>
        <v>&lt;25</v>
      </c>
      <c r="W374" s="68" t="str">
        <f t="shared" ref="W374:W381" si="46">IF(ISERROR(V374*1),"",IF(AND(H374="飲料水",V374&gt;=11),"○",IF(AND(H374="牛乳・乳児用食品",V374&gt;=51),"○",IF(AND(H374&lt;&gt;"",V374&gt;=110),"○",""))))</f>
        <v/>
      </c>
    </row>
    <row r="375" spans="1:23" ht="19.8" x14ac:dyDescent="0.45">
      <c r="A375" s="69">
        <f t="shared" si="44"/>
        <v>369</v>
      </c>
      <c r="B375" s="51" t="s">
        <v>937</v>
      </c>
      <c r="C375" s="73" t="s">
        <v>937</v>
      </c>
      <c r="D375" s="164" t="s">
        <v>302</v>
      </c>
      <c r="E375" s="165" t="s">
        <v>302</v>
      </c>
      <c r="F375" s="191" t="s">
        <v>940</v>
      </c>
      <c r="G375" s="141" t="s">
        <v>168</v>
      </c>
      <c r="H375" s="85" t="s">
        <v>180</v>
      </c>
      <c r="I375" s="166" t="s">
        <v>941</v>
      </c>
      <c r="J375" s="165" t="s">
        <v>302</v>
      </c>
      <c r="K375" s="165" t="s">
        <v>302</v>
      </c>
      <c r="L375" s="151" t="s">
        <v>39</v>
      </c>
      <c r="M375" s="72" t="s">
        <v>937</v>
      </c>
      <c r="N375" s="78" t="s">
        <v>233</v>
      </c>
      <c r="O375" s="171">
        <v>44004</v>
      </c>
      <c r="P375" s="172">
        <v>44006</v>
      </c>
      <c r="Q375" s="170" t="s">
        <v>217</v>
      </c>
      <c r="R375" s="167" t="s">
        <v>217</v>
      </c>
      <c r="S375" s="167" t="s">
        <v>612</v>
      </c>
      <c r="T375" s="66" t="str">
        <f t="shared" si="45"/>
        <v>-</v>
      </c>
      <c r="U375" s="66" t="str">
        <f t="shared" si="45"/>
        <v>-</v>
      </c>
      <c r="V375" s="67" t="str">
        <f t="shared" si="43"/>
        <v>&lt;25</v>
      </c>
      <c r="W375" s="68" t="str">
        <f t="shared" si="46"/>
        <v/>
      </c>
    </row>
    <row r="376" spans="1:23" ht="19.8" x14ac:dyDescent="0.45">
      <c r="A376" s="69">
        <f t="shared" si="44"/>
        <v>370</v>
      </c>
      <c r="B376" s="51" t="s">
        <v>937</v>
      </c>
      <c r="C376" s="73" t="s">
        <v>937</v>
      </c>
      <c r="D376" s="164" t="s">
        <v>302</v>
      </c>
      <c r="E376" s="165" t="s">
        <v>302</v>
      </c>
      <c r="F376" s="190" t="s">
        <v>942</v>
      </c>
      <c r="G376" s="141" t="s">
        <v>168</v>
      </c>
      <c r="H376" s="85" t="s">
        <v>180</v>
      </c>
      <c r="I376" s="166" t="s">
        <v>943</v>
      </c>
      <c r="J376" s="165" t="s">
        <v>302</v>
      </c>
      <c r="K376" s="165" t="s">
        <v>302</v>
      </c>
      <c r="L376" s="151" t="s">
        <v>39</v>
      </c>
      <c r="M376" s="72" t="s">
        <v>937</v>
      </c>
      <c r="N376" s="78" t="s">
        <v>233</v>
      </c>
      <c r="O376" s="171">
        <v>44004</v>
      </c>
      <c r="P376" s="172">
        <v>44006</v>
      </c>
      <c r="Q376" s="170" t="s">
        <v>217</v>
      </c>
      <c r="R376" s="167" t="s">
        <v>217</v>
      </c>
      <c r="S376" s="167" t="s">
        <v>612</v>
      </c>
      <c r="T376" s="66" t="str">
        <f t="shared" si="45"/>
        <v>-</v>
      </c>
      <c r="U376" s="66" t="str">
        <f t="shared" si="45"/>
        <v>-</v>
      </c>
      <c r="V376" s="67" t="str">
        <f t="shared" ref="V376:V389" si="47">IFERROR(IF(AND(T376="",U376=""),"",IF(AND(T376="-",U376="-"),IF(S376="","Cs合計を入力してください",S376),IF(NOT(ISERROR(T376*1+U376*1)),ROUND(T376+U376, 1-INT(LOG(ABS(T376+U376)))),IF(NOT(ISERROR(T376*1)),ROUND(T376, 1-INT(LOG(ABS(T376)))),IF(NOT(ISERROR(U376*1)),ROUND(U376, 1-INT(LOG(ABS(U376)))),IF(ISERROR(T376*1+U376*1),"&lt;"&amp;ROUND(IF(T376="-",0,SUBSTITUTE(T376,"&lt;",""))*1+IF(U376="-",0,SUBSTITUTE(U376,"&lt;",""))*1,1-INT(LOG(ABS(IF(T376="-",0,SUBSTITUTE(T376,"&lt;",""))*1+IF(U376="-",0,SUBSTITUTE(U376,"&lt;",""))*1)))))))))),"入力形式が間違っています")</f>
        <v>&lt;25</v>
      </c>
      <c r="W376" s="68" t="str">
        <f t="shared" si="46"/>
        <v/>
      </c>
    </row>
    <row r="377" spans="1:23" ht="19.8" x14ac:dyDescent="0.45">
      <c r="A377" s="69">
        <f t="shared" si="44"/>
        <v>371</v>
      </c>
      <c r="B377" s="51" t="s">
        <v>937</v>
      </c>
      <c r="C377" s="73" t="s">
        <v>937</v>
      </c>
      <c r="D377" s="164" t="s">
        <v>302</v>
      </c>
      <c r="E377" s="165" t="s">
        <v>302</v>
      </c>
      <c r="F377" s="190" t="s">
        <v>944</v>
      </c>
      <c r="G377" s="141" t="s">
        <v>168</v>
      </c>
      <c r="H377" s="85" t="s">
        <v>180</v>
      </c>
      <c r="I377" s="166" t="s">
        <v>945</v>
      </c>
      <c r="J377" s="165" t="s">
        <v>302</v>
      </c>
      <c r="K377" s="165" t="s">
        <v>302</v>
      </c>
      <c r="L377" s="151" t="s">
        <v>39</v>
      </c>
      <c r="M377" s="72" t="s">
        <v>937</v>
      </c>
      <c r="N377" s="78" t="s">
        <v>233</v>
      </c>
      <c r="O377" s="171">
        <v>44004</v>
      </c>
      <c r="P377" s="172">
        <v>44006</v>
      </c>
      <c r="Q377" s="170" t="s">
        <v>217</v>
      </c>
      <c r="R377" s="167" t="s">
        <v>217</v>
      </c>
      <c r="S377" s="167" t="s">
        <v>612</v>
      </c>
      <c r="T377" s="66" t="str">
        <f t="shared" si="45"/>
        <v>-</v>
      </c>
      <c r="U377" s="66" t="str">
        <f t="shared" si="45"/>
        <v>-</v>
      </c>
      <c r="V377" s="67" t="str">
        <f t="shared" si="47"/>
        <v>&lt;25</v>
      </c>
      <c r="W377" s="68" t="str">
        <f t="shared" si="46"/>
        <v/>
      </c>
    </row>
    <row r="378" spans="1:23" ht="19.8" x14ac:dyDescent="0.45">
      <c r="A378" s="69">
        <f t="shared" si="44"/>
        <v>372</v>
      </c>
      <c r="B378" s="51" t="s">
        <v>937</v>
      </c>
      <c r="C378" s="73" t="s">
        <v>937</v>
      </c>
      <c r="D378" s="164" t="s">
        <v>302</v>
      </c>
      <c r="E378" s="165" t="s">
        <v>302</v>
      </c>
      <c r="F378" s="190" t="s">
        <v>946</v>
      </c>
      <c r="G378" s="141" t="s">
        <v>168</v>
      </c>
      <c r="H378" s="85" t="s">
        <v>180</v>
      </c>
      <c r="I378" s="166" t="s">
        <v>947</v>
      </c>
      <c r="J378" s="165" t="s">
        <v>302</v>
      </c>
      <c r="K378" s="165" t="s">
        <v>302</v>
      </c>
      <c r="L378" s="151" t="s">
        <v>39</v>
      </c>
      <c r="M378" s="72" t="s">
        <v>937</v>
      </c>
      <c r="N378" s="78" t="s">
        <v>233</v>
      </c>
      <c r="O378" s="171">
        <v>44004</v>
      </c>
      <c r="P378" s="172">
        <v>44006</v>
      </c>
      <c r="Q378" s="170" t="s">
        <v>217</v>
      </c>
      <c r="R378" s="167" t="s">
        <v>217</v>
      </c>
      <c r="S378" s="167" t="s">
        <v>612</v>
      </c>
      <c r="T378" s="66" t="str">
        <f t="shared" si="45"/>
        <v>-</v>
      </c>
      <c r="U378" s="66" t="str">
        <f t="shared" si="45"/>
        <v>-</v>
      </c>
      <c r="V378" s="67" t="str">
        <f t="shared" si="47"/>
        <v>&lt;25</v>
      </c>
      <c r="W378" s="68" t="str">
        <f t="shared" si="46"/>
        <v/>
      </c>
    </row>
    <row r="379" spans="1:23" ht="19.8" x14ac:dyDescent="0.45">
      <c r="A379" s="69">
        <f t="shared" si="44"/>
        <v>373</v>
      </c>
      <c r="B379" s="51" t="s">
        <v>937</v>
      </c>
      <c r="C379" s="73" t="s">
        <v>937</v>
      </c>
      <c r="D379" s="164" t="s">
        <v>302</v>
      </c>
      <c r="E379" s="165" t="s">
        <v>302</v>
      </c>
      <c r="F379" s="190" t="s">
        <v>948</v>
      </c>
      <c r="G379" s="141" t="s">
        <v>168</v>
      </c>
      <c r="H379" s="85" t="s">
        <v>180</v>
      </c>
      <c r="I379" s="173" t="s">
        <v>949</v>
      </c>
      <c r="J379" s="165" t="s">
        <v>302</v>
      </c>
      <c r="K379" s="165" t="s">
        <v>302</v>
      </c>
      <c r="L379" s="151" t="s">
        <v>39</v>
      </c>
      <c r="M379" s="72" t="s">
        <v>937</v>
      </c>
      <c r="N379" s="78" t="s">
        <v>233</v>
      </c>
      <c r="O379" s="171">
        <v>44004</v>
      </c>
      <c r="P379" s="172">
        <v>44006</v>
      </c>
      <c r="Q379" s="170" t="s">
        <v>217</v>
      </c>
      <c r="R379" s="167" t="s">
        <v>217</v>
      </c>
      <c r="S379" s="167" t="s">
        <v>612</v>
      </c>
      <c r="T379" s="66" t="str">
        <f t="shared" si="45"/>
        <v>-</v>
      </c>
      <c r="U379" s="66" t="str">
        <f t="shared" si="45"/>
        <v>-</v>
      </c>
      <c r="V379" s="67" t="str">
        <f t="shared" si="47"/>
        <v>&lt;25</v>
      </c>
      <c r="W379" s="68" t="str">
        <f t="shared" si="46"/>
        <v/>
      </c>
    </row>
    <row r="380" spans="1:23" ht="19.8" x14ac:dyDescent="0.45">
      <c r="A380" s="69">
        <f t="shared" si="44"/>
        <v>374</v>
      </c>
      <c r="B380" s="51" t="s">
        <v>937</v>
      </c>
      <c r="C380" s="73" t="s">
        <v>937</v>
      </c>
      <c r="D380" s="164" t="s">
        <v>302</v>
      </c>
      <c r="E380" s="165" t="s">
        <v>302</v>
      </c>
      <c r="F380" s="190" t="s">
        <v>948</v>
      </c>
      <c r="G380" s="141" t="s">
        <v>168</v>
      </c>
      <c r="H380" s="85" t="s">
        <v>180</v>
      </c>
      <c r="I380" s="173" t="s">
        <v>950</v>
      </c>
      <c r="J380" s="165" t="s">
        <v>302</v>
      </c>
      <c r="K380" s="165" t="s">
        <v>302</v>
      </c>
      <c r="L380" s="151" t="s">
        <v>39</v>
      </c>
      <c r="M380" s="72" t="s">
        <v>937</v>
      </c>
      <c r="N380" s="78" t="s">
        <v>233</v>
      </c>
      <c r="O380" s="171">
        <v>44005</v>
      </c>
      <c r="P380" s="172">
        <v>44006</v>
      </c>
      <c r="Q380" s="170" t="s">
        <v>217</v>
      </c>
      <c r="R380" s="167" t="s">
        <v>217</v>
      </c>
      <c r="S380" s="167" t="s">
        <v>612</v>
      </c>
      <c r="T380" s="66" t="str">
        <f t="shared" si="45"/>
        <v>-</v>
      </c>
      <c r="U380" s="66" t="str">
        <f t="shared" si="45"/>
        <v>-</v>
      </c>
      <c r="V380" s="67" t="str">
        <f t="shared" si="47"/>
        <v>&lt;25</v>
      </c>
      <c r="W380" s="68" t="str">
        <f t="shared" si="46"/>
        <v/>
      </c>
    </row>
    <row r="381" spans="1:23" ht="19.8" x14ac:dyDescent="0.45">
      <c r="A381" s="69">
        <f t="shared" si="44"/>
        <v>375</v>
      </c>
      <c r="B381" s="51" t="s">
        <v>937</v>
      </c>
      <c r="C381" s="73" t="s">
        <v>937</v>
      </c>
      <c r="D381" s="164" t="s">
        <v>302</v>
      </c>
      <c r="E381" s="165" t="s">
        <v>302</v>
      </c>
      <c r="F381" s="190" t="s">
        <v>938</v>
      </c>
      <c r="G381" s="141" t="s">
        <v>168</v>
      </c>
      <c r="H381" s="85" t="s">
        <v>180</v>
      </c>
      <c r="I381" s="173" t="s">
        <v>951</v>
      </c>
      <c r="J381" s="165" t="s">
        <v>302</v>
      </c>
      <c r="K381" s="165" t="s">
        <v>302</v>
      </c>
      <c r="L381" s="151" t="s">
        <v>39</v>
      </c>
      <c r="M381" s="72" t="s">
        <v>937</v>
      </c>
      <c r="N381" s="78" t="s">
        <v>233</v>
      </c>
      <c r="O381" s="171">
        <v>44005</v>
      </c>
      <c r="P381" s="172">
        <v>44006</v>
      </c>
      <c r="Q381" s="170" t="s">
        <v>217</v>
      </c>
      <c r="R381" s="167" t="s">
        <v>217</v>
      </c>
      <c r="S381" s="167" t="s">
        <v>612</v>
      </c>
      <c r="T381" s="66" t="str">
        <f t="shared" si="45"/>
        <v>-</v>
      </c>
      <c r="U381" s="66" t="str">
        <f t="shared" si="45"/>
        <v>-</v>
      </c>
      <c r="V381" s="67" t="str">
        <f t="shared" si="47"/>
        <v>&lt;25</v>
      </c>
      <c r="W381" s="68" t="str">
        <f t="shared" si="46"/>
        <v/>
      </c>
    </row>
    <row r="382" spans="1:23" x14ac:dyDescent="0.45">
      <c r="A382" s="69">
        <f t="shared" si="44"/>
        <v>376</v>
      </c>
      <c r="B382" s="69" t="s">
        <v>937</v>
      </c>
      <c r="C382" s="86" t="s">
        <v>937</v>
      </c>
      <c r="D382" s="85" t="s">
        <v>166</v>
      </c>
      <c r="E382" s="87" t="s">
        <v>952</v>
      </c>
      <c r="F382" s="84" t="s">
        <v>953</v>
      </c>
      <c r="G382" s="141" t="s">
        <v>35</v>
      </c>
      <c r="H382" s="85" t="s">
        <v>507</v>
      </c>
      <c r="I382" s="69" t="s">
        <v>954</v>
      </c>
      <c r="J382" s="87" t="s">
        <v>336</v>
      </c>
      <c r="K382" s="87" t="s">
        <v>302</v>
      </c>
      <c r="L382" s="140" t="s">
        <v>955</v>
      </c>
      <c r="M382" s="88" t="s">
        <v>956</v>
      </c>
      <c r="N382" s="102" t="s">
        <v>41</v>
      </c>
      <c r="O382" s="89">
        <v>43997</v>
      </c>
      <c r="P382" s="90">
        <v>43998</v>
      </c>
      <c r="Q382" s="174">
        <v>8.7899999999999991</v>
      </c>
      <c r="R382" s="121">
        <v>12.8</v>
      </c>
      <c r="S382" s="175">
        <v>21.59</v>
      </c>
      <c r="T382" s="176">
        <v>8.7899999999999991</v>
      </c>
      <c r="U382" s="122">
        <v>12.8</v>
      </c>
      <c r="V382" s="117" t="s">
        <v>957</v>
      </c>
      <c r="W382" s="177"/>
    </row>
    <row r="383" spans="1:23" x14ac:dyDescent="0.45">
      <c r="A383" s="69">
        <f t="shared" si="44"/>
        <v>377</v>
      </c>
      <c r="B383" s="69" t="s">
        <v>937</v>
      </c>
      <c r="C383" s="86" t="s">
        <v>937</v>
      </c>
      <c r="D383" s="85" t="s">
        <v>166</v>
      </c>
      <c r="E383" s="87" t="s">
        <v>952</v>
      </c>
      <c r="F383" s="84" t="s">
        <v>953</v>
      </c>
      <c r="G383" s="141" t="s">
        <v>35</v>
      </c>
      <c r="H383" s="85" t="s">
        <v>507</v>
      </c>
      <c r="I383" s="69" t="s">
        <v>954</v>
      </c>
      <c r="J383" s="87" t="s">
        <v>336</v>
      </c>
      <c r="K383" s="87" t="s">
        <v>302</v>
      </c>
      <c r="L383" s="140" t="s">
        <v>955</v>
      </c>
      <c r="M383" s="88" t="s">
        <v>956</v>
      </c>
      <c r="N383" s="102" t="s">
        <v>41</v>
      </c>
      <c r="O383" s="89">
        <v>43998</v>
      </c>
      <c r="P383" s="90">
        <v>43999</v>
      </c>
      <c r="Q383" s="174">
        <v>9.77</v>
      </c>
      <c r="R383" s="121">
        <v>16.399999999999999</v>
      </c>
      <c r="S383" s="175">
        <v>26.169999999999998</v>
      </c>
      <c r="T383" s="176">
        <v>9.77</v>
      </c>
      <c r="U383" s="122">
        <v>16.399999999999999</v>
      </c>
      <c r="V383" s="117" t="s">
        <v>958</v>
      </c>
      <c r="W383" s="177"/>
    </row>
    <row r="384" spans="1:23" x14ac:dyDescent="0.45">
      <c r="A384" s="69">
        <f t="shared" si="44"/>
        <v>378</v>
      </c>
      <c r="B384" s="69" t="s">
        <v>937</v>
      </c>
      <c r="C384" s="86" t="s">
        <v>937</v>
      </c>
      <c r="D384" s="85" t="s">
        <v>166</v>
      </c>
      <c r="E384" s="87" t="s">
        <v>952</v>
      </c>
      <c r="F384" s="84" t="s">
        <v>953</v>
      </c>
      <c r="G384" s="141" t="s">
        <v>35</v>
      </c>
      <c r="H384" s="85" t="s">
        <v>507</v>
      </c>
      <c r="I384" s="69" t="s">
        <v>954</v>
      </c>
      <c r="J384" s="87" t="s">
        <v>336</v>
      </c>
      <c r="K384" s="87" t="s">
        <v>302</v>
      </c>
      <c r="L384" s="140" t="s">
        <v>955</v>
      </c>
      <c r="M384" s="88" t="s">
        <v>956</v>
      </c>
      <c r="N384" s="102" t="s">
        <v>41</v>
      </c>
      <c r="O384" s="89">
        <v>43998</v>
      </c>
      <c r="P384" s="90">
        <v>43999</v>
      </c>
      <c r="Q384" s="174">
        <v>9.1199999999999992</v>
      </c>
      <c r="R384" s="121">
        <v>12.2</v>
      </c>
      <c r="S384" s="175">
        <v>21.32</v>
      </c>
      <c r="T384" s="176">
        <v>9.1199999999999992</v>
      </c>
      <c r="U384" s="122">
        <v>12.2</v>
      </c>
      <c r="V384" s="117" t="s">
        <v>959</v>
      </c>
      <c r="W384" s="177"/>
    </row>
    <row r="385" spans="1:23" x14ac:dyDescent="0.45">
      <c r="A385" s="69">
        <f t="shared" si="44"/>
        <v>379</v>
      </c>
      <c r="B385" s="69" t="s">
        <v>937</v>
      </c>
      <c r="C385" s="86" t="s">
        <v>937</v>
      </c>
      <c r="D385" s="85" t="s">
        <v>166</v>
      </c>
      <c r="E385" s="87" t="s">
        <v>952</v>
      </c>
      <c r="F385" s="84" t="s">
        <v>953</v>
      </c>
      <c r="G385" s="141" t="s">
        <v>35</v>
      </c>
      <c r="H385" s="85" t="s">
        <v>507</v>
      </c>
      <c r="I385" s="69" t="s">
        <v>954</v>
      </c>
      <c r="J385" s="87" t="s">
        <v>336</v>
      </c>
      <c r="K385" s="87" t="s">
        <v>302</v>
      </c>
      <c r="L385" s="140" t="s">
        <v>955</v>
      </c>
      <c r="M385" s="88" t="s">
        <v>956</v>
      </c>
      <c r="N385" s="102" t="s">
        <v>41</v>
      </c>
      <c r="O385" s="89">
        <v>43999</v>
      </c>
      <c r="P385" s="90">
        <v>44000</v>
      </c>
      <c r="Q385" s="174">
        <v>8.65</v>
      </c>
      <c r="R385" s="121">
        <v>8.5500000000000007</v>
      </c>
      <c r="S385" s="175">
        <v>17.200000000000003</v>
      </c>
      <c r="T385" s="176">
        <v>8.65</v>
      </c>
      <c r="U385" s="122">
        <v>8.5500000000000007</v>
      </c>
      <c r="V385" s="117" t="s">
        <v>960</v>
      </c>
      <c r="W385" s="177"/>
    </row>
    <row r="386" spans="1:23" x14ac:dyDescent="0.45">
      <c r="A386" s="69">
        <f t="shared" si="44"/>
        <v>380</v>
      </c>
      <c r="B386" s="69" t="s">
        <v>937</v>
      </c>
      <c r="C386" s="86" t="s">
        <v>937</v>
      </c>
      <c r="D386" s="85" t="s">
        <v>166</v>
      </c>
      <c r="E386" s="87" t="s">
        <v>952</v>
      </c>
      <c r="F386" s="84" t="s">
        <v>953</v>
      </c>
      <c r="G386" s="141" t="s">
        <v>35</v>
      </c>
      <c r="H386" s="85" t="s">
        <v>507</v>
      </c>
      <c r="I386" s="69" t="s">
        <v>954</v>
      </c>
      <c r="J386" s="87" t="s">
        <v>336</v>
      </c>
      <c r="K386" s="87" t="s">
        <v>302</v>
      </c>
      <c r="L386" s="140" t="s">
        <v>955</v>
      </c>
      <c r="M386" s="88" t="s">
        <v>956</v>
      </c>
      <c r="N386" s="102" t="s">
        <v>41</v>
      </c>
      <c r="O386" s="89">
        <v>44000</v>
      </c>
      <c r="P386" s="90">
        <v>44001</v>
      </c>
      <c r="Q386" s="174">
        <v>9.2899999999999991</v>
      </c>
      <c r="R386" s="178">
        <v>8.0500000000000007</v>
      </c>
      <c r="S386" s="175">
        <v>17.34</v>
      </c>
      <c r="T386" s="176">
        <v>9.2899999999999991</v>
      </c>
      <c r="U386" s="176">
        <v>8.0500000000000007</v>
      </c>
      <c r="V386" s="117" t="s">
        <v>960</v>
      </c>
      <c r="W386" s="177"/>
    </row>
    <row r="387" spans="1:23" x14ac:dyDescent="0.45">
      <c r="A387" s="69">
        <f t="shared" si="44"/>
        <v>381</v>
      </c>
      <c r="B387" s="69" t="s">
        <v>937</v>
      </c>
      <c r="C387" s="86" t="s">
        <v>937</v>
      </c>
      <c r="D387" s="85" t="s">
        <v>166</v>
      </c>
      <c r="E387" s="87" t="s">
        <v>952</v>
      </c>
      <c r="F387" s="84" t="s">
        <v>953</v>
      </c>
      <c r="G387" s="141" t="s">
        <v>35</v>
      </c>
      <c r="H387" s="85" t="s">
        <v>507</v>
      </c>
      <c r="I387" s="69" t="s">
        <v>954</v>
      </c>
      <c r="J387" s="87" t="s">
        <v>336</v>
      </c>
      <c r="K387" s="87" t="s">
        <v>302</v>
      </c>
      <c r="L387" s="140" t="s">
        <v>955</v>
      </c>
      <c r="M387" s="88" t="s">
        <v>956</v>
      </c>
      <c r="N387" s="102" t="s">
        <v>41</v>
      </c>
      <c r="O387" s="89">
        <v>44000</v>
      </c>
      <c r="P387" s="90">
        <v>44001</v>
      </c>
      <c r="Q387" s="174">
        <v>7.43</v>
      </c>
      <c r="R387" s="178">
        <v>8.69</v>
      </c>
      <c r="S387" s="175">
        <v>16.119999999999997</v>
      </c>
      <c r="T387" s="176">
        <v>7.43</v>
      </c>
      <c r="U387" s="176">
        <v>8.69</v>
      </c>
      <c r="V387" s="117" t="s">
        <v>961</v>
      </c>
      <c r="W387" s="177"/>
    </row>
    <row r="388" spans="1:23" x14ac:dyDescent="0.45">
      <c r="A388" s="69">
        <f t="shared" si="44"/>
        <v>382</v>
      </c>
      <c r="B388" s="69" t="s">
        <v>937</v>
      </c>
      <c r="C388" s="86" t="s">
        <v>937</v>
      </c>
      <c r="D388" s="85" t="s">
        <v>166</v>
      </c>
      <c r="E388" s="87" t="s">
        <v>952</v>
      </c>
      <c r="F388" s="84" t="s">
        <v>953</v>
      </c>
      <c r="G388" s="141" t="s">
        <v>35</v>
      </c>
      <c r="H388" s="85" t="s">
        <v>507</v>
      </c>
      <c r="I388" s="69" t="s">
        <v>954</v>
      </c>
      <c r="J388" s="87" t="s">
        <v>336</v>
      </c>
      <c r="K388" s="87" t="s">
        <v>302</v>
      </c>
      <c r="L388" s="140" t="s">
        <v>955</v>
      </c>
      <c r="M388" s="88" t="s">
        <v>956</v>
      </c>
      <c r="N388" s="102" t="s">
        <v>41</v>
      </c>
      <c r="O388" s="89">
        <v>44005</v>
      </c>
      <c r="P388" s="90">
        <v>44006</v>
      </c>
      <c r="Q388" s="174">
        <v>9.18</v>
      </c>
      <c r="R388" s="121">
        <v>10.199999999999999</v>
      </c>
      <c r="S388" s="175">
        <v>19.38</v>
      </c>
      <c r="T388" s="176">
        <v>9.18</v>
      </c>
      <c r="U388" s="122">
        <v>10.199999999999999</v>
      </c>
      <c r="V388" s="117" t="s">
        <v>962</v>
      </c>
      <c r="W388" s="177"/>
    </row>
    <row r="389" spans="1:23" x14ac:dyDescent="0.45">
      <c r="A389" s="69">
        <f t="shared" si="44"/>
        <v>383</v>
      </c>
      <c r="B389" s="69" t="s">
        <v>937</v>
      </c>
      <c r="C389" s="86" t="s">
        <v>937</v>
      </c>
      <c r="D389" s="85" t="s">
        <v>166</v>
      </c>
      <c r="E389" s="87" t="s">
        <v>963</v>
      </c>
      <c r="F389" s="84" t="s">
        <v>953</v>
      </c>
      <c r="G389" s="141" t="s">
        <v>228</v>
      </c>
      <c r="H389" s="85" t="s">
        <v>507</v>
      </c>
      <c r="I389" s="69" t="s">
        <v>964</v>
      </c>
      <c r="J389" s="87" t="s">
        <v>336</v>
      </c>
      <c r="K389" s="87" t="s">
        <v>965</v>
      </c>
      <c r="L389" s="140" t="s">
        <v>356</v>
      </c>
      <c r="M389" s="88" t="s">
        <v>956</v>
      </c>
      <c r="N389" s="102" t="s">
        <v>41</v>
      </c>
      <c r="O389" s="89">
        <v>43991</v>
      </c>
      <c r="P389" s="90">
        <v>44005</v>
      </c>
      <c r="Q389" s="174">
        <v>6.67</v>
      </c>
      <c r="R389" s="178">
        <v>7.8</v>
      </c>
      <c r="S389" s="175">
        <f t="shared" ref="S389:S398" si="48">Q389+R389</f>
        <v>14.469999999999999</v>
      </c>
      <c r="T389" s="176">
        <f t="shared" ref="T389:U404" si="49">IF(Q389="","",IF(NOT(ISERROR(Q389*1)),ROUNDDOWN(Q389*1,2-INT(LOG(ABS(Q389*1)))),IFERROR("&lt;"&amp;ROUNDDOWN(IF(SUBSTITUTE(Q389,"&lt;","")*1&lt;=50,SUBSTITUTE(Q389,"&lt;","")*1,""),2-INT(LOG(ABS(SUBSTITUTE(Q389,"&lt;","")*1)))),IF(Q389="-",Q389,"入力形式が間違っています"))))</f>
        <v>6.67</v>
      </c>
      <c r="U389" s="176">
        <f t="shared" si="49"/>
        <v>7.8</v>
      </c>
      <c r="V389" s="66" t="s">
        <v>966</v>
      </c>
      <c r="W389" s="179"/>
    </row>
    <row r="390" spans="1:23" x14ac:dyDescent="0.45">
      <c r="A390" s="69">
        <f t="shared" si="44"/>
        <v>384</v>
      </c>
      <c r="B390" s="69" t="s">
        <v>937</v>
      </c>
      <c r="C390" s="86" t="s">
        <v>937</v>
      </c>
      <c r="D390" s="85" t="s">
        <v>166</v>
      </c>
      <c r="E390" s="87" t="s">
        <v>952</v>
      </c>
      <c r="F390" s="84" t="s">
        <v>953</v>
      </c>
      <c r="G390" s="141" t="s">
        <v>228</v>
      </c>
      <c r="H390" s="85" t="s">
        <v>507</v>
      </c>
      <c r="I390" s="69" t="s">
        <v>954</v>
      </c>
      <c r="J390" s="87" t="s">
        <v>336</v>
      </c>
      <c r="K390" s="87" t="s">
        <v>965</v>
      </c>
      <c r="L390" s="140" t="s">
        <v>356</v>
      </c>
      <c r="M390" s="88" t="s">
        <v>956</v>
      </c>
      <c r="N390" s="102" t="s">
        <v>41</v>
      </c>
      <c r="O390" s="89">
        <v>43991</v>
      </c>
      <c r="P390" s="90">
        <v>44005</v>
      </c>
      <c r="Q390" s="174">
        <v>8.0299999999999994</v>
      </c>
      <c r="R390" s="92">
        <v>11.4</v>
      </c>
      <c r="S390" s="95">
        <f t="shared" si="48"/>
        <v>19.43</v>
      </c>
      <c r="T390" s="176">
        <f t="shared" si="49"/>
        <v>8.0299999999999994</v>
      </c>
      <c r="U390" s="66">
        <f t="shared" si="49"/>
        <v>11.4</v>
      </c>
      <c r="V390" s="66" t="s">
        <v>962</v>
      </c>
      <c r="W390" s="179"/>
    </row>
    <row r="391" spans="1:23" x14ac:dyDescent="0.45">
      <c r="A391" s="69">
        <f t="shared" si="44"/>
        <v>385</v>
      </c>
      <c r="B391" s="69" t="s">
        <v>937</v>
      </c>
      <c r="C391" s="86" t="s">
        <v>937</v>
      </c>
      <c r="D391" s="85" t="s">
        <v>166</v>
      </c>
      <c r="E391" s="87" t="s">
        <v>967</v>
      </c>
      <c r="F391" s="84" t="s">
        <v>953</v>
      </c>
      <c r="G391" s="141" t="s">
        <v>228</v>
      </c>
      <c r="H391" s="85" t="s">
        <v>507</v>
      </c>
      <c r="I391" s="69" t="s">
        <v>954</v>
      </c>
      <c r="J391" s="87" t="s">
        <v>336</v>
      </c>
      <c r="K391" s="87" t="s">
        <v>965</v>
      </c>
      <c r="L391" s="140" t="s">
        <v>356</v>
      </c>
      <c r="M391" s="88" t="s">
        <v>956</v>
      </c>
      <c r="N391" s="102" t="s">
        <v>41</v>
      </c>
      <c r="O391" s="113">
        <v>43989</v>
      </c>
      <c r="P391" s="114">
        <v>44005</v>
      </c>
      <c r="Q391" s="174">
        <v>8.33</v>
      </c>
      <c r="R391" s="92">
        <v>16.100000000000001</v>
      </c>
      <c r="S391" s="95">
        <f t="shared" si="48"/>
        <v>24.43</v>
      </c>
      <c r="T391" s="176">
        <f t="shared" si="49"/>
        <v>8.33</v>
      </c>
      <c r="U391" s="66">
        <f t="shared" si="49"/>
        <v>16.100000000000001</v>
      </c>
      <c r="V391" s="67">
        <f t="shared" ref="V391:V409" si="50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24</v>
      </c>
      <c r="W391" s="68"/>
    </row>
    <row r="392" spans="1:23" x14ac:dyDescent="0.45">
      <c r="A392" s="69">
        <f t="shared" si="44"/>
        <v>386</v>
      </c>
      <c r="B392" s="69" t="s">
        <v>937</v>
      </c>
      <c r="C392" s="86" t="s">
        <v>937</v>
      </c>
      <c r="D392" s="85" t="s">
        <v>166</v>
      </c>
      <c r="E392" s="87" t="s">
        <v>967</v>
      </c>
      <c r="F392" s="84" t="s">
        <v>953</v>
      </c>
      <c r="G392" s="141" t="s">
        <v>228</v>
      </c>
      <c r="H392" s="85" t="s">
        <v>507</v>
      </c>
      <c r="I392" s="69" t="s">
        <v>954</v>
      </c>
      <c r="J392" s="87" t="s">
        <v>336</v>
      </c>
      <c r="K392" s="87" t="s">
        <v>965</v>
      </c>
      <c r="L392" s="140" t="s">
        <v>356</v>
      </c>
      <c r="M392" s="88" t="s">
        <v>956</v>
      </c>
      <c r="N392" s="102" t="s">
        <v>41</v>
      </c>
      <c r="O392" s="113">
        <v>43989</v>
      </c>
      <c r="P392" s="114">
        <v>44005</v>
      </c>
      <c r="Q392" s="174">
        <v>8.68</v>
      </c>
      <c r="R392" s="92">
        <v>13.2</v>
      </c>
      <c r="S392" s="95">
        <f t="shared" si="48"/>
        <v>21.88</v>
      </c>
      <c r="T392" s="176">
        <f t="shared" si="49"/>
        <v>8.68</v>
      </c>
      <c r="U392" s="66">
        <f t="shared" si="49"/>
        <v>13.2</v>
      </c>
      <c r="V392" s="67">
        <f t="shared" si="50"/>
        <v>22</v>
      </c>
      <c r="W392" s="68"/>
    </row>
    <row r="393" spans="1:23" x14ac:dyDescent="0.45">
      <c r="A393" s="69">
        <f t="shared" ref="A393:A413" si="51">A392+1</f>
        <v>387</v>
      </c>
      <c r="B393" s="69" t="s">
        <v>937</v>
      </c>
      <c r="C393" s="86" t="s">
        <v>937</v>
      </c>
      <c r="D393" s="85" t="s">
        <v>166</v>
      </c>
      <c r="E393" s="87" t="s">
        <v>967</v>
      </c>
      <c r="F393" s="84" t="s">
        <v>953</v>
      </c>
      <c r="G393" s="141" t="s">
        <v>228</v>
      </c>
      <c r="H393" s="85" t="s">
        <v>507</v>
      </c>
      <c r="I393" s="69" t="s">
        <v>954</v>
      </c>
      <c r="J393" s="87" t="s">
        <v>336</v>
      </c>
      <c r="K393" s="87" t="s">
        <v>965</v>
      </c>
      <c r="L393" s="140" t="s">
        <v>356</v>
      </c>
      <c r="M393" s="88" t="s">
        <v>956</v>
      </c>
      <c r="N393" s="102" t="s">
        <v>41</v>
      </c>
      <c r="O393" s="113">
        <v>43989</v>
      </c>
      <c r="P393" s="114">
        <v>44005</v>
      </c>
      <c r="Q393" s="174">
        <v>8.32</v>
      </c>
      <c r="R393" s="178">
        <v>7.69</v>
      </c>
      <c r="S393" s="95">
        <f t="shared" si="48"/>
        <v>16.010000000000002</v>
      </c>
      <c r="T393" s="176">
        <f t="shared" si="49"/>
        <v>8.32</v>
      </c>
      <c r="U393" s="176">
        <f t="shared" si="49"/>
        <v>7.69</v>
      </c>
      <c r="V393" s="67">
        <f t="shared" si="50"/>
        <v>16</v>
      </c>
      <c r="W393" s="68"/>
    </row>
    <row r="394" spans="1:23" x14ac:dyDescent="0.45">
      <c r="A394" s="69">
        <f t="shared" si="51"/>
        <v>388</v>
      </c>
      <c r="B394" s="69" t="s">
        <v>937</v>
      </c>
      <c r="C394" s="86" t="s">
        <v>937</v>
      </c>
      <c r="D394" s="85" t="s">
        <v>166</v>
      </c>
      <c r="E394" s="87" t="s">
        <v>967</v>
      </c>
      <c r="F394" s="84" t="s">
        <v>953</v>
      </c>
      <c r="G394" s="141" t="s">
        <v>228</v>
      </c>
      <c r="H394" s="85" t="s">
        <v>507</v>
      </c>
      <c r="I394" s="69" t="s">
        <v>954</v>
      </c>
      <c r="J394" s="87" t="s">
        <v>336</v>
      </c>
      <c r="K394" s="87" t="s">
        <v>965</v>
      </c>
      <c r="L394" s="140" t="s">
        <v>356</v>
      </c>
      <c r="M394" s="88" t="s">
        <v>956</v>
      </c>
      <c r="N394" s="102" t="s">
        <v>41</v>
      </c>
      <c r="O394" s="113">
        <v>43989</v>
      </c>
      <c r="P394" s="114">
        <v>44005</v>
      </c>
      <c r="Q394" s="174">
        <v>9.49</v>
      </c>
      <c r="R394" s="178">
        <v>9.27</v>
      </c>
      <c r="S394" s="95">
        <f t="shared" si="48"/>
        <v>18.759999999999998</v>
      </c>
      <c r="T394" s="176">
        <f t="shared" si="49"/>
        <v>9.49</v>
      </c>
      <c r="U394" s="176">
        <f t="shared" si="49"/>
        <v>9.27</v>
      </c>
      <c r="V394" s="67">
        <f t="shared" si="50"/>
        <v>19</v>
      </c>
      <c r="W394" s="68"/>
    </row>
    <row r="395" spans="1:23" x14ac:dyDescent="0.45">
      <c r="A395" s="69">
        <f t="shared" si="51"/>
        <v>389</v>
      </c>
      <c r="B395" s="69" t="s">
        <v>937</v>
      </c>
      <c r="C395" s="86" t="s">
        <v>937</v>
      </c>
      <c r="D395" s="85" t="s">
        <v>166</v>
      </c>
      <c r="E395" s="87" t="s">
        <v>968</v>
      </c>
      <c r="F395" s="84" t="s">
        <v>953</v>
      </c>
      <c r="G395" s="141" t="s">
        <v>228</v>
      </c>
      <c r="H395" s="85" t="s">
        <v>507</v>
      </c>
      <c r="I395" s="69" t="s">
        <v>964</v>
      </c>
      <c r="J395" s="87" t="s">
        <v>336</v>
      </c>
      <c r="K395" s="87" t="s">
        <v>965</v>
      </c>
      <c r="L395" s="140" t="s">
        <v>356</v>
      </c>
      <c r="M395" s="88" t="s">
        <v>956</v>
      </c>
      <c r="N395" s="102" t="s">
        <v>41</v>
      </c>
      <c r="O395" s="113">
        <v>43995</v>
      </c>
      <c r="P395" s="114">
        <v>44005</v>
      </c>
      <c r="Q395" s="174">
        <v>7.37</v>
      </c>
      <c r="R395" s="92">
        <v>9.73</v>
      </c>
      <c r="S395" s="95">
        <f t="shared" si="48"/>
        <v>17.100000000000001</v>
      </c>
      <c r="T395" s="176">
        <f t="shared" si="49"/>
        <v>7.37</v>
      </c>
      <c r="U395" s="66">
        <f t="shared" si="49"/>
        <v>9.73</v>
      </c>
      <c r="V395" s="67">
        <f t="shared" si="50"/>
        <v>17</v>
      </c>
      <c r="W395" s="68"/>
    </row>
    <row r="396" spans="1:23" x14ac:dyDescent="0.45">
      <c r="A396" s="69">
        <f t="shared" si="51"/>
        <v>390</v>
      </c>
      <c r="B396" s="69" t="s">
        <v>937</v>
      </c>
      <c r="C396" s="86" t="s">
        <v>937</v>
      </c>
      <c r="D396" s="85" t="s">
        <v>166</v>
      </c>
      <c r="E396" s="87" t="s">
        <v>968</v>
      </c>
      <c r="F396" s="84" t="s">
        <v>953</v>
      </c>
      <c r="G396" s="141" t="s">
        <v>228</v>
      </c>
      <c r="H396" s="85" t="s">
        <v>507</v>
      </c>
      <c r="I396" s="69" t="s">
        <v>964</v>
      </c>
      <c r="J396" s="87" t="s">
        <v>336</v>
      </c>
      <c r="K396" s="87" t="s">
        <v>965</v>
      </c>
      <c r="L396" s="140" t="s">
        <v>356</v>
      </c>
      <c r="M396" s="88" t="s">
        <v>956</v>
      </c>
      <c r="N396" s="102" t="s">
        <v>41</v>
      </c>
      <c r="O396" s="113">
        <v>43996</v>
      </c>
      <c r="P396" s="114">
        <v>44005</v>
      </c>
      <c r="Q396" s="174">
        <v>8.3699999999999992</v>
      </c>
      <c r="R396" s="92">
        <v>24.6</v>
      </c>
      <c r="S396" s="95">
        <f t="shared" si="48"/>
        <v>32.97</v>
      </c>
      <c r="T396" s="176">
        <f t="shared" si="49"/>
        <v>8.3699999999999992</v>
      </c>
      <c r="U396" s="66">
        <f t="shared" si="49"/>
        <v>24.6</v>
      </c>
      <c r="V396" s="67">
        <f t="shared" si="50"/>
        <v>33</v>
      </c>
      <c r="W396" s="68"/>
    </row>
    <row r="397" spans="1:23" x14ac:dyDescent="0.45">
      <c r="A397" s="69">
        <f t="shared" si="51"/>
        <v>391</v>
      </c>
      <c r="B397" s="69" t="s">
        <v>937</v>
      </c>
      <c r="C397" s="86" t="s">
        <v>937</v>
      </c>
      <c r="D397" s="85" t="s">
        <v>166</v>
      </c>
      <c r="E397" s="87" t="s">
        <v>969</v>
      </c>
      <c r="F397" s="84" t="s">
        <v>953</v>
      </c>
      <c r="G397" s="141" t="s">
        <v>228</v>
      </c>
      <c r="H397" s="85" t="s">
        <v>507</v>
      </c>
      <c r="I397" s="69" t="s">
        <v>964</v>
      </c>
      <c r="J397" s="87" t="s">
        <v>336</v>
      </c>
      <c r="K397" s="87" t="s">
        <v>965</v>
      </c>
      <c r="L397" s="140" t="s">
        <v>356</v>
      </c>
      <c r="M397" s="88" t="s">
        <v>956</v>
      </c>
      <c r="N397" s="102" t="s">
        <v>41</v>
      </c>
      <c r="O397" s="113">
        <v>43991</v>
      </c>
      <c r="P397" s="114">
        <v>44005</v>
      </c>
      <c r="Q397" s="174">
        <v>7.58</v>
      </c>
      <c r="R397" s="178">
        <v>9.68</v>
      </c>
      <c r="S397" s="95">
        <f t="shared" si="48"/>
        <v>17.259999999999998</v>
      </c>
      <c r="T397" s="176">
        <f t="shared" si="49"/>
        <v>7.58</v>
      </c>
      <c r="U397" s="176">
        <f t="shared" si="49"/>
        <v>9.68</v>
      </c>
      <c r="V397" s="67">
        <f t="shared" si="50"/>
        <v>17</v>
      </c>
      <c r="W397" s="68"/>
    </row>
    <row r="398" spans="1:23" x14ac:dyDescent="0.45">
      <c r="A398" s="69">
        <f t="shared" si="51"/>
        <v>392</v>
      </c>
      <c r="B398" s="69" t="s">
        <v>937</v>
      </c>
      <c r="C398" s="86" t="s">
        <v>937</v>
      </c>
      <c r="D398" s="85" t="s">
        <v>166</v>
      </c>
      <c r="E398" s="87" t="s">
        <v>968</v>
      </c>
      <c r="F398" s="84" t="s">
        <v>953</v>
      </c>
      <c r="G398" s="141" t="s">
        <v>228</v>
      </c>
      <c r="H398" s="85" t="s">
        <v>507</v>
      </c>
      <c r="I398" s="69" t="s">
        <v>970</v>
      </c>
      <c r="J398" s="87" t="s">
        <v>336</v>
      </c>
      <c r="K398" s="87" t="s">
        <v>965</v>
      </c>
      <c r="L398" s="140" t="s">
        <v>356</v>
      </c>
      <c r="M398" s="88" t="s">
        <v>956</v>
      </c>
      <c r="N398" s="102" t="s">
        <v>41</v>
      </c>
      <c r="O398" s="89">
        <v>44002</v>
      </c>
      <c r="P398" s="90">
        <v>44005</v>
      </c>
      <c r="Q398" s="174">
        <v>8.5299999999999994</v>
      </c>
      <c r="R398" s="92">
        <v>47.2</v>
      </c>
      <c r="S398" s="95">
        <f t="shared" si="48"/>
        <v>55.730000000000004</v>
      </c>
      <c r="T398" s="176">
        <f t="shared" si="49"/>
        <v>8.5299999999999994</v>
      </c>
      <c r="U398" s="66">
        <f t="shared" si="49"/>
        <v>47.2</v>
      </c>
      <c r="V398" s="67">
        <f t="shared" si="50"/>
        <v>56</v>
      </c>
      <c r="W398" s="68" t="str">
        <f t="shared" ref="W398:W413" si="52">IF(ISERROR(V398*1),"",IF(AND(H398="飲料水",V398&gt;=11),"○",IF(AND(H398="牛乳・乳児用食品",V398&gt;=51),"○",IF(AND(H398&lt;&gt;"",V398&gt;=110),"○",""))))</f>
        <v/>
      </c>
    </row>
    <row r="399" spans="1:23" x14ac:dyDescent="0.45">
      <c r="A399" s="69">
        <f t="shared" si="51"/>
        <v>393</v>
      </c>
      <c r="B399" s="51" t="s">
        <v>937</v>
      </c>
      <c r="C399" s="73" t="s">
        <v>937</v>
      </c>
      <c r="D399" s="71" t="s">
        <v>937</v>
      </c>
      <c r="E399" s="72" t="s">
        <v>971</v>
      </c>
      <c r="F399" s="69" t="s">
        <v>965</v>
      </c>
      <c r="G399" s="141" t="s">
        <v>35</v>
      </c>
      <c r="H399" s="85" t="s">
        <v>36</v>
      </c>
      <c r="I399" s="51" t="s">
        <v>972</v>
      </c>
      <c r="J399" s="87" t="s">
        <v>965</v>
      </c>
      <c r="K399" s="72" t="s">
        <v>973</v>
      </c>
      <c r="L399" s="151" t="s">
        <v>974</v>
      </c>
      <c r="M399" s="77" t="s">
        <v>975</v>
      </c>
      <c r="N399" s="78" t="s">
        <v>41</v>
      </c>
      <c r="O399" s="79">
        <v>44010</v>
      </c>
      <c r="P399" s="80">
        <v>44012</v>
      </c>
      <c r="Q399" s="81" t="s">
        <v>976</v>
      </c>
      <c r="R399" s="82" t="s">
        <v>708</v>
      </c>
      <c r="S399" s="83" t="s">
        <v>977</v>
      </c>
      <c r="T399" s="66" t="str">
        <f t="shared" si="49"/>
        <v>&lt;1.4</v>
      </c>
      <c r="U399" s="66" t="str">
        <f t="shared" si="49"/>
        <v>&lt;1</v>
      </c>
      <c r="V399" s="67" t="str">
        <f t="shared" si="50"/>
        <v>&lt;2.4</v>
      </c>
      <c r="W399" s="68" t="str">
        <f t="shared" si="52"/>
        <v/>
      </c>
    </row>
    <row r="400" spans="1:23" x14ac:dyDescent="0.45">
      <c r="A400" s="69">
        <f t="shared" si="51"/>
        <v>394</v>
      </c>
      <c r="B400" s="51" t="s">
        <v>937</v>
      </c>
      <c r="C400" s="97" t="s">
        <v>937</v>
      </c>
      <c r="D400" s="71" t="s">
        <v>937</v>
      </c>
      <c r="E400" s="87" t="s">
        <v>978</v>
      </c>
      <c r="F400" s="69" t="s">
        <v>965</v>
      </c>
      <c r="G400" s="141" t="s">
        <v>35</v>
      </c>
      <c r="H400" s="85" t="s">
        <v>36</v>
      </c>
      <c r="I400" s="51" t="s">
        <v>979</v>
      </c>
      <c r="J400" s="87" t="s">
        <v>965</v>
      </c>
      <c r="K400" s="72" t="s">
        <v>973</v>
      </c>
      <c r="L400" s="151" t="s">
        <v>974</v>
      </c>
      <c r="M400" s="77" t="s">
        <v>975</v>
      </c>
      <c r="N400" s="78" t="s">
        <v>41</v>
      </c>
      <c r="O400" s="89">
        <v>44010</v>
      </c>
      <c r="P400" s="90">
        <v>44012</v>
      </c>
      <c r="Q400" s="91" t="s">
        <v>980</v>
      </c>
      <c r="R400" s="92" t="s">
        <v>981</v>
      </c>
      <c r="S400" s="83" t="s">
        <v>982</v>
      </c>
      <c r="T400" s="66" t="str">
        <f t="shared" si="49"/>
        <v>&lt;1.5</v>
      </c>
      <c r="U400" s="66" t="str">
        <f t="shared" si="49"/>
        <v>&lt;1.6</v>
      </c>
      <c r="V400" s="67" t="str">
        <f t="shared" si="50"/>
        <v>&lt;3.1</v>
      </c>
      <c r="W400" s="68" t="str">
        <f t="shared" si="52"/>
        <v/>
      </c>
    </row>
    <row r="401" spans="1:23" x14ac:dyDescent="0.45">
      <c r="A401" s="69">
        <f t="shared" si="51"/>
        <v>395</v>
      </c>
      <c r="B401" s="51" t="s">
        <v>983</v>
      </c>
      <c r="C401" s="76" t="s">
        <v>983</v>
      </c>
      <c r="D401" s="180" t="s">
        <v>983</v>
      </c>
      <c r="E401" s="72" t="s">
        <v>984</v>
      </c>
      <c r="F401" s="70" t="s">
        <v>965</v>
      </c>
      <c r="G401" s="141" t="s">
        <v>35</v>
      </c>
      <c r="H401" s="85" t="s">
        <v>36</v>
      </c>
      <c r="I401" s="51" t="s">
        <v>985</v>
      </c>
      <c r="J401" s="72"/>
      <c r="K401" s="72" t="s">
        <v>986</v>
      </c>
      <c r="L401" s="151" t="s">
        <v>39</v>
      </c>
      <c r="M401" s="77" t="s">
        <v>987</v>
      </c>
      <c r="N401" s="78" t="s">
        <v>41</v>
      </c>
      <c r="O401" s="79">
        <v>44008</v>
      </c>
      <c r="P401" s="80">
        <v>44013</v>
      </c>
      <c r="Q401" s="81" t="s">
        <v>988</v>
      </c>
      <c r="R401" s="82" t="s">
        <v>989</v>
      </c>
      <c r="S401" s="83" t="s">
        <v>990</v>
      </c>
      <c r="T401" s="66" t="str">
        <f t="shared" si="49"/>
        <v>&lt;3.4</v>
      </c>
      <c r="U401" s="66" t="str">
        <f t="shared" si="49"/>
        <v>&lt;2.8</v>
      </c>
      <c r="V401" s="67" t="str">
        <f t="shared" si="50"/>
        <v>&lt;6.2</v>
      </c>
      <c r="W401" s="68" t="str">
        <f t="shared" si="52"/>
        <v/>
      </c>
    </row>
    <row r="402" spans="1:23" x14ac:dyDescent="0.45">
      <c r="A402" s="69">
        <f t="shared" si="51"/>
        <v>396</v>
      </c>
      <c r="B402" s="51" t="s">
        <v>983</v>
      </c>
      <c r="C402" s="76" t="s">
        <v>983</v>
      </c>
      <c r="D402" s="180" t="s">
        <v>983</v>
      </c>
      <c r="E402" s="87" t="s">
        <v>991</v>
      </c>
      <c r="F402" s="84" t="s">
        <v>965</v>
      </c>
      <c r="G402" s="141" t="s">
        <v>35</v>
      </c>
      <c r="H402" s="85" t="s">
        <v>36</v>
      </c>
      <c r="I402" s="69" t="s">
        <v>992</v>
      </c>
      <c r="J402" s="87" t="s">
        <v>965</v>
      </c>
      <c r="K402" s="87" t="s">
        <v>993</v>
      </c>
      <c r="L402" s="151" t="s">
        <v>39</v>
      </c>
      <c r="M402" s="88" t="s">
        <v>994</v>
      </c>
      <c r="N402" s="102" t="s">
        <v>41</v>
      </c>
      <c r="O402" s="89">
        <v>44012</v>
      </c>
      <c r="P402" s="90">
        <v>44013</v>
      </c>
      <c r="Q402" s="91" t="s">
        <v>995</v>
      </c>
      <c r="R402" s="92" t="s">
        <v>996</v>
      </c>
      <c r="S402" s="83" t="s">
        <v>44</v>
      </c>
      <c r="T402" s="66" t="str">
        <f t="shared" si="49"/>
        <v>&lt;5.7</v>
      </c>
      <c r="U402" s="66" t="str">
        <f t="shared" si="49"/>
        <v>&lt;5.3</v>
      </c>
      <c r="V402" s="67" t="str">
        <f t="shared" si="50"/>
        <v>&lt;11</v>
      </c>
      <c r="W402" s="68" t="str">
        <f t="shared" si="52"/>
        <v/>
      </c>
    </row>
    <row r="403" spans="1:23" x14ac:dyDescent="0.45">
      <c r="A403" s="69">
        <f t="shared" si="51"/>
        <v>397</v>
      </c>
      <c r="B403" s="51" t="s">
        <v>983</v>
      </c>
      <c r="C403" s="76" t="s">
        <v>983</v>
      </c>
      <c r="D403" s="180" t="s">
        <v>983</v>
      </c>
      <c r="E403" s="87" t="s">
        <v>997</v>
      </c>
      <c r="F403" s="84" t="s">
        <v>965</v>
      </c>
      <c r="G403" s="141" t="s">
        <v>35</v>
      </c>
      <c r="H403" s="85" t="s">
        <v>36</v>
      </c>
      <c r="I403" s="69" t="s">
        <v>998</v>
      </c>
      <c r="J403" s="87" t="s">
        <v>965</v>
      </c>
      <c r="K403" s="87" t="s">
        <v>993</v>
      </c>
      <c r="L403" s="151" t="s">
        <v>39</v>
      </c>
      <c r="M403" s="88" t="s">
        <v>994</v>
      </c>
      <c r="N403" s="102" t="s">
        <v>41</v>
      </c>
      <c r="O403" s="89">
        <v>44012</v>
      </c>
      <c r="P403" s="90">
        <v>44014</v>
      </c>
      <c r="Q403" s="91" t="s">
        <v>999</v>
      </c>
      <c r="R403" s="92" t="s">
        <v>1000</v>
      </c>
      <c r="S403" s="83" t="s">
        <v>788</v>
      </c>
      <c r="T403" s="66" t="str">
        <f t="shared" si="49"/>
        <v>&lt;4.6</v>
      </c>
      <c r="U403" s="66" t="str">
        <f t="shared" si="49"/>
        <v>&lt;4.5</v>
      </c>
      <c r="V403" s="67" t="str">
        <f t="shared" si="50"/>
        <v>&lt;9.1</v>
      </c>
      <c r="W403" s="68" t="str">
        <f t="shared" si="52"/>
        <v/>
      </c>
    </row>
    <row r="404" spans="1:23" x14ac:dyDescent="0.45">
      <c r="A404" s="69">
        <f t="shared" si="51"/>
        <v>398</v>
      </c>
      <c r="B404" s="51" t="s">
        <v>983</v>
      </c>
      <c r="C404" s="76" t="s">
        <v>983</v>
      </c>
      <c r="D404" s="180" t="s">
        <v>983</v>
      </c>
      <c r="E404" s="87" t="s">
        <v>1001</v>
      </c>
      <c r="F404" s="84" t="s">
        <v>1002</v>
      </c>
      <c r="G404" s="141" t="s">
        <v>35</v>
      </c>
      <c r="H404" s="85" t="s">
        <v>36</v>
      </c>
      <c r="I404" s="69" t="s">
        <v>979</v>
      </c>
      <c r="J404" s="87" t="s">
        <v>965</v>
      </c>
      <c r="K404" s="87" t="s">
        <v>965</v>
      </c>
      <c r="L404" s="151" t="s">
        <v>39</v>
      </c>
      <c r="M404" s="88" t="s">
        <v>1003</v>
      </c>
      <c r="N404" s="102" t="s">
        <v>41</v>
      </c>
      <c r="O404" s="89">
        <v>44007</v>
      </c>
      <c r="P404" s="90">
        <v>44014</v>
      </c>
      <c r="Q404" s="91" t="s">
        <v>980</v>
      </c>
      <c r="R404" s="92" t="s">
        <v>976</v>
      </c>
      <c r="S404" s="94" t="s">
        <v>1004</v>
      </c>
      <c r="T404" s="66" t="str">
        <f t="shared" si="49"/>
        <v>&lt;1.5</v>
      </c>
      <c r="U404" s="66" t="str">
        <f t="shared" si="49"/>
        <v>&lt;1.4</v>
      </c>
      <c r="V404" s="67" t="str">
        <f t="shared" si="50"/>
        <v>&lt;2.9</v>
      </c>
      <c r="W404" s="68" t="str">
        <f t="shared" si="52"/>
        <v/>
      </c>
    </row>
    <row r="405" spans="1:23" x14ac:dyDescent="0.45">
      <c r="A405" s="69">
        <f t="shared" si="51"/>
        <v>399</v>
      </c>
      <c r="B405" s="51" t="s">
        <v>983</v>
      </c>
      <c r="C405" s="76" t="s">
        <v>983</v>
      </c>
      <c r="D405" s="180" t="s">
        <v>983</v>
      </c>
      <c r="E405" s="87" t="s">
        <v>1001</v>
      </c>
      <c r="F405" s="84" t="s">
        <v>1002</v>
      </c>
      <c r="G405" s="141" t="s">
        <v>35</v>
      </c>
      <c r="H405" s="85" t="s">
        <v>36</v>
      </c>
      <c r="I405" s="69" t="s">
        <v>1005</v>
      </c>
      <c r="J405" s="87" t="s">
        <v>965</v>
      </c>
      <c r="K405" s="87" t="s">
        <v>965</v>
      </c>
      <c r="L405" s="151" t="s">
        <v>39</v>
      </c>
      <c r="M405" s="88" t="s">
        <v>1003</v>
      </c>
      <c r="N405" s="102" t="s">
        <v>41</v>
      </c>
      <c r="O405" s="89">
        <v>44007</v>
      </c>
      <c r="P405" s="90">
        <v>44014</v>
      </c>
      <c r="Q405" s="91" t="s">
        <v>1006</v>
      </c>
      <c r="R405" s="92" t="s">
        <v>1007</v>
      </c>
      <c r="S405" s="94" t="s">
        <v>759</v>
      </c>
      <c r="T405" s="66" t="str">
        <f t="shared" ref="T405:U409" si="53">IF(Q405="","",IF(NOT(ISERROR(Q405*1)),ROUNDDOWN(Q405*1,2-INT(LOG(ABS(Q405*1)))),IFERROR("&lt;"&amp;ROUNDDOWN(IF(SUBSTITUTE(Q405,"&lt;","")*1&lt;=50,SUBSTITUTE(Q405,"&lt;","")*1,""),2-INT(LOG(ABS(SUBSTITUTE(Q405,"&lt;","")*1)))),IF(Q405="-",Q405,"入力形式が間違っています"))))</f>
        <v>&lt;1.2</v>
      </c>
      <c r="U405" s="66" t="str">
        <f t="shared" si="53"/>
        <v>&lt;1.3</v>
      </c>
      <c r="V405" s="67" t="str">
        <f t="shared" si="50"/>
        <v>&lt;2.5</v>
      </c>
      <c r="W405" s="68" t="str">
        <f t="shared" si="52"/>
        <v/>
      </c>
    </row>
    <row r="406" spans="1:23" x14ac:dyDescent="0.45">
      <c r="A406" s="69">
        <f t="shared" si="51"/>
        <v>400</v>
      </c>
      <c r="B406" s="51" t="s">
        <v>983</v>
      </c>
      <c r="C406" s="76" t="s">
        <v>983</v>
      </c>
      <c r="D406" s="180" t="s">
        <v>983</v>
      </c>
      <c r="E406" s="87" t="s">
        <v>1008</v>
      </c>
      <c r="F406" s="84" t="s">
        <v>1009</v>
      </c>
      <c r="G406" s="141" t="s">
        <v>35</v>
      </c>
      <c r="H406" s="85" t="s">
        <v>36</v>
      </c>
      <c r="I406" s="69" t="s">
        <v>979</v>
      </c>
      <c r="J406" s="87" t="s">
        <v>965</v>
      </c>
      <c r="K406" s="87" t="s">
        <v>965</v>
      </c>
      <c r="L406" s="151" t="s">
        <v>39</v>
      </c>
      <c r="M406" s="88" t="s">
        <v>1003</v>
      </c>
      <c r="N406" s="102" t="s">
        <v>41</v>
      </c>
      <c r="O406" s="89">
        <v>44012</v>
      </c>
      <c r="P406" s="90">
        <v>44014</v>
      </c>
      <c r="Q406" s="91" t="s">
        <v>1006</v>
      </c>
      <c r="R406" s="92" t="s">
        <v>1010</v>
      </c>
      <c r="S406" s="95" t="s">
        <v>758</v>
      </c>
      <c r="T406" s="66" t="str">
        <f t="shared" si="53"/>
        <v>&lt;1.2</v>
      </c>
      <c r="U406" s="66" t="str">
        <f t="shared" si="53"/>
        <v>&lt;1.1</v>
      </c>
      <c r="V406" s="67" t="str">
        <f t="shared" si="50"/>
        <v>&lt;2.3</v>
      </c>
      <c r="W406" s="68" t="str">
        <f t="shared" si="52"/>
        <v/>
      </c>
    </row>
    <row r="407" spans="1:23" x14ac:dyDescent="0.45">
      <c r="A407" s="69">
        <f t="shared" si="51"/>
        <v>401</v>
      </c>
      <c r="B407" s="51" t="s">
        <v>1011</v>
      </c>
      <c r="C407" s="73" t="s">
        <v>1011</v>
      </c>
      <c r="D407" s="71" t="s">
        <v>420</v>
      </c>
      <c r="E407" s="72" t="s">
        <v>34</v>
      </c>
      <c r="F407" s="70" t="s">
        <v>34</v>
      </c>
      <c r="G407" s="141" t="s">
        <v>168</v>
      </c>
      <c r="H407" s="85" t="s">
        <v>36</v>
      </c>
      <c r="I407" s="51" t="s">
        <v>471</v>
      </c>
      <c r="J407" s="72"/>
      <c r="K407" s="72" t="s">
        <v>34</v>
      </c>
      <c r="L407" s="151" t="s">
        <v>39</v>
      </c>
      <c r="M407" s="77" t="s">
        <v>1012</v>
      </c>
      <c r="N407" s="78" t="s">
        <v>41</v>
      </c>
      <c r="O407" s="79">
        <v>44000</v>
      </c>
      <c r="P407" s="80">
        <v>44000</v>
      </c>
      <c r="Q407" s="81" t="s">
        <v>34</v>
      </c>
      <c r="R407" s="82" t="s">
        <v>34</v>
      </c>
      <c r="S407" s="83" t="s">
        <v>1013</v>
      </c>
      <c r="T407" s="66" t="str">
        <f t="shared" si="53"/>
        <v>-</v>
      </c>
      <c r="U407" s="66" t="str">
        <f t="shared" si="53"/>
        <v>-</v>
      </c>
      <c r="V407" s="67" t="str">
        <f t="shared" si="50"/>
        <v>&lt;4.0</v>
      </c>
      <c r="W407" s="68" t="str">
        <f t="shared" si="52"/>
        <v/>
      </c>
    </row>
    <row r="408" spans="1:23" x14ac:dyDescent="0.45">
      <c r="A408" s="69">
        <f t="shared" si="51"/>
        <v>402</v>
      </c>
      <c r="B408" s="69" t="s">
        <v>1011</v>
      </c>
      <c r="C408" s="86" t="s">
        <v>1011</v>
      </c>
      <c r="D408" s="85" t="s">
        <v>456</v>
      </c>
      <c r="E408" s="87" t="s">
        <v>34</v>
      </c>
      <c r="F408" s="84" t="s">
        <v>34</v>
      </c>
      <c r="G408" s="141" t="s">
        <v>168</v>
      </c>
      <c r="H408" s="85" t="s">
        <v>36</v>
      </c>
      <c r="I408" s="69" t="s">
        <v>457</v>
      </c>
      <c r="J408" s="87"/>
      <c r="K408" s="87" t="s">
        <v>34</v>
      </c>
      <c r="L408" s="140" t="s">
        <v>39</v>
      </c>
      <c r="M408" s="88" t="s">
        <v>1012</v>
      </c>
      <c r="N408" s="102" t="s">
        <v>41</v>
      </c>
      <c r="O408" s="89">
        <v>44000</v>
      </c>
      <c r="P408" s="90">
        <v>44000</v>
      </c>
      <c r="Q408" s="91" t="s">
        <v>34</v>
      </c>
      <c r="R408" s="92" t="s">
        <v>34</v>
      </c>
      <c r="S408" s="83" t="s">
        <v>1013</v>
      </c>
      <c r="T408" s="66" t="str">
        <f t="shared" si="53"/>
        <v>-</v>
      </c>
      <c r="U408" s="66" t="str">
        <f t="shared" si="53"/>
        <v>-</v>
      </c>
      <c r="V408" s="67" t="str">
        <f t="shared" si="50"/>
        <v>&lt;4.0</v>
      </c>
      <c r="W408" s="68" t="str">
        <f t="shared" si="52"/>
        <v/>
      </c>
    </row>
    <row r="409" spans="1:23" x14ac:dyDescent="0.45">
      <c r="A409" s="69">
        <f t="shared" si="51"/>
        <v>403</v>
      </c>
      <c r="B409" s="51" t="s">
        <v>754</v>
      </c>
      <c r="C409" s="73" t="s">
        <v>754</v>
      </c>
      <c r="D409" s="71" t="s">
        <v>1014</v>
      </c>
      <c r="E409" s="72" t="s">
        <v>1015</v>
      </c>
      <c r="F409" s="70" t="s">
        <v>34</v>
      </c>
      <c r="G409" s="141" t="s">
        <v>168</v>
      </c>
      <c r="H409" s="85" t="s">
        <v>36</v>
      </c>
      <c r="I409" s="51" t="s">
        <v>463</v>
      </c>
      <c r="J409" s="72"/>
      <c r="K409" s="72" t="s">
        <v>34</v>
      </c>
      <c r="L409" s="151" t="s">
        <v>39</v>
      </c>
      <c r="M409" s="77" t="s">
        <v>757</v>
      </c>
      <c r="N409" s="78" t="s">
        <v>41</v>
      </c>
      <c r="O409" s="79">
        <v>44012</v>
      </c>
      <c r="P409" s="80">
        <v>44015</v>
      </c>
      <c r="Q409" s="81" t="s">
        <v>1016</v>
      </c>
      <c r="R409" s="82" t="s">
        <v>1013</v>
      </c>
      <c r="S409" s="83" t="s">
        <v>792</v>
      </c>
      <c r="T409" s="66" t="str">
        <f t="shared" si="53"/>
        <v>&lt;4.3</v>
      </c>
      <c r="U409" s="66" t="str">
        <f t="shared" si="53"/>
        <v>&lt;4</v>
      </c>
      <c r="V409" s="67" t="str">
        <f t="shared" si="50"/>
        <v>&lt;8.3</v>
      </c>
      <c r="W409" s="68" t="str">
        <f t="shared" si="52"/>
        <v/>
      </c>
    </row>
    <row r="410" spans="1:23" x14ac:dyDescent="0.45">
      <c r="A410" s="69">
        <f t="shared" si="51"/>
        <v>404</v>
      </c>
      <c r="B410" s="51" t="s">
        <v>177</v>
      </c>
      <c r="C410" s="73" t="s">
        <v>177</v>
      </c>
      <c r="D410" s="71" t="s">
        <v>177</v>
      </c>
      <c r="E410" s="72" t="s">
        <v>1017</v>
      </c>
      <c r="F410" s="70"/>
      <c r="G410" s="141" t="s">
        <v>35</v>
      </c>
      <c r="H410" s="85" t="s">
        <v>219</v>
      </c>
      <c r="I410" s="51" t="s">
        <v>641</v>
      </c>
      <c r="J410" s="72"/>
      <c r="K410" s="72"/>
      <c r="L410" s="151" t="s">
        <v>39</v>
      </c>
      <c r="M410" s="77" t="s">
        <v>182</v>
      </c>
      <c r="N410" s="78" t="s">
        <v>41</v>
      </c>
      <c r="O410" s="79">
        <v>44007</v>
      </c>
      <c r="P410" s="80">
        <v>44012</v>
      </c>
      <c r="Q410" s="81" t="s">
        <v>1018</v>
      </c>
      <c r="R410" s="82" t="s">
        <v>1019</v>
      </c>
      <c r="S410" s="83" t="s">
        <v>1020</v>
      </c>
      <c r="T410" s="66" t="s">
        <v>1018</v>
      </c>
      <c r="U410" s="66" t="s">
        <v>1019</v>
      </c>
      <c r="V410" s="67" t="s">
        <v>1020</v>
      </c>
      <c r="W410" s="68" t="str">
        <f t="shared" si="52"/>
        <v/>
      </c>
    </row>
    <row r="411" spans="1:23" x14ac:dyDescent="0.45">
      <c r="A411" s="69">
        <f t="shared" si="51"/>
        <v>405</v>
      </c>
      <c r="B411" s="69" t="s">
        <v>177</v>
      </c>
      <c r="C411" s="86" t="s">
        <v>177</v>
      </c>
      <c r="D411" s="85" t="s">
        <v>177</v>
      </c>
      <c r="E411" s="87" t="s">
        <v>1021</v>
      </c>
      <c r="F411" s="84"/>
      <c r="G411" s="141" t="s">
        <v>35</v>
      </c>
      <c r="H411" s="85" t="s">
        <v>219</v>
      </c>
      <c r="I411" s="51" t="s">
        <v>641</v>
      </c>
      <c r="J411" s="72"/>
      <c r="K411" s="72"/>
      <c r="L411" s="151" t="s">
        <v>39</v>
      </c>
      <c r="M411" s="77" t="s">
        <v>182</v>
      </c>
      <c r="N411" s="78" t="s">
        <v>41</v>
      </c>
      <c r="O411" s="89">
        <v>43923</v>
      </c>
      <c r="P411" s="90">
        <v>43924</v>
      </c>
      <c r="Q411" s="91" t="s">
        <v>1022</v>
      </c>
      <c r="R411" s="92" t="s">
        <v>1022</v>
      </c>
      <c r="S411" s="83" t="s">
        <v>661</v>
      </c>
      <c r="T411" s="66" t="s">
        <v>1022</v>
      </c>
      <c r="U411" s="66" t="s">
        <v>1022</v>
      </c>
      <c r="V411" s="67" t="s">
        <v>661</v>
      </c>
      <c r="W411" s="68" t="str">
        <f t="shared" si="52"/>
        <v/>
      </c>
    </row>
    <row r="412" spans="1:23" x14ac:dyDescent="0.45">
      <c r="A412" s="69">
        <f t="shared" si="51"/>
        <v>406</v>
      </c>
      <c r="B412" s="51" t="s">
        <v>1023</v>
      </c>
      <c r="C412" s="73" t="s">
        <v>1023</v>
      </c>
      <c r="D412" s="71" t="s">
        <v>420</v>
      </c>
      <c r="E412" s="72" t="s">
        <v>34</v>
      </c>
      <c r="F412" s="70" t="s">
        <v>965</v>
      </c>
      <c r="G412" s="141" t="s">
        <v>168</v>
      </c>
      <c r="H412" s="85" t="s">
        <v>36</v>
      </c>
      <c r="I412" s="51" t="s">
        <v>1024</v>
      </c>
      <c r="J412" s="72"/>
      <c r="K412" s="72" t="s">
        <v>993</v>
      </c>
      <c r="L412" s="151" t="s">
        <v>39</v>
      </c>
      <c r="M412" s="77" t="s">
        <v>1025</v>
      </c>
      <c r="N412" s="78" t="s">
        <v>1026</v>
      </c>
      <c r="O412" s="79">
        <v>44014</v>
      </c>
      <c r="P412" s="80">
        <v>44014</v>
      </c>
      <c r="Q412" s="81" t="s">
        <v>1027</v>
      </c>
      <c r="R412" s="82" t="s">
        <v>758</v>
      </c>
      <c r="S412" s="83" t="s">
        <v>1028</v>
      </c>
      <c r="T412" s="66" t="str">
        <f t="shared" ref="T412:U413" si="54">IF(Q412="","",IF(NOT(ISERROR(Q412*1)),ROUNDDOWN(Q412*1,2-INT(LOG(ABS(Q412*1)))),IFERROR("&lt;"&amp;ROUNDDOWN(IF(SUBSTITUTE(Q412,"&lt;","")*1&lt;=50,SUBSTITUTE(Q412,"&lt;","")*1,""),2-INT(LOG(ABS(SUBSTITUTE(Q412,"&lt;","")*1)))),IF(Q412="-",Q412,"入力形式が間違っています"))))</f>
        <v>&lt;2.7</v>
      </c>
      <c r="U412" s="66" t="str">
        <f t="shared" si="54"/>
        <v>&lt;2.3</v>
      </c>
      <c r="V412" s="67" t="str">
        <f t="shared" ref="V412:V413" si="55">IFERROR(IF(AND(T412="",U412=""),"",IF(AND(T412="-",U412="-"),IF(S412="","Cs合計を入力してください",S412),IF(NOT(ISERROR(T412*1+U412*1)),ROUND(T412+U412, 1-INT(LOG(ABS(T412+U412)))),IF(NOT(ISERROR(T412*1)),ROUND(T412, 1-INT(LOG(ABS(T412)))),IF(NOT(ISERROR(U412*1)),ROUND(U412, 1-INT(LOG(ABS(U412)))),IF(ISERROR(T412*1+U412*1),"&lt;"&amp;ROUND(IF(T412="-",0,SUBSTITUTE(T412,"&lt;",""))*1+IF(U412="-",0,SUBSTITUTE(U412,"&lt;",""))*1,1-INT(LOG(ABS(IF(T412="-",0,SUBSTITUTE(T412,"&lt;",""))*1+IF(U412="-",0,SUBSTITUTE(U412,"&lt;",""))*1)))))))))),"入力形式が間違っています")</f>
        <v>&lt;5</v>
      </c>
      <c r="W412" s="68" t="str">
        <f t="shared" si="52"/>
        <v/>
      </c>
    </row>
    <row r="413" spans="1:23" x14ac:dyDescent="0.45">
      <c r="A413" s="69">
        <f t="shared" si="51"/>
        <v>407</v>
      </c>
      <c r="B413" s="69" t="s">
        <v>1023</v>
      </c>
      <c r="C413" s="86" t="s">
        <v>1023</v>
      </c>
      <c r="D413" s="85" t="s">
        <v>413</v>
      </c>
      <c r="E413" s="87" t="s">
        <v>34</v>
      </c>
      <c r="F413" s="84" t="s">
        <v>34</v>
      </c>
      <c r="G413" s="141" t="s">
        <v>168</v>
      </c>
      <c r="H413" s="85" t="s">
        <v>36</v>
      </c>
      <c r="I413" s="69" t="s">
        <v>471</v>
      </c>
      <c r="J413" s="87"/>
      <c r="K413" s="87" t="s">
        <v>993</v>
      </c>
      <c r="L413" s="151" t="s">
        <v>39</v>
      </c>
      <c r="M413" s="77" t="s">
        <v>1025</v>
      </c>
      <c r="N413" s="78" t="s">
        <v>1026</v>
      </c>
      <c r="O413" s="79">
        <v>44014</v>
      </c>
      <c r="P413" s="80">
        <v>44014</v>
      </c>
      <c r="Q413" s="91" t="s">
        <v>1004</v>
      </c>
      <c r="R413" s="92" t="s">
        <v>759</v>
      </c>
      <c r="S413" s="83" t="s">
        <v>1029</v>
      </c>
      <c r="T413" s="66" t="str">
        <f t="shared" si="54"/>
        <v>&lt;2.9</v>
      </c>
      <c r="U413" s="66" t="str">
        <f t="shared" si="54"/>
        <v>&lt;2.5</v>
      </c>
      <c r="V413" s="67" t="str">
        <f t="shared" si="55"/>
        <v>&lt;5.4</v>
      </c>
      <c r="W413" s="68" t="str">
        <f t="shared" si="5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39">
    <cfRule type="expression" dxfId="35" priority="37">
      <formula>$W7="○"</formula>
    </cfRule>
  </conditionalFormatting>
  <conditionalFormatting sqref="V40:V43">
    <cfRule type="expression" dxfId="34" priority="36">
      <formula>$W40="○"</formula>
    </cfRule>
  </conditionalFormatting>
  <conditionalFormatting sqref="V44:V48">
    <cfRule type="expression" dxfId="33" priority="35">
      <formula>$W44="○"</formula>
    </cfRule>
  </conditionalFormatting>
  <conditionalFormatting sqref="V49:V51">
    <cfRule type="expression" dxfId="32" priority="34">
      <formula>$W49="○"</formula>
    </cfRule>
  </conditionalFormatting>
  <conditionalFormatting sqref="V52">
    <cfRule type="expression" dxfId="31" priority="33">
      <formula>$W52="○"</formula>
    </cfRule>
  </conditionalFormatting>
  <conditionalFormatting sqref="V53">
    <cfRule type="expression" dxfId="30" priority="32">
      <formula>$W53="○"</formula>
    </cfRule>
  </conditionalFormatting>
  <conditionalFormatting sqref="V54:V70">
    <cfRule type="expression" dxfId="29" priority="31">
      <formula>$W54="○"</formula>
    </cfRule>
  </conditionalFormatting>
  <conditionalFormatting sqref="V71:V97">
    <cfRule type="expression" dxfId="28" priority="30">
      <formula>$W71="○"</formula>
    </cfRule>
  </conditionalFormatting>
  <conditionalFormatting sqref="V98:V101">
    <cfRule type="expression" dxfId="27" priority="29">
      <formula>$W98="○"</formula>
    </cfRule>
  </conditionalFormatting>
  <conditionalFormatting sqref="V102:V107">
    <cfRule type="expression" dxfId="26" priority="28">
      <formula>$W102="○"</formula>
    </cfRule>
  </conditionalFormatting>
  <conditionalFormatting sqref="V108:V112">
    <cfRule type="expression" dxfId="25" priority="27">
      <formula>$W108="○"</formula>
    </cfRule>
  </conditionalFormatting>
  <conditionalFormatting sqref="V113:V115">
    <cfRule type="expression" dxfId="24" priority="26">
      <formula>$W113="○"</formula>
    </cfRule>
  </conditionalFormatting>
  <conditionalFormatting sqref="V116:V126">
    <cfRule type="expression" dxfId="23" priority="25">
      <formula>$W116="○"</formula>
    </cfRule>
  </conditionalFormatting>
  <conditionalFormatting sqref="V127:V148">
    <cfRule type="expression" dxfId="22" priority="24">
      <formula>$W127="○"</formula>
    </cfRule>
  </conditionalFormatting>
  <conditionalFormatting sqref="V162:V165">
    <cfRule type="expression" dxfId="21" priority="23">
      <formula>$W162="○"</formula>
    </cfRule>
  </conditionalFormatting>
  <conditionalFormatting sqref="V149:V153">
    <cfRule type="expression" dxfId="20" priority="22">
      <formula>$W149="○"</formula>
    </cfRule>
  </conditionalFormatting>
  <conditionalFormatting sqref="V154:V155">
    <cfRule type="expression" dxfId="19" priority="21">
      <formula>$W154="○"</formula>
    </cfRule>
  </conditionalFormatting>
  <conditionalFormatting sqref="V156:V157">
    <cfRule type="expression" dxfId="18" priority="20">
      <formula>$W156="○"</formula>
    </cfRule>
  </conditionalFormatting>
  <conditionalFormatting sqref="V158:V161">
    <cfRule type="expression" dxfId="17" priority="19">
      <formula>$W158="○"</formula>
    </cfRule>
  </conditionalFormatting>
  <conditionalFormatting sqref="V166:V224">
    <cfRule type="expression" dxfId="16" priority="18">
      <formula>$W166="○"</formula>
    </cfRule>
  </conditionalFormatting>
  <conditionalFormatting sqref="V225:V239">
    <cfRule type="expression" dxfId="15" priority="17">
      <formula>$W225="○"</formula>
    </cfRule>
  </conditionalFormatting>
  <conditionalFormatting sqref="V240:V307">
    <cfRule type="expression" dxfId="14" priority="16">
      <formula>$W240="○"</formula>
    </cfRule>
  </conditionalFormatting>
  <conditionalFormatting sqref="D240:E307">
    <cfRule type="containsText" dxfId="13" priority="12" stopIfTrue="1" operator="containsText" text="府">
      <formula>NOT(ISERROR(SEARCH("府",D240)))</formula>
    </cfRule>
    <cfRule type="cellIs" priority="13" stopIfTrue="1" operator="equal">
      <formula>"茨城県"</formula>
    </cfRule>
    <cfRule type="containsText" dxfId="12" priority="14" stopIfTrue="1" operator="containsText" text="北海道">
      <formula>NOT(ISERROR(SEARCH("北海道",D240)))</formula>
    </cfRule>
    <cfRule type="containsText" dxfId="11" priority="15" stopIfTrue="1" operator="containsText" text="県">
      <formula>NOT(ISERROR(SEARCH("県",D240)))</formula>
    </cfRule>
  </conditionalFormatting>
  <conditionalFormatting sqref="V308">
    <cfRule type="expression" dxfId="10" priority="11">
      <formula>$W308="○"</formula>
    </cfRule>
  </conditionalFormatting>
  <conditionalFormatting sqref="V309:V310">
    <cfRule type="expression" dxfId="9" priority="10">
      <formula>$W309="○"</formula>
    </cfRule>
  </conditionalFormatting>
  <conditionalFormatting sqref="V311:V373">
    <cfRule type="expression" dxfId="8" priority="9">
      <formula>$W311="○"</formula>
    </cfRule>
  </conditionalFormatting>
  <conditionalFormatting sqref="V374:V381">
    <cfRule type="expression" dxfId="7" priority="8">
      <formula>$W374="○"</formula>
    </cfRule>
  </conditionalFormatting>
  <conditionalFormatting sqref="V391:V398">
    <cfRule type="expression" dxfId="6" priority="7">
      <formula>$W391="○"</formula>
    </cfRule>
  </conditionalFormatting>
  <conditionalFormatting sqref="V399:V400">
    <cfRule type="expression" dxfId="5" priority="6">
      <formula>$W399="○"</formula>
    </cfRule>
  </conditionalFormatting>
  <conditionalFormatting sqref="V401:V406">
    <cfRule type="expression" dxfId="4" priority="5">
      <formula>$W401="○"</formula>
    </cfRule>
  </conditionalFormatting>
  <conditionalFormatting sqref="V407:V408">
    <cfRule type="expression" dxfId="3" priority="4">
      <formula>$W407="○"</formula>
    </cfRule>
  </conditionalFormatting>
  <conditionalFormatting sqref="V409">
    <cfRule type="expression" dxfId="2" priority="3">
      <formula>$W409="○"</formula>
    </cfRule>
  </conditionalFormatting>
  <conditionalFormatting sqref="V410:V411">
    <cfRule type="expression" dxfId="1" priority="2">
      <formula>$W410="○"</formula>
    </cfRule>
  </conditionalFormatting>
  <conditionalFormatting sqref="V412:V413">
    <cfRule type="expression" dxfId="0" priority="1">
      <formula>$W412="○"</formula>
    </cfRule>
  </conditionalFormatting>
  <dataValidations count="7">
    <dataValidation type="list" allowBlank="1" showInputMessage="1" showErrorMessage="1" sqref="L55:L70 L72:L97 L112 L114:L115 L128:L148 L162:L165 L226:L239 L344:L346 L389:L398">
      <formula1>出荷制限状況等</formula1>
    </dataValidation>
    <dataValidation type="list" allowBlank="1" showInputMessage="1" showErrorMessage="1" sqref="D7:D373 D389:D400 D407:D413">
      <formula1>産地</formula1>
    </dataValidation>
    <dataValidation type="list" allowBlank="1" showInputMessage="1" showErrorMessage="1" sqref="G7:G381 G389:G413">
      <formula1>流通品_非流通品</formula1>
    </dataValidation>
    <dataValidation type="list" allowBlank="1" showInputMessage="1" showErrorMessage="1" sqref="H7:H381 H389:H413">
      <formula1>食品カテゴリ</formula1>
    </dataValidation>
    <dataValidation type="list" allowBlank="1" showInputMessage="1" showErrorMessage="1" sqref="J9:J51 J55:J70 J72:J97 J103:J107 J109:J112 J114:J115 J117:J126 J128:J148 J162:J165 J167:J224 J226:J239 J241:J307 J310:K310 J312:J373 J389:J398 J402:J406 J408 J413">
      <formula1>野生_栽培</formula1>
    </dataValidation>
    <dataValidation type="date" allowBlank="1" showInputMessage="1" showErrorMessage="1" sqref="O7:P381 O389:P413">
      <formula1>23743</formula1>
      <formula2>61453</formula2>
    </dataValidation>
    <dataValidation type="list" allowBlank="1" showInputMessage="1" showErrorMessage="1" sqref="W7:W381 W389:W413 V389:V390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6"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'\\10.25.75.248\kyoyu\化学物質係\●東北地方太平洋沖地震福島原発\■プレス\R2年度\R2.7月分\プレスR2.7.(第1193報)\(1)自治体\7月3日\[川崎市【農産物】【2020.7.2採取】.xlsx]マスタ（削除不可）'!#REF!</xm:f>
          </x14:formula1>
          <xm:sqref>N412:N413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'\\10.25.75.248\kyoyu\化学物質係\●東北地方太平洋沖地震福島原発\■プレス\R2年度\R2.7月分\プレスR2.7.(第1193報)\(1)自治体\7月3日\[川崎市【農産物】【2020.7.2採取】.xlsx]マスタ（削除不可）'!#REF!</xm:f>
          </x14:formula1>
          <xm:sqref>L412:L413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'\\10.25.75.248\kyoyu\化学物質係\●東北地方太平洋沖地震福島原発\■プレス\R2年度\R2.7月分\プレスR2.7.(第1193報)\(1)自治体\7月3日\[川崎市【農産物】【2020.7.2採取】.xlsx]マスタ（削除不可）'!#REF!</xm:f>
          </x14:formula1>
          <xm:sqref>J412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'\\10.25.75.248\kyoyu\化学物質係\●東北地方太平洋沖地震福島原発\■プレス\R2年度\R2.7月分\プレスR2.7.(第1193報)\(1)自治体\7月3日\[神奈川県【牛乳・乳児用食品】【R2.6.30】.xlsx]マスタ（削除不可）'!#REF!</xm:f>
          </x14:formula1>
          <xm:sqref>N410:N411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'\\10.25.75.248\kyoyu\化学物質係\●東北地方太平洋沖地震福島原発\■プレス\R2年度\R2.7月分\プレスR2.7.(第1193報)\(1)自治体\7月3日\[神奈川県【牛乳・乳児用食品】【R2.6.30】.xlsx]マスタ（削除不可）'!#REF!</xm:f>
          </x14:formula1>
          <xm:sqref>L410:L411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'\\10.25.75.248\kyoyu\化学物質係\●東北地方太平洋沖地震福島原発\■プレス\R2年度\R2.7月分\プレスR2.7.(第1193報)\(1)自治体\7月3日\[神奈川県【牛乳・乳児用食品】【R2.6.30】.xlsx]マスタ（削除不可）'!#REF!</xm:f>
          </x14:formula1>
          <xm:sqref>J410:J411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'\\10.25.75.248\kyoyu\化学物質係\●東北地方太平洋沖地震福島原発\■プレス\R2年度\R2.7月分\プレスR2.7.(第1193報)\(1)自治体\7月3日\[新潟県【農産物】【R2.7.3】.xlsx]マスタ（削除不可）'!#REF!</xm:f>
          </x14:formula1>
          <xm:sqref>N409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'\\10.25.75.248\kyoyu\化学物質係\●東北地方太平洋沖地震福島原発\■プレス\R2年度\R2.7月分\プレスR2.7.(第1193報)\(1)自治体\7月3日\[新潟県【農産物】【R2.7.3】.xlsx]マスタ（削除不可）'!#REF!</xm:f>
          </x14:formula1>
          <xm:sqref>L409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'\\10.25.75.248\kyoyu\化学物質係\●東北地方太平洋沖地震福島原発\■プレス\R2年度\R2.7月分\プレスR2.7.(第1193報)\(1)自治体\7月3日\[新潟県【農産物】【R2.7.3】.xlsx]マスタ（削除不可）'!#REF!</xm:f>
          </x14:formula1>
          <xm:sqref>J409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'\\10.25.75.248\kyoyu\化学物質係\●東北地方太平洋沖地震福島原発\■プレス\R2年度\R2.7月分\プレスR2.7.(第1193報)\(1)自治体\7月3日\[札幌市【農産物】【R2.7.3】.xlsx]マスタ（削除不可）'!#REF!</xm:f>
          </x14:formula1>
          <xm:sqref>N407:N408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'\\10.25.75.248\kyoyu\化学物質係\●東北地方太平洋沖地震福島原発\■プレス\R2年度\R2.7月分\プレスR2.7.(第1193報)\(1)自治体\7月3日\[札幌市【農産物】【R2.7.3】.xlsx]マスタ（削除不可）'!#REF!</xm:f>
          </x14:formula1>
          <xm:sqref>L407:L408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'\\10.25.75.248\kyoyu\化学物質係\●東北地方太平洋沖地震福島原発\■プレス\R2年度\R2.7月分\プレスR2.7.(第1193報)\(1)自治体\7月3日\[札幌市【農産物】【R2.7.3】.xlsx]マスタ（削除不可）'!#REF!</xm:f>
          </x14:formula1>
          <xm:sqref>J407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'\\10.25.75.248\kyoyu\化学物質係\●東北地方太平洋沖地震福島原発\■プレス\R2年度\R2.7月分\プレスR2.7.(第1193報)\(1)自治体\7月3日\[埼玉県　調査結果【農産物】R2.7.3.xlsx]マスタ（削除不可）'!#REF!</xm:f>
          </x14:formula1>
          <xm:sqref>N401:N406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'\\10.25.75.248\kyoyu\化学物質係\●東北地方太平洋沖地震福島原発\■プレス\R2年度\R2.7月分\プレスR2.7.(第1193報)\(1)自治体\7月3日\[埼玉県　調査結果【農産物】R2.7.3.xlsx]マスタ（削除不可）'!#REF!</xm:f>
          </x14:formula1>
          <xm:sqref>L401:L406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'\\10.25.75.248\kyoyu\化学物質係\●東北地方太平洋沖地震福島原発\■プレス\R2年度\R2.7月分\プレスR2.7.(第1193報)\(1)自治体\7月3日\[埼玉県　調査結果【農産物】R2.7.3.xlsx]マスタ（削除不可）'!#REF!</xm:f>
          </x14:formula1>
          <xm:sqref>J401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宮城県【農産物・水産物・野生鳥獣肉・穀類・その他】【R2703】.xlsx]マスタ（削除不可）'!#REF!</xm:f>
          </x14:formula1>
          <xm:sqref>N311:N373 N382:N388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宮城県【農産物・水産物・野生鳥獣肉・穀類・その他】【R2703】.xlsx]マスタ（削除不可）'!#REF!</xm:f>
          </x14:formula1>
          <xm:sqref>L311:L343 L347:L373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3日\[宮城県【農産物・水産物・野生鳥獣肉・穀類・その他】【R2703】.xlsx]マスタ（削除不可）'!#REF!</xm:f>
          </x14:formula1>
          <xm:sqref>J311</xm:sqref>
        </x14:dataValidation>
        <x14:dataValidation type="list" allowBlank="1" showInputMessage="1" showErrorMessage="1">
          <x14:formula1>
            <xm:f>'\\172.20.43.76\食品安全班\011放射性物質検査（厚生労働省報告）\20200401-\200701食暮課，自保課\食暮課\[宮城県【その他】【R20703】.xlsx]マスタ（削除不可）'!#REF!</xm:f>
          </x14:formula1>
          <xm:sqref>N374:N381 J374:L381 D374:E381</xm:sqref>
        </x14:dataValidation>
        <x14:dataValidation type="list" allowBlank="1" showInputMessage="1" showErrorMessage="1">
          <x14:formula1>
            <xm:f>'[R02 検査結果報告様式（記者発表週の金曜日まで，食暮課へ）.xlsx]マスタ（削除不可）'!#REF!</xm:f>
          </x14:formula1>
          <xm:sqref>N389:N398</xm:sqref>
        </x14:dataValidation>
        <x14:dataValidation type="list" allowBlank="1" showInputMessage="1" showErrorMessage="1">
          <x14:formula1>
            <xm:f>'[【Ｒ２麦類】検査結果報告様式.xlsx]マスタ（削除不可）'!#REF!</xm:f>
          </x14:formula1>
          <xm:sqref>L399:L400 N399:N400</xm:sqref>
        </x14:dataValidation>
        <x14:dataValidation type="list" allowBlank="1" showInputMessage="1" showErrorMessage="1">
          <x14:formula1>
            <xm:f>'[岡崎市【農産物】【R2.6.24】 .xlsx]マスタ（削除不可）'!#REF!</xm:f>
          </x14:formula1>
          <xm:sqref>N309:N310 L309:L310 J309:K309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'\\10.25.75.248\kyoyu\化学物質係\●東北地方太平洋沖地震福島原発\■プレス\R2年度\R2.7月分\プレスR2.7.(第1193報)\(1)自治体\7月2日\[新潟県【水産物】【R2.7.2】.xlsx]マスタ（削除不可）'!#REF!</xm:f>
          </x14:formula1>
          <xm:sqref>N308 L308 J308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2日\[茨城県【牛乳・乳児用食品,その他,水産物,農産物】【R2.7.2】.xlsx]マスタ（削除不可）'!#REF!</xm:f>
          </x14:formula1>
          <xm:sqref>L240:L307 N240:N307 J240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'\\10.25.75.248\kyoyu\化学物質係\●東北地方太平洋沖地震福島原発\■プレス\R2年度\R2.7月分\プレスR2.7.(第1193報)\(1)自治体\7月2日\[2_東京都【農産物・その他】【R2.7.1】.xlsx]マスタ（削除不可）'!#REF!</xm:f>
          </x14:formula1>
          <xm:sqref>N225:N239 L225 J225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'\\10.25.75.248\kyoyu\化学物質係\●東北地方太平洋沖地震福島原発\■プレス\R2年度\R2.7月分\プレスR2.7.(第1193報)\(1)自治体\7月2日\[【長野県】R20630(農産物、野生鳥獣)90-148.xlsx]マスタ（削除不可）'!#REF!</xm:f>
          </x14:formula1>
          <xm:sqref>N166:N224 L166:L224 J166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'\\10.25.75.248\kyoyu\化学物質係\●東北地方太平洋沖地震福島原発\■プレス\R2年度\R2.7月分\プレスR2.7.(第1193報)\(1)自治体\7月2日\[【青森県】水産物【R2.7.2】.xlsx]マスタ（削除不可）'!#REF!</xm:f>
          </x14:formula1>
          <xm:sqref>N162:N165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厚労省報告\～6／30\[国の検査結果200617（保健衛生課報告)  .xlsx]マスタ（削除不可）'!#REF!</xm:f>
          </x14:formula1>
          <xm:sqref>N149:N153 L149:L153 J149:J153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 .xlsx]マスタ（削除不可）'!#REF!</xm:f>
          </x14:formula1>
          <xm:sqref>N154:N155 L154:L155 J154:J155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厚労省報告\～6／30\[国の検査結果200619（保健衛生課報告) .xlsx]マスタ（削除不可）'!#REF!</xm:f>
          </x14:formula1>
          <xm:sqref>N156:N157 L156:L157 J156:J157</xm:sqref>
        </x14:dataValidation>
        <x14:dataValidation type="list" allowBlank="1" showInputMessage="1" showErrorMessage="1">
          <x14:formula1>
            <xm:f>'\\Ls-wxbl3e3\共有データ\食品衛生Ｇ\食品\放射性物質検査\R2放射性物質検査\02　厚労省報告\～6／30\[国の検査結果200624（保健衛生課報告) .xlsx]マスタ（削除不可）'!#REF!</xm:f>
          </x14:formula1>
          <xm:sqref>N158:N161 L158:L161 J158:J161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'\\10.25.75.248\kyoyu\化学物質係\●東北地方太平洋沖地震福島原発\■プレス\R2年度\R2.7月分\プレスR2.7.(第1193報)\(1)自治体\7月1日\[千葉県【R2.06.30】【野生鳥獣・農産物】.xlsx]マスタ（削除不可）'!#REF!</xm:f>
          </x14:formula1>
          <xm:sqref>N127:N148 L127 J127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'\\10.25.75.248\kyoyu\化学物質係\●東北地方太平洋沖地震福島原発\■プレス\R2年度\R2.7月分\プレスR2.7.(第1193報)\(1)自治体\7月1日\[江東区【農産物・水産物・その他】【R2.7.1】.xlsx]マスタ（削除不可）'!#REF!</xm:f>
          </x14:formula1>
          <xm:sqref>N116:N126 L116:L126 J116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'\\10.25.75.248\kyoyu\化学物質係\●東北地方太平洋沖地震福島原発\■プレス\R2年度\R2.7月分\プレスR2.7.(第1193報)\(1)自治体\7月1日\[コピー浜松市【水産物】【Ｒ2.7.1】.xlsx]マスタ（削除不可）'!#REF!</xm:f>
          </x14:formula1>
          <xm:sqref>N113:N115 L113 J113</xm:sqref>
        </x14:dataValidation>
        <x14:dataValidation type="list" allowBlank="1" showInputMessage="1" showErrorMessage="1">
          <x14:formula1>
            <xm:f>'[別紙.xlsx]マスタ（削除不可）'!#REF!</xm:f>
          </x14:formula1>
          <xm:sqref>N108:N112 L108:L111 J108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'\\10.25.75.248\kyoyu\化学物質係\●東北地方太平洋沖地震福島原発\■プレス\R2年度\R2.7月分\プレスR2.7.(第1193報)\(1)自治体\7月1日\[文京区【農産物】【その他】【令和2年7月1日】.xlsx]マスタ（削除不可）'!#REF!</xm:f>
          </x14:formula1>
          <xm:sqref>N102:N107 L102:L107 J102</xm:sqref>
        </x14:dataValidation>
        <x14:dataValidation type="list" allowBlank="1" showInputMessage="1" showErrorMessage="1">
          <x14:formula1>
            <xm:f>'[杉並区【牛乳・農産物】【2.6.30】4,5月分（令和2年度)_.xlsx]マスタ（削除不可）'!#REF!</xm:f>
          </x14:formula1>
          <xm:sqref>N98:N101 L98:L101</xm:sqref>
        </x14:dataValidation>
        <x14:dataValidation type="list" allowBlank="1" showInputMessage="1" showErrorMessage="1">
          <x14:formula1>
            <xm:f>'[令和2年度放射性物質検査データベース.xlsx]マスタ（削除不可）'!#REF!</xm:f>
          </x14:formula1>
          <xm:sqref>N71:N97 L71 J71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'\\10.25.75.248\kyoyu\化学物質係\●東北地方太平洋沖地震福島原発\■プレス\R2年度\R2.7月分\プレスR2.7.(第1193報)\(1)自治体\6月30日\[【栃木県】  検査結果報告様式（20200630）.xlsx]マスタ（削除不可）'!#REF!</xm:f>
          </x14:formula1>
          <xm:sqref>N54:N70 L54 J54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'\\10.25.75.248\kyoyu\化学物質係\●東北地方太平洋沖地震福島原発\■プレス\R2年度\R2.7月分\プレスR2.7.(第1193報)\(1)自治体\6月30日\[【京都府】検査結果報告様式【6.17、農産物】.xlsx]マスタ（削除不可）'!#REF!</xm:f>
          </x14:formula1>
          <xm:sqref>N53 L53 J53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6月30日\[（再送）杉並区【牛乳・農産物】【2.6.30】2,3月分（令和元年度)_.xlsx]マスタ（削除不可）'!#REF!</xm:f>
          </x14:formula1>
          <xm:sqref>N52 L52</xm:sqref>
        </x14:dataValidation>
        <x14:dataValidation type="list" allowBlank="1" showInputMessage="1" showErrorMessage="1">
          <x14:formula1>
            <xm:f>'[神奈川県【R2.6.24】製造・流通食品中の放射性物質検査結果.xlsx]マスタ（削除不可）'!#REF!</xm:f>
          </x14:formula1>
          <xm:sqref>N44:N51 L44:L51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'\\10.25.75.248\kyoyu\化学物質係\●東北地方太平洋沖地震福島原発\■プレス\R2年度\R2.7月分\プレスR2.7.(第1193報)\(1)自治体\6月29日\[仙台市【水産物】【R2.6.23】_s.xlsx]マスタ（削除不可）'!#REF!</xm:f>
          </x14:formula1>
          <xm:sqref>N40:N43 L40:L43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'\\10.25.75.248\kyoyu\化学物質係\●東北地方太平洋沖地震福島原発\■プレス\R2年度\R2.7月分\プレスR2.7.(第1193報)\(1)自治体\6月29日\[岩手県【農産物・水産物】【R2.6.29】.xlsx]マスタ（削除不可）'!#REF!</xm:f>
          </x14:formula1>
          <xm:sqref>N4:N6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6月29日\[林業振興課_020625【別添】検査結果報告様式（R2改正後）.xlsx]マスタ（削除不可）'!#REF!</xm:f>
          </x14:formula1>
          <xm:sqref>N7 L7 J7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2.7月分\プレスR2.7.(第1193報)\(1)自治体\6月29日\[水産振興課_020626【別添】検査結果報告様式（R2改正後）.xlsx]マスタ（削除不可）'!#REF!</xm:f>
          </x14:formula1>
          <xm:sqref>N8:N39 J8 L8:L39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2020-07-06T00:19:27Z</dcterms:modified>
</cp:coreProperties>
</file>