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2924" windowHeight="9132"/>
  </bookViews>
  <sheets>
    <sheet name="Sheet1" sheetId="1" r:id="rId1"/>
  </sheets>
  <externalReferences>
    <externalReference r:id="rId2"/>
  </externalReferences>
  <definedNames>
    <definedName name="産地">'[1]マスタ（削除不可）'!$A$3:$A$50</definedName>
    <definedName name="食品カテゴリ">'[1]マスタ（削除不可）'!$C$3:$C$9</definedName>
    <definedName name="超過">'[1]マスタ（削除不可）'!$H$3:$H$4</definedName>
    <definedName name="野生_栽培">'[1]マスタ（削除不可）'!$D$3:$D$8</definedName>
    <definedName name="流通品_非流通品">'[1]マスタ（削除不可）'!$B$3:$B$5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1" i="1" l="1"/>
  <c r="T11" i="1"/>
  <c r="V11" i="1" s="1"/>
  <c r="W11" i="1" s="1"/>
  <c r="U10" i="1"/>
  <c r="V10" i="1" s="1"/>
  <c r="W10" i="1" s="1"/>
  <c r="T10" i="1"/>
  <c r="U9" i="1"/>
  <c r="V9" i="1" s="1"/>
  <c r="W9" i="1" s="1"/>
  <c r="T9" i="1"/>
  <c r="V8" i="1"/>
  <c r="W8" i="1" s="1"/>
  <c r="U8" i="1"/>
  <c r="T8" i="1"/>
  <c r="A8" i="1"/>
  <c r="A9" i="1" s="1"/>
  <c r="A10" i="1" s="1"/>
  <c r="A11" i="1" s="1"/>
  <c r="U7" i="1"/>
  <c r="T7" i="1"/>
  <c r="V7" i="1" s="1"/>
  <c r="W7" i="1" s="1"/>
</calcChain>
</file>

<file path=xl/sharedStrings.xml><?xml version="1.0" encoding="utf-8"?>
<sst xmlns="http://schemas.openxmlformats.org/spreadsheetml/2006/main" count="92" uniqueCount="49">
  <si>
    <t>３　国立医薬品食品衛生研究所における検査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</si>
  <si>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</si>
  <si>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</si>
  <si>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</si>
  <si>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</si>
  <si>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</si>
  <si>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</si>
  <si>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</si>
  <si>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</si>
  <si>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</si>
  <si>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</si>
  <si>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</si>
  <si>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</si>
  <si>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</si>
  <si>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</si>
  <si>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</si>
  <si>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</si>
  <si>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</si>
  <si>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</si>
  <si>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</si>
  <si>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</si>
  <si>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</si>
  <si>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</si>
  <si>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</si>
  <si>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</si>
  <si>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</si>
  <si>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</si>
  <si>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</si>
  <si>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</si>
  <si>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</si>
  <si>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</si>
  <si>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国立医薬品食品衛生研究所</t>
    <rPh sb="0" eb="12">
      <t>コクリツイヤクヒンショクヒンエイセイケンキュウショ</t>
    </rPh>
    <phoneticPr fontId="1"/>
  </si>
  <si>
    <t>新潟県</t>
  </si>
  <si>
    <t>村上市</t>
    <rPh sb="0" eb="3">
      <t>ムラカミシ</t>
    </rPh>
    <phoneticPr fontId="1"/>
  </si>
  <si>
    <t>流通品</t>
    <rPh sb="0" eb="2">
      <t>リュウツウ</t>
    </rPh>
    <rPh sb="2" eb="3">
      <t>ヒン</t>
    </rPh>
    <phoneticPr fontId="7"/>
  </si>
  <si>
    <t>畜産物</t>
    <rPh sb="0" eb="3">
      <t>チクサンブツ</t>
    </rPh>
    <phoneticPr fontId="3"/>
  </si>
  <si>
    <t>牛肉</t>
  </si>
  <si>
    <t>制限なし</t>
    <rPh sb="0" eb="2">
      <t>セイゲン</t>
    </rPh>
    <phoneticPr fontId="7"/>
  </si>
  <si>
    <t>CsI</t>
  </si>
  <si>
    <t>-</t>
    <phoneticPr fontId="1"/>
  </si>
  <si>
    <t>&lt;25</t>
    <phoneticPr fontId="1"/>
  </si>
  <si>
    <t>農産物</t>
    <rPh sb="0" eb="3">
      <t>ノウサンブツ</t>
    </rPh>
    <phoneticPr fontId="3"/>
  </si>
  <si>
    <t>シイタケ</t>
  </si>
  <si>
    <t>栽培</t>
    <rPh sb="0" eb="2">
      <t>サイバイ</t>
    </rPh>
    <phoneticPr fontId="1"/>
  </si>
  <si>
    <t>菌床</t>
    <rPh sb="0" eb="2">
      <t>キンショウ</t>
    </rPh>
    <phoneticPr fontId="1"/>
  </si>
  <si>
    <t>ミョウガ</t>
  </si>
  <si>
    <t>ブドウ</t>
  </si>
  <si>
    <t>品種：巨峰</t>
    <rPh sb="0" eb="2">
      <t>ヒンシュ</t>
    </rPh>
    <rPh sb="3" eb="5">
      <t>キョホウ</t>
    </rPh>
    <phoneticPr fontId="1"/>
  </si>
  <si>
    <t>栃木県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</si>
</sst>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0" fontId="2" fillId="2" borderId="19" xfId="0" applyNumberFormat="1" applyFont="1" applyFill="1" applyBorder="1" applyAlignment="1">
      <alignment horizontal="left" vertical="center" wrapText="1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5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left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/>
    </xf>
    <xf numFmtId="57" fontId="2" fillId="2" borderId="36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3" borderId="35" xfId="0" applyNumberFormat="1" applyFont="1" applyFill="1" applyBorder="1" applyAlignment="1">
      <alignment horizontal="center" vertical="center" wrapText="1"/>
    </xf>
    <xf numFmtId="0" fontId="2" fillId="3" borderId="42" xfId="0" applyNumberFormat="1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0" fillId="0" borderId="44" xfId="0" applyBorder="1"/>
    <xf numFmtId="0" fontId="0" fillId="0" borderId="0" xfId="0" applyAlignment="1"/>
    <xf numFmtId="0" fontId="2" fillId="2" borderId="13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/>
    </xf>
    <xf numFmtId="0" fontId="2" fillId="2" borderId="40" xfId="0" applyFont="1" applyFill="1" applyBorder="1" applyAlignment="1">
      <alignment horizontal="center" vertical="center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8&#26376;&#20998;/&#12503;&#12524;&#12473;R2.8.(&#31532;1200&#22577;)/(3)&#22269;&#34907;&#30740;/&#26908;&#26619;&#32080;&#26524;&#22577;&#21578;&#12304;2020.08.20&#12305;&#22269;&#34907;&#30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  <cell r="D3" t="str">
            <v>野生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  <cell r="D4" t="str">
            <v>天然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  <cell r="D5" t="str">
            <v>栽培</v>
          </cell>
        </row>
        <row r="6">
          <cell r="A6" t="str">
            <v>宮城県</v>
          </cell>
          <cell r="C6" t="str">
            <v>水産物</v>
          </cell>
          <cell r="D6" t="str">
            <v>養殖</v>
          </cell>
        </row>
        <row r="7">
          <cell r="A7" t="str">
            <v>秋田県</v>
          </cell>
          <cell r="C7" t="str">
            <v>牛乳・乳児用食品</v>
          </cell>
          <cell r="D7" t="str">
            <v>不明</v>
          </cell>
        </row>
        <row r="8">
          <cell r="A8" t="str">
            <v>山形県</v>
          </cell>
          <cell r="C8" t="str">
            <v>飲料水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"/>
  <sheetViews>
    <sheetView tabSelected="1" workbookViewId="0">
      <selection activeCell="A2" sqref="A2"/>
    </sheetView>
  </sheetViews>
  <sheetFormatPr defaultRowHeight="18" x14ac:dyDescent="0.45"/>
  <cols>
    <col min="2" max="2" width="10.3984375" bestFit="1" customWidth="1"/>
    <col min="3" max="3" width="24.09765625" bestFit="1" customWidth="1"/>
    <col min="6" max="6" width="24.09765625" style="68" bestFit="1" customWidth="1"/>
    <col min="8" max="8" width="12.296875" style="68" bestFit="1" customWidth="1"/>
    <col min="10" max="10" width="36.8984375" style="68" bestFit="1" customWidth="1"/>
    <col min="11" max="11" width="21.69921875" style="68" customWidth="1"/>
    <col min="12" max="12" width="26.09765625" style="68" bestFit="1" customWidth="1"/>
    <col min="13" max="13" width="24.09765625" bestFit="1" customWidth="1"/>
  </cols>
  <sheetData>
    <row r="1" spans="1:23" x14ac:dyDescent="0.45">
      <c r="A1" t="s">
        <v>0</v>
      </c>
    </row>
    <row r="2" spans="1:23" ht="18.600000000000001" thickBot="1" x14ac:dyDescent="0.5">
      <c r="A2" s="67"/>
      <c r="B2" s="67"/>
      <c r="C2" s="67"/>
    </row>
    <row r="3" spans="1:23" x14ac:dyDescent="0.45">
      <c r="A3" s="1" t="s">
        <v>1</v>
      </c>
      <c r="B3" s="1" t="s">
        <v>2</v>
      </c>
      <c r="C3" s="2" t="s">
        <v>3</v>
      </c>
      <c r="D3" s="3" t="s">
        <v>4</v>
      </c>
      <c r="E3" s="4"/>
      <c r="F3" s="5"/>
      <c r="G3" s="6" t="s">
        <v>5</v>
      </c>
      <c r="H3" s="71" t="s">
        <v>6</v>
      </c>
      <c r="I3" s="7" t="s">
        <v>7</v>
      </c>
      <c r="J3" s="4"/>
      <c r="K3" s="4"/>
      <c r="L3" s="5"/>
      <c r="M3" s="3" t="s">
        <v>8</v>
      </c>
      <c r="N3" s="5"/>
      <c r="O3" s="8" t="s">
        <v>9</v>
      </c>
      <c r="P3" s="9"/>
      <c r="Q3" s="3" t="s">
        <v>10</v>
      </c>
      <c r="R3" s="4"/>
      <c r="S3" s="4"/>
      <c r="T3" s="4"/>
      <c r="U3" s="4"/>
      <c r="V3" s="4"/>
      <c r="W3" s="5"/>
    </row>
    <row r="4" spans="1:23" x14ac:dyDescent="0.45">
      <c r="A4" s="1"/>
      <c r="B4" s="1"/>
      <c r="C4" s="2"/>
      <c r="D4" s="10" t="s">
        <v>11</v>
      </c>
      <c r="E4" s="11" t="s">
        <v>12</v>
      </c>
      <c r="F4" s="12" t="s">
        <v>13</v>
      </c>
      <c r="G4" s="13"/>
      <c r="H4" s="72"/>
      <c r="I4" s="11" t="s">
        <v>14</v>
      </c>
      <c r="J4" s="75"/>
      <c r="K4" s="79"/>
      <c r="L4" s="69" t="s">
        <v>15</v>
      </c>
      <c r="M4" s="14" t="s">
        <v>16</v>
      </c>
      <c r="N4" s="12" t="s">
        <v>17</v>
      </c>
      <c r="O4" s="15" t="s">
        <v>18</v>
      </c>
      <c r="P4" s="16" t="s">
        <v>19</v>
      </c>
      <c r="Q4" s="17" t="s">
        <v>20</v>
      </c>
      <c r="R4" s="18"/>
      <c r="S4" s="18"/>
      <c r="T4" s="19" t="s">
        <v>21</v>
      </c>
      <c r="U4" s="20" t="s">
        <v>22</v>
      </c>
      <c r="V4" s="20" t="s">
        <v>23</v>
      </c>
      <c r="W4" s="21" t="s">
        <v>24</v>
      </c>
    </row>
    <row r="5" spans="1:23" ht="109.95" customHeight="1" x14ac:dyDescent="0.45">
      <c r="A5" s="1"/>
      <c r="B5" s="1"/>
      <c r="C5" s="2"/>
      <c r="D5" s="22"/>
      <c r="E5" s="23"/>
      <c r="F5" s="2"/>
      <c r="G5" s="13"/>
      <c r="H5" s="72"/>
      <c r="I5" s="23"/>
      <c r="J5" s="25" t="s">
        <v>25</v>
      </c>
      <c r="K5" s="25" t="s">
        <v>26</v>
      </c>
      <c r="L5" s="2"/>
      <c r="M5" s="26"/>
      <c r="N5" s="24"/>
      <c r="O5" s="27"/>
      <c r="P5" s="28"/>
      <c r="Q5" s="29" t="s">
        <v>27</v>
      </c>
      <c r="R5" s="30"/>
      <c r="S5" s="31"/>
      <c r="T5" s="32"/>
      <c r="U5" s="33"/>
      <c r="V5" s="33"/>
      <c r="W5" s="34"/>
    </row>
    <row r="6" spans="1:23" ht="18.600000000000001" thickBot="1" x14ac:dyDescent="0.5">
      <c r="A6" s="35"/>
      <c r="B6" s="35"/>
      <c r="C6" s="36"/>
      <c r="D6" s="37"/>
      <c r="E6" s="38"/>
      <c r="F6" s="36"/>
      <c r="G6" s="40"/>
      <c r="H6" s="73"/>
      <c r="I6" s="38"/>
      <c r="J6" s="76"/>
      <c r="K6" s="76"/>
      <c r="L6" s="36"/>
      <c r="M6" s="41"/>
      <c r="N6" s="39"/>
      <c r="O6" s="42"/>
      <c r="P6" s="43"/>
      <c r="Q6" s="44" t="s">
        <v>28</v>
      </c>
      <c r="R6" s="45" t="s">
        <v>29</v>
      </c>
      <c r="S6" s="46" t="s">
        <v>30</v>
      </c>
      <c r="T6" s="47"/>
      <c r="U6" s="48"/>
      <c r="V6" s="48"/>
      <c r="W6" s="49"/>
    </row>
    <row r="7" spans="1:23" ht="18.600000000000001" thickTop="1" x14ac:dyDescent="0.45">
      <c r="A7" s="50">
        <v>1</v>
      </c>
      <c r="B7" s="50"/>
      <c r="C7" s="51" t="s">
        <v>31</v>
      </c>
      <c r="D7" s="52" t="s">
        <v>32</v>
      </c>
      <c r="E7" s="50" t="s">
        <v>33</v>
      </c>
      <c r="F7" s="51"/>
      <c r="G7" s="53" t="s">
        <v>34</v>
      </c>
      <c r="H7" s="74" t="s">
        <v>35</v>
      </c>
      <c r="I7" s="50" t="s">
        <v>36</v>
      </c>
      <c r="J7" s="77"/>
      <c r="K7" s="77"/>
      <c r="L7" s="80" t="s">
        <v>37</v>
      </c>
      <c r="M7" s="55" t="s">
        <v>31</v>
      </c>
      <c r="N7" s="56" t="s">
        <v>38</v>
      </c>
      <c r="O7" s="57">
        <v>44060</v>
      </c>
      <c r="P7" s="58">
        <v>44063</v>
      </c>
      <c r="Q7" s="59" t="s">
        <v>39</v>
      </c>
      <c r="R7" s="60" t="s">
        <v>39</v>
      </c>
      <c r="S7" s="61" t="s">
        <v>40</v>
      </c>
      <c r="T7" s="62" t="str">
        <f t="shared" ref="T7:U11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62" t="str">
        <f t="shared" si="0"/>
        <v>-</v>
      </c>
      <c r="V7" s="63" t="str">
        <f t="shared" ref="V7:V11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64" t="str">
        <f t="shared" ref="W7:W11" si="2">IF(ISERROR(V7*1),"",IF(AND(H7="飲料水",V7&gt;=11),"○",IF(AND(H7="牛乳・乳児用食品",V7&gt;=51),"○",IF(AND(H7&lt;&gt;"",V7&gt;=110),"○",""))))</f>
        <v/>
      </c>
    </row>
    <row r="8" spans="1:23" x14ac:dyDescent="0.45">
      <c r="A8" s="65">
        <f>A7+1</f>
        <v>2</v>
      </c>
      <c r="B8" s="65"/>
      <c r="C8" s="51" t="s">
        <v>31</v>
      </c>
      <c r="D8" s="54" t="s">
        <v>32</v>
      </c>
      <c r="E8" s="65"/>
      <c r="F8" s="70"/>
      <c r="G8" s="53" t="s">
        <v>34</v>
      </c>
      <c r="H8" s="74" t="s">
        <v>41</v>
      </c>
      <c r="I8" s="65" t="s">
        <v>42</v>
      </c>
      <c r="J8" s="78" t="s">
        <v>43</v>
      </c>
      <c r="K8" s="78" t="s">
        <v>44</v>
      </c>
      <c r="L8" s="80" t="s">
        <v>37</v>
      </c>
      <c r="M8" s="55" t="s">
        <v>31</v>
      </c>
      <c r="N8" s="56" t="s">
        <v>38</v>
      </c>
      <c r="O8" s="66">
        <v>44060</v>
      </c>
      <c r="P8" s="58">
        <v>44063</v>
      </c>
      <c r="Q8" s="59" t="s">
        <v>39</v>
      </c>
      <c r="R8" s="60" t="s">
        <v>39</v>
      </c>
      <c r="S8" s="61" t="s">
        <v>40</v>
      </c>
      <c r="T8" s="62" t="str">
        <f t="shared" si="0"/>
        <v>-</v>
      </c>
      <c r="U8" s="62" t="str">
        <f t="shared" si="0"/>
        <v>-</v>
      </c>
      <c r="V8" s="63" t="str">
        <f t="shared" si="1"/>
        <v>&lt;25</v>
      </c>
      <c r="W8" s="64" t="str">
        <f t="shared" si="2"/>
        <v/>
      </c>
    </row>
    <row r="9" spans="1:23" x14ac:dyDescent="0.45">
      <c r="A9" s="65">
        <f t="shared" ref="A9:A11" si="3">A8+1</f>
        <v>3</v>
      </c>
      <c r="B9" s="65"/>
      <c r="C9" s="51" t="s">
        <v>31</v>
      </c>
      <c r="D9" s="54" t="s">
        <v>32</v>
      </c>
      <c r="E9" s="65" t="s">
        <v>33</v>
      </c>
      <c r="F9" s="70"/>
      <c r="G9" s="53" t="s">
        <v>34</v>
      </c>
      <c r="H9" s="74" t="s">
        <v>41</v>
      </c>
      <c r="I9" s="65" t="s">
        <v>45</v>
      </c>
      <c r="J9" s="78"/>
      <c r="K9" s="78"/>
      <c r="L9" s="80" t="s">
        <v>37</v>
      </c>
      <c r="M9" s="55" t="s">
        <v>31</v>
      </c>
      <c r="N9" s="56" t="s">
        <v>38</v>
      </c>
      <c r="O9" s="66">
        <v>44060</v>
      </c>
      <c r="P9" s="58">
        <v>44063</v>
      </c>
      <c r="Q9" s="59" t="s">
        <v>39</v>
      </c>
      <c r="R9" s="60" t="s">
        <v>39</v>
      </c>
      <c r="S9" s="61" t="s">
        <v>40</v>
      </c>
      <c r="T9" s="62" t="str">
        <f t="shared" si="0"/>
        <v>-</v>
      </c>
      <c r="U9" s="62" t="str">
        <f t="shared" si="0"/>
        <v>-</v>
      </c>
      <c r="V9" s="63" t="str">
        <f t="shared" si="1"/>
        <v>&lt;25</v>
      </c>
      <c r="W9" s="64" t="str">
        <f t="shared" si="2"/>
        <v/>
      </c>
    </row>
    <row r="10" spans="1:23" x14ac:dyDescent="0.45">
      <c r="A10" s="65">
        <f t="shared" si="3"/>
        <v>4</v>
      </c>
      <c r="B10" s="65"/>
      <c r="C10" s="51" t="s">
        <v>31</v>
      </c>
      <c r="D10" s="54" t="s">
        <v>32</v>
      </c>
      <c r="E10" s="65"/>
      <c r="F10" s="70"/>
      <c r="G10" s="53" t="s">
        <v>34</v>
      </c>
      <c r="H10" s="74" t="s">
        <v>41</v>
      </c>
      <c r="I10" s="65" t="s">
        <v>46</v>
      </c>
      <c r="J10" s="78"/>
      <c r="K10" s="78" t="s">
        <v>47</v>
      </c>
      <c r="L10" s="80" t="s">
        <v>37</v>
      </c>
      <c r="M10" s="55" t="s">
        <v>31</v>
      </c>
      <c r="N10" s="56" t="s">
        <v>38</v>
      </c>
      <c r="O10" s="66">
        <v>44060</v>
      </c>
      <c r="P10" s="58">
        <v>44063</v>
      </c>
      <c r="Q10" s="59" t="s">
        <v>39</v>
      </c>
      <c r="R10" s="60" t="s">
        <v>39</v>
      </c>
      <c r="S10" s="61" t="s">
        <v>40</v>
      </c>
      <c r="T10" s="62" t="str">
        <f t="shared" si="0"/>
        <v>-</v>
      </c>
      <c r="U10" s="62" t="str">
        <f t="shared" si="0"/>
        <v>-</v>
      </c>
      <c r="V10" s="63" t="str">
        <f t="shared" si="1"/>
        <v>&lt;25</v>
      </c>
      <c r="W10" s="64" t="str">
        <f t="shared" si="2"/>
        <v/>
      </c>
    </row>
    <row r="11" spans="1:23" x14ac:dyDescent="0.45">
      <c r="A11" s="65">
        <f t="shared" si="3"/>
        <v>5</v>
      </c>
      <c r="B11" s="65"/>
      <c r="C11" s="51" t="s">
        <v>31</v>
      </c>
      <c r="D11" s="54" t="s">
        <v>48</v>
      </c>
      <c r="E11" s="65"/>
      <c r="F11" s="70"/>
      <c r="G11" s="53" t="s">
        <v>34</v>
      </c>
      <c r="H11" s="74" t="s">
        <v>41</v>
      </c>
      <c r="I11" s="65" t="s">
        <v>46</v>
      </c>
      <c r="J11" s="78"/>
      <c r="K11" s="78" t="s">
        <v>47</v>
      </c>
      <c r="L11" s="80" t="s">
        <v>37</v>
      </c>
      <c r="M11" s="55" t="s">
        <v>31</v>
      </c>
      <c r="N11" s="56" t="s">
        <v>38</v>
      </c>
      <c r="O11" s="66">
        <v>44060</v>
      </c>
      <c r="P11" s="58">
        <v>44063</v>
      </c>
      <c r="Q11" s="59" t="s">
        <v>39</v>
      </c>
      <c r="R11" s="60" t="s">
        <v>39</v>
      </c>
      <c r="S11" s="61" t="s">
        <v>40</v>
      </c>
      <c r="T11" s="62" t="str">
        <f t="shared" si="0"/>
        <v>-</v>
      </c>
      <c r="U11" s="62" t="str">
        <f t="shared" si="0"/>
        <v>-</v>
      </c>
      <c r="V11" s="63" t="str">
        <f t="shared" si="1"/>
        <v>&lt;25</v>
      </c>
      <c r="W11" s="64" t="str">
        <f t="shared" si="2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1">
    <cfRule type="expression" dxfId="0" priority="1">
      <formula>$W7="○"</formula>
    </cfRule>
  </conditionalFormatting>
  <dataValidations count="6">
    <dataValidation type="list" allowBlank="1" showInputMessage="1" showErrorMessage="1" sqref="D7:D11">
      <formula1>産地</formula1>
    </dataValidation>
    <dataValidation type="list" allowBlank="1" showInputMessage="1" showErrorMessage="1" sqref="G7:G11">
      <formula1>流通品_非流通品</formula1>
    </dataValidation>
    <dataValidation type="list" allowBlank="1" showInputMessage="1" showErrorMessage="1" sqref="H7:H11">
      <formula1>食品カテゴリ</formula1>
    </dataValidation>
    <dataValidation type="list" allowBlank="1" showInputMessage="1" showErrorMessage="1" sqref="J8:J11">
      <formula1>野生_栽培</formula1>
    </dataValidation>
    <dataValidation type="date" allowBlank="1" showInputMessage="1" showErrorMessage="1" sqref="O7:P11">
      <formula1>23743</formula1>
      <formula2>61453</formula2>
    </dataValidation>
    <dataValidation type="list" allowBlank="1" showInputMessage="1" showErrorMessage="1" sqref="W7:W11">
      <formula1>超過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'\\10.25.75.248\kyoyu\化学物質係\●東北地方太平洋沖地震福島原発\■プレス\R2年度\R2.8月分\プレスR2.8.(第1200報)\(3)国衛研\[検査結果報告【2020.08.20】国衛研.xlsx]マスタ（削除不可）'!#REF!</xm:f>
          </x14:formula1>
          <xm:sqref>N4:N11 L7:L11 J7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2020-08-24T01:51:12Z</dcterms:modified>
</cp:coreProperties>
</file>