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884" windowHeight="10476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1" l="1"/>
  <c r="T10" i="1"/>
  <c r="V10" i="1" s="1"/>
  <c r="W10" i="1" s="1"/>
  <c r="U9" i="1"/>
  <c r="V9" i="1" s="1"/>
  <c r="W9" i="1" s="1"/>
  <c r="T9" i="1"/>
  <c r="U8" i="1"/>
  <c r="V8" i="1" s="1"/>
  <c r="W8" i="1" s="1"/>
  <c r="T8" i="1"/>
  <c r="A8" i="1"/>
  <c r="A9" i="1" s="1"/>
  <c r="A10" i="1" s="1"/>
  <c r="U7" i="1"/>
  <c r="T7" i="1"/>
  <c r="V7" i="1" s="1"/>
  <c r="W7" i="1" s="1"/>
</calcChain>
</file>

<file path=xl/sharedStrings.xml><?xml version="1.0" encoding="utf-8"?>
<sst xmlns="http://schemas.openxmlformats.org/spreadsheetml/2006/main" count="77" uniqueCount="53">
  <si>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</si>
  <si>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</si>
  <si>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</si>
  <si>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</si>
  <si>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</si>
  <si>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</si>
  <si>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</si>
  <si>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</si>
  <si>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</si>
  <si>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</si>
  <si>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</si>
  <si>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</si>
  <si>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</si>
  <si>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</si>
  <si>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</si>
  <si>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</si>
  <si>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</si>
  <si>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</si>
  <si>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</si>
  <si>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</si>
  <si>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</si>
  <si>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</si>
  <si>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</si>
  <si>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</si>
  <si>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</si>
  <si>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</si>
  <si>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</si>
  <si>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</si>
  <si>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</si>
  <si>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</si>
  <si>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</si>
  <si>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</si>
  <si>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岩手県</t>
    <rPh sb="0" eb="2">
      <t>イワテ</t>
    </rPh>
    <rPh sb="2" eb="3">
      <t>ケン</t>
    </rPh>
    <phoneticPr fontId="7"/>
  </si>
  <si>
    <t>九戸村</t>
    <rPh sb="0" eb="3">
      <t>クノヘムラ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</si>
  <si>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</si>
  <si>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</si>
  <si>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ホウキダケ</t>
  </si>
  <si>
    <t>天然</t>
    <rPh sb="0" eb="2">
      <t>テンネン</t>
    </rPh>
    <phoneticPr fontId="3"/>
  </si>
  <si>
    <t>制限なし</t>
    <rPh sb="0" eb="2">
      <t>セイゲン</t>
    </rPh>
    <phoneticPr fontId="8"/>
  </si>
  <si>
    <t>Ge</t>
  </si>
  <si>
    <t>&lt;5.7001</t>
    <phoneticPr fontId="1"/>
  </si>
  <si>
    <t>岩手県</t>
    <rPh sb="0" eb="3">
      <t>イワテケン</t>
    </rPh>
    <phoneticPr fontId="7"/>
  </si>
  <si>
    <t>アカヤマドリ</t>
  </si>
  <si>
    <t>&lt;2.9340</t>
    <phoneticPr fontId="1"/>
  </si>
  <si>
    <t>茨城県</t>
    <rPh sb="0" eb="2">
      <t>イバラギ</t>
    </rPh>
    <rPh sb="2" eb="3">
      <t>ケン</t>
    </rPh>
    <phoneticPr fontId="7"/>
  </si>
  <si>
    <t>畜産物</t>
    <rPh sb="0" eb="3">
      <t>チクサンブツ</t>
    </rPh>
    <phoneticPr fontId="3"/>
  </si>
  <si>
    <t>豚肉</t>
    <rPh sb="0" eb="2">
      <t>ブタニク</t>
    </rPh>
    <phoneticPr fontId="7"/>
  </si>
  <si>
    <t>部位：モモ</t>
    <rPh sb="0" eb="2">
      <t>ブイ</t>
    </rPh>
    <phoneticPr fontId="1"/>
  </si>
  <si>
    <t>CsI</t>
  </si>
  <si>
    <t>-</t>
    <phoneticPr fontId="1"/>
  </si>
  <si>
    <t>&lt;25</t>
    <phoneticPr fontId="1"/>
  </si>
  <si>
    <t>リンゴ</t>
  </si>
  <si>
    <t>品種：紅ロマン</t>
    <rPh sb="0" eb="2">
      <t>ヒンシュ</t>
    </rPh>
    <rPh sb="3" eb="4">
      <t>ベニ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</si>
</sst>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0" fillId="0" borderId="45" xfId="0" applyBorder="1"/>
    <xf numFmtId="0" fontId="0" fillId="0" borderId="0" xfId="0" applyAlignment="1"/>
    <xf numFmtId="0" fontId="0" fillId="0" borderId="45" xfId="0" applyBorder="1" applyAlignment="1"/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1&#22577;)/(3)&#22269;&#34907;&#30740;/&#26908;&#26619;&#32080;&#26524;&#22577;&#21578;&#12304;2020.08.28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3" max="3" width="24.09765625" style="67" bestFit="1" customWidth="1"/>
    <col min="9" max="9" width="12.3984375" style="67" bestFit="1" customWidth="1"/>
    <col min="10" max="10" width="36.8984375" style="67" bestFit="1" customWidth="1"/>
    <col min="11" max="11" width="14.3984375" style="67" bestFit="1" customWidth="1"/>
    <col min="12" max="12" width="26.09765625" style="67" bestFit="1" customWidth="1"/>
    <col min="13" max="13" width="24.09765625" style="67" bestFit="1" customWidth="1"/>
  </cols>
  <sheetData>
    <row r="1" spans="1:23" x14ac:dyDescent="0.45">
      <c r="A1" t="s">
        <v>0</v>
      </c>
    </row>
    <row r="2" spans="1:23" ht="18.600000000000001" thickBot="1" x14ac:dyDescent="0.5">
      <c r="B2" s="66"/>
      <c r="C2" s="68"/>
    </row>
    <row r="3" spans="1:23" x14ac:dyDescent="0.45">
      <c r="A3" s="65" t="s">
        <v>1</v>
      </c>
      <c r="B3" s="1" t="s">
        <v>2</v>
      </c>
      <c r="C3" s="69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69"/>
      <c r="D4" s="11" t="s">
        <v>11</v>
      </c>
      <c r="E4" s="12" t="s">
        <v>12</v>
      </c>
      <c r="F4" s="13" t="s">
        <v>13</v>
      </c>
      <c r="G4" s="14"/>
      <c r="H4" s="15"/>
      <c r="I4" s="72" t="s">
        <v>14</v>
      </c>
      <c r="J4" s="78"/>
      <c r="K4" s="80"/>
      <c r="L4" s="81" t="s">
        <v>15</v>
      </c>
      <c r="M4" s="72" t="s">
        <v>16</v>
      </c>
      <c r="N4" s="13" t="s">
        <v>17</v>
      </c>
      <c r="O4" s="16" t="s">
        <v>18</v>
      </c>
      <c r="P4" s="17" t="s">
        <v>19</v>
      </c>
      <c r="Q4" s="18" t="s">
        <v>20</v>
      </c>
      <c r="R4" s="19"/>
      <c r="S4" s="19"/>
      <c r="T4" s="20" t="s">
        <v>21</v>
      </c>
      <c r="U4" s="21" t="s">
        <v>22</v>
      </c>
      <c r="V4" s="21" t="s">
        <v>23</v>
      </c>
      <c r="W4" s="22" t="s">
        <v>24</v>
      </c>
    </row>
    <row r="5" spans="1:23" ht="109.95" customHeight="1" x14ac:dyDescent="0.45">
      <c r="A5" s="1"/>
      <c r="B5" s="1"/>
      <c r="C5" s="69"/>
      <c r="D5" s="23"/>
      <c r="E5" s="24"/>
      <c r="F5" s="2"/>
      <c r="G5" s="14"/>
      <c r="H5" s="15"/>
      <c r="I5" s="73"/>
      <c r="J5" s="25" t="s">
        <v>25</v>
      </c>
      <c r="K5" s="25" t="s">
        <v>26</v>
      </c>
      <c r="L5" s="69"/>
      <c r="M5" s="73"/>
      <c r="N5" s="2"/>
      <c r="O5" s="26"/>
      <c r="P5" s="27"/>
      <c r="Q5" s="28" t="s">
        <v>27</v>
      </c>
      <c r="R5" s="29"/>
      <c r="S5" s="30"/>
      <c r="T5" s="31"/>
      <c r="U5" s="32"/>
      <c r="V5" s="32"/>
      <c r="W5" s="33"/>
    </row>
    <row r="6" spans="1:23" ht="18.600000000000001" thickBot="1" x14ac:dyDescent="0.5">
      <c r="A6" s="34"/>
      <c r="B6" s="34"/>
      <c r="C6" s="70"/>
      <c r="D6" s="36"/>
      <c r="E6" s="37"/>
      <c r="F6" s="35"/>
      <c r="G6" s="38"/>
      <c r="H6" s="39"/>
      <c r="I6" s="74"/>
      <c r="J6" s="79"/>
      <c r="K6" s="79"/>
      <c r="L6" s="70"/>
      <c r="M6" s="74"/>
      <c r="N6" s="35"/>
      <c r="O6" s="40"/>
      <c r="P6" s="41"/>
      <c r="Q6" s="42" t="s">
        <v>28</v>
      </c>
      <c r="R6" s="43" t="s">
        <v>29</v>
      </c>
      <c r="S6" s="44" t="s">
        <v>30</v>
      </c>
      <c r="T6" s="45"/>
      <c r="U6" s="46"/>
      <c r="V6" s="46"/>
      <c r="W6" s="47"/>
    </row>
    <row r="7" spans="1:23" ht="18.600000000000001" thickTop="1" x14ac:dyDescent="0.45">
      <c r="A7" s="48">
        <v>1</v>
      </c>
      <c r="B7" s="48"/>
      <c r="C7" s="71" t="s">
        <v>31</v>
      </c>
      <c r="D7" s="50" t="s">
        <v>32</v>
      </c>
      <c r="E7" s="48" t="s">
        <v>33</v>
      </c>
      <c r="F7" s="49"/>
      <c r="G7" s="51" t="s">
        <v>34</v>
      </c>
      <c r="H7" s="52" t="s">
        <v>35</v>
      </c>
      <c r="I7" s="76" t="s">
        <v>36</v>
      </c>
      <c r="J7" s="76" t="s">
        <v>37</v>
      </c>
      <c r="K7" s="76"/>
      <c r="L7" s="82" t="s">
        <v>38</v>
      </c>
      <c r="M7" s="75" t="s">
        <v>31</v>
      </c>
      <c r="N7" s="53" t="s">
        <v>39</v>
      </c>
      <c r="O7" s="54">
        <v>44069</v>
      </c>
      <c r="P7" s="55">
        <v>44070</v>
      </c>
      <c r="Q7" s="56" t="s">
        <v>40</v>
      </c>
      <c r="R7" s="57">
        <v>6.0823999999999998</v>
      </c>
      <c r="S7" s="58">
        <v>6.0823999999999998</v>
      </c>
      <c r="T7" s="59" t="str">
        <f t="shared" ref="T7:U1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&lt;5.7</v>
      </c>
      <c r="U7" s="59">
        <f t="shared" si="0"/>
        <v>6.08</v>
      </c>
      <c r="V7" s="60">
        <f t="shared" ref="V7:V1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6.1</v>
      </c>
      <c r="W7" s="61" t="str">
        <f t="shared" ref="W7:W10" si="2">IF(ISERROR(V7*1),"",IF(AND(H7="飲料水",V7&gt;=11),"○",IF(AND(H7="牛乳・乳児用食品",V7&gt;=51),"○",IF(AND(H7&lt;&gt;"",V7&gt;=110),"○",""))))</f>
        <v/>
      </c>
    </row>
    <row r="8" spans="1:23" x14ac:dyDescent="0.45">
      <c r="A8" s="62">
        <f>A7+1</f>
        <v>2</v>
      </c>
      <c r="B8" s="62"/>
      <c r="C8" s="71" t="s">
        <v>31</v>
      </c>
      <c r="D8" s="52" t="s">
        <v>41</v>
      </c>
      <c r="E8" s="48" t="s">
        <v>33</v>
      </c>
      <c r="F8" s="63"/>
      <c r="G8" s="51" t="s">
        <v>34</v>
      </c>
      <c r="H8" s="52" t="s">
        <v>35</v>
      </c>
      <c r="I8" s="77" t="s">
        <v>42</v>
      </c>
      <c r="J8" s="77" t="s">
        <v>37</v>
      </c>
      <c r="K8" s="77"/>
      <c r="L8" s="82" t="s">
        <v>38</v>
      </c>
      <c r="M8" s="75" t="s">
        <v>31</v>
      </c>
      <c r="N8" s="53" t="s">
        <v>39</v>
      </c>
      <c r="O8" s="64">
        <v>44069</v>
      </c>
      <c r="P8" s="55">
        <v>44070</v>
      </c>
      <c r="Q8" s="56" t="s">
        <v>43</v>
      </c>
      <c r="R8" s="57">
        <v>6.2584</v>
      </c>
      <c r="S8" s="58">
        <v>6.2584</v>
      </c>
      <c r="T8" s="59" t="str">
        <f t="shared" si="0"/>
        <v>&lt;2.93</v>
      </c>
      <c r="U8" s="59">
        <f t="shared" si="0"/>
        <v>6.25</v>
      </c>
      <c r="V8" s="60">
        <f t="shared" si="1"/>
        <v>6.3</v>
      </c>
      <c r="W8" s="61" t="str">
        <f t="shared" si="2"/>
        <v/>
      </c>
    </row>
    <row r="9" spans="1:23" x14ac:dyDescent="0.45">
      <c r="A9" s="62">
        <f t="shared" ref="A9:A10" si="3">A8+1</f>
        <v>3</v>
      </c>
      <c r="B9" s="62"/>
      <c r="C9" s="71" t="s">
        <v>31</v>
      </c>
      <c r="D9" s="52" t="s">
        <v>44</v>
      </c>
      <c r="E9" s="62"/>
      <c r="F9" s="63"/>
      <c r="G9" s="51" t="s">
        <v>34</v>
      </c>
      <c r="H9" s="52" t="s">
        <v>45</v>
      </c>
      <c r="I9" s="77" t="s">
        <v>46</v>
      </c>
      <c r="J9" s="77"/>
      <c r="K9" s="77" t="s">
        <v>47</v>
      </c>
      <c r="L9" s="82" t="s">
        <v>38</v>
      </c>
      <c r="M9" s="75" t="s">
        <v>31</v>
      </c>
      <c r="N9" s="53" t="s">
        <v>48</v>
      </c>
      <c r="O9" s="64">
        <v>44067</v>
      </c>
      <c r="P9" s="55">
        <v>44071</v>
      </c>
      <c r="Q9" s="56" t="s">
        <v>49</v>
      </c>
      <c r="R9" s="57" t="s">
        <v>49</v>
      </c>
      <c r="S9" s="58" t="s">
        <v>50</v>
      </c>
      <c r="T9" s="59" t="str">
        <f t="shared" si="0"/>
        <v>-</v>
      </c>
      <c r="U9" s="59" t="str">
        <f t="shared" si="0"/>
        <v>-</v>
      </c>
      <c r="V9" s="60" t="str">
        <f t="shared" si="1"/>
        <v>&lt;25</v>
      </c>
      <c r="W9" s="61" t="str">
        <f t="shared" si="2"/>
        <v/>
      </c>
    </row>
    <row r="10" spans="1:23" x14ac:dyDescent="0.45">
      <c r="A10" s="62">
        <f t="shared" si="3"/>
        <v>4</v>
      </c>
      <c r="B10" s="62"/>
      <c r="C10" s="71" t="s">
        <v>31</v>
      </c>
      <c r="D10" s="52" t="s">
        <v>41</v>
      </c>
      <c r="E10" s="62"/>
      <c r="F10" s="63"/>
      <c r="G10" s="51" t="s">
        <v>34</v>
      </c>
      <c r="H10" s="52" t="s">
        <v>35</v>
      </c>
      <c r="I10" s="77" t="s">
        <v>51</v>
      </c>
      <c r="J10" s="77"/>
      <c r="K10" s="77" t="s">
        <v>52</v>
      </c>
      <c r="L10" s="82" t="s">
        <v>38</v>
      </c>
      <c r="M10" s="75" t="s">
        <v>31</v>
      </c>
      <c r="N10" s="53" t="s">
        <v>48</v>
      </c>
      <c r="O10" s="64">
        <v>44068</v>
      </c>
      <c r="P10" s="55">
        <v>44071</v>
      </c>
      <c r="Q10" s="56" t="s">
        <v>49</v>
      </c>
      <c r="R10" s="57" t="s">
        <v>49</v>
      </c>
      <c r="S10" s="58" t="s">
        <v>50</v>
      </c>
      <c r="T10" s="59" t="str">
        <f t="shared" si="0"/>
        <v>-</v>
      </c>
      <c r="U10" s="59" t="str">
        <f t="shared" si="0"/>
        <v>-</v>
      </c>
      <c r="V10" s="60" t="str">
        <f t="shared" si="1"/>
        <v>&lt;25</v>
      </c>
      <c r="W10" s="61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0">
    <cfRule type="expression" dxfId="0" priority="1">
      <formula>$W7="○"</formula>
    </cfRule>
  </conditionalFormatting>
  <dataValidations count="6">
    <dataValidation type="list" allowBlank="1" showInputMessage="1" showErrorMessage="1" sqref="D7:D10">
      <formula1>産地</formula1>
    </dataValidation>
    <dataValidation type="list" allowBlank="1" showInputMessage="1" showErrorMessage="1" sqref="G7:G10">
      <formula1>流通品_非流通品</formula1>
    </dataValidation>
    <dataValidation type="list" allowBlank="1" showInputMessage="1" showErrorMessage="1" sqref="H7:H10">
      <formula1>食品カテゴリ</formula1>
    </dataValidation>
    <dataValidation type="list" allowBlank="1" showInputMessage="1" showErrorMessage="1" sqref="J8:J10">
      <formula1>野生_栽培</formula1>
    </dataValidation>
    <dataValidation type="date" allowBlank="1" showInputMessage="1" showErrorMessage="1" sqref="O7:P10">
      <formula1>23743</formula1>
      <formula2>61453</formula2>
    </dataValidation>
    <dataValidation type="list" allowBlank="1" showInputMessage="1" showErrorMessage="1" sqref="W7:W10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'\\10.25.75.248\kyoyu\化学物質係\●東北地方太平洋沖地震福島原発\■プレス\R2年度\R2.8月分\プレスR2.8.(第1201報)\(3)国衛研\[検査結果報告【2020.08.28】国衛研.xlsx]マスタ（削除不可）'!#REF!</xm:f>
          </x14:formula1>
          <xm:sqref>N4:N10 L7:L10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2020-08-31T07:40:01Z</dcterms:modified>
</cp:coreProperties>
</file>