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4088" windowHeight="7740"/>
  </bookViews>
  <sheets>
    <sheet name="Sheet1" sheetId="1" r:id="rId1"/>
  </sheets>
  <externalReferences>
    <externalReference r:id="rId2"/>
    <externalReference r:id="rId3"/>
  </externalReferences>
  <definedNames>
    <definedName name="産地">'[1]マスタ（削除不可）'!$A$3:$A$50</definedName>
    <definedName name="食品カテゴリ">'[1]マスタ（削除不可）'!$C$3:$C$9</definedName>
    <definedName name="超過">'[1]マスタ（削除不可）'!$H$3:$H$4</definedName>
    <definedName name="野生_栽培">'[1]マスタ（削除不可）'!$D$3:$D$8</definedName>
    <definedName name="流通品_非流通品">'[1]マスタ（削除不可）'!$B$3:$B$5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48" i="1" l="1"/>
  <c r="T48" i="1"/>
  <c r="V48" i="1" s="1"/>
  <c r="W48" i="1" s="1"/>
  <c r="U47" i="1"/>
  <c r="T47" i="1"/>
  <c r="U46" i="1"/>
  <c r="T46" i="1"/>
  <c r="V46" i="1" s="1"/>
  <c r="W46" i="1" s="1"/>
  <c r="U45" i="1"/>
  <c r="T45" i="1"/>
  <c r="U44" i="1"/>
  <c r="T44" i="1"/>
  <c r="V44" i="1" s="1"/>
  <c r="W44" i="1" s="1"/>
  <c r="U43" i="1"/>
  <c r="T43" i="1"/>
  <c r="U42" i="1"/>
  <c r="T42" i="1"/>
  <c r="V42" i="1" s="1"/>
  <c r="W42" i="1" s="1"/>
  <c r="U41" i="1"/>
  <c r="T41" i="1"/>
  <c r="V41" i="1" s="1"/>
  <c r="W41" i="1" s="1"/>
  <c r="U40" i="1"/>
  <c r="T40" i="1"/>
  <c r="V40" i="1" s="1"/>
  <c r="W40" i="1" s="1"/>
  <c r="U39" i="1"/>
  <c r="T39" i="1"/>
  <c r="U38" i="1"/>
  <c r="T38" i="1"/>
  <c r="U37" i="1"/>
  <c r="T37" i="1"/>
  <c r="V37" i="1" s="1"/>
  <c r="W37" i="1" s="1"/>
  <c r="U36" i="1"/>
  <c r="T36" i="1"/>
  <c r="U35" i="1"/>
  <c r="T35" i="1"/>
  <c r="U34" i="1"/>
  <c r="T34" i="1"/>
  <c r="V34" i="1" s="1"/>
  <c r="W34" i="1" s="1"/>
  <c r="U33" i="1"/>
  <c r="T33" i="1"/>
  <c r="U32" i="1"/>
  <c r="T32" i="1"/>
  <c r="U31" i="1"/>
  <c r="T31" i="1"/>
  <c r="U30" i="1"/>
  <c r="T30" i="1"/>
  <c r="U29" i="1"/>
  <c r="T29" i="1"/>
  <c r="U28" i="1"/>
  <c r="T28" i="1"/>
  <c r="U27" i="1"/>
  <c r="T27" i="1"/>
  <c r="U26" i="1"/>
  <c r="T26" i="1"/>
  <c r="V25" i="1"/>
  <c r="W25" i="1" s="1"/>
  <c r="U25" i="1"/>
  <c r="T25" i="1"/>
  <c r="U24" i="1"/>
  <c r="T24" i="1"/>
  <c r="V24" i="1" s="1"/>
  <c r="W24" i="1" s="1"/>
  <c r="U23" i="1"/>
  <c r="T23" i="1"/>
  <c r="V23" i="1" s="1"/>
  <c r="W23" i="1" s="1"/>
  <c r="U22" i="1"/>
  <c r="T22" i="1"/>
  <c r="U21" i="1"/>
  <c r="T21" i="1"/>
  <c r="V21" i="1" s="1"/>
  <c r="W21" i="1" s="1"/>
  <c r="U20" i="1"/>
  <c r="T20" i="1"/>
  <c r="U19" i="1"/>
  <c r="T19" i="1"/>
  <c r="V19" i="1" s="1"/>
  <c r="W19" i="1" s="1"/>
  <c r="U18" i="1"/>
  <c r="T18" i="1"/>
  <c r="U17" i="1"/>
  <c r="T17" i="1"/>
  <c r="V17" i="1" s="1"/>
  <c r="W17" i="1" s="1"/>
  <c r="U16" i="1"/>
  <c r="T16" i="1"/>
  <c r="V16" i="1" s="1"/>
  <c r="W16" i="1" s="1"/>
  <c r="U15" i="1"/>
  <c r="T15" i="1"/>
  <c r="V15" i="1" s="1"/>
  <c r="W15" i="1" s="1"/>
  <c r="U14" i="1"/>
  <c r="T14" i="1"/>
  <c r="U13" i="1"/>
  <c r="T13" i="1"/>
  <c r="U12" i="1"/>
  <c r="T12" i="1"/>
  <c r="V12" i="1" s="1"/>
  <c r="W12" i="1" s="1"/>
  <c r="U11" i="1"/>
  <c r="T11" i="1"/>
  <c r="U10" i="1"/>
  <c r="T10" i="1"/>
  <c r="U9" i="1"/>
  <c r="T9" i="1"/>
  <c r="V9" i="1" s="1"/>
  <c r="W9" i="1" s="1"/>
  <c r="U8" i="1"/>
  <c r="T8" i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U7" i="1"/>
  <c r="T7" i="1"/>
  <c r="V7" i="1" s="1"/>
  <c r="W7" i="1" s="1"/>
  <c r="V28" i="1" l="1"/>
  <c r="W28" i="1" s="1"/>
  <c r="V30" i="1"/>
  <c r="W30" i="1" s="1"/>
  <c r="V32" i="1"/>
  <c r="W32" i="1" s="1"/>
  <c r="V43" i="1"/>
  <c r="W43" i="1" s="1"/>
  <c r="V18" i="1"/>
  <c r="W18" i="1" s="1"/>
  <c r="V8" i="1"/>
  <c r="W8" i="1" s="1"/>
  <c r="V13" i="1"/>
  <c r="W13" i="1" s="1"/>
  <c r="V33" i="1"/>
  <c r="W33" i="1" s="1"/>
  <c r="V38" i="1"/>
  <c r="W38" i="1" s="1"/>
  <c r="V22" i="1"/>
  <c r="W22" i="1" s="1"/>
  <c r="V31" i="1"/>
  <c r="W31" i="1" s="1"/>
  <c r="V47" i="1"/>
  <c r="W47" i="1" s="1"/>
  <c r="V10" i="1"/>
  <c r="W10" i="1" s="1"/>
  <c r="V26" i="1"/>
  <c r="W26" i="1" s="1"/>
  <c r="V35" i="1"/>
  <c r="W35" i="1" s="1"/>
  <c r="V11" i="1"/>
  <c r="W11" i="1" s="1"/>
  <c r="V14" i="1"/>
  <c r="W14" i="1" s="1"/>
  <c r="V20" i="1"/>
  <c r="W20" i="1" s="1"/>
  <c r="V27" i="1"/>
  <c r="V29" i="1"/>
  <c r="W29" i="1" s="1"/>
  <c r="V36" i="1"/>
  <c r="W36" i="1" s="1"/>
  <c r="V39" i="1"/>
  <c r="W39" i="1" s="1"/>
  <c r="V45" i="1"/>
  <c r="W45" i="1" s="1"/>
</calcChain>
</file>

<file path=xl/sharedStrings.xml><?xml version="1.0" encoding="utf-8"?>
<sst xmlns="http://schemas.openxmlformats.org/spreadsheetml/2006/main" count="563" uniqueCount="115">
  <si>
    <t>３　国立医薬品食品衛生研究所における検査</t>
  </si>
  <si>
    <t>NO</t>
    <phoneticPr fontId="3"/>
  </si>
  <si>
    <t>報告自治体</t>
    <rPh sb="0" eb="2">
      <t>ホウコク</t>
    </rPh>
    <rPh sb="2" eb="5">
      <t>ジチタイ</t>
    </rPh>
    <phoneticPr fontId="3"/>
  </si>
  <si>
    <t>実施主体</t>
    <rPh sb="0" eb="2">
      <t>ジッシ</t>
    </rPh>
    <phoneticPr fontId="3"/>
  </si>
  <si>
    <t>産地</t>
    <rPh sb="0" eb="2">
      <t>サンチ</t>
    </rPh>
    <phoneticPr fontId="3"/>
  </si>
  <si>
    <t>非流通品
／流通品</t>
    <rPh sb="0" eb="1">
      <t>ヒ</t>
    </rPh>
    <rPh sb="1" eb="3">
      <t>リュウツウ</t>
    </rPh>
    <rPh sb="3" eb="4">
      <t>ヒン</t>
    </rPh>
    <phoneticPr fontId="3"/>
  </si>
  <si>
    <t>食品
カテゴリ</t>
    <phoneticPr fontId="3"/>
  </si>
  <si>
    <t>品目</t>
    <rPh sb="0" eb="2">
      <t>ヒンモク</t>
    </rPh>
    <phoneticPr fontId="3"/>
  </si>
  <si>
    <t>検査</t>
    <phoneticPr fontId="3"/>
  </si>
  <si>
    <t>日時</t>
    <rPh sb="0" eb="2">
      <t>ニチジ</t>
    </rPh>
    <phoneticPr fontId="3"/>
  </si>
  <si>
    <t>結果（Bq/kg)</t>
    <rPh sb="0" eb="2">
      <t>ケッカ</t>
    </rPh>
    <phoneticPr fontId="3"/>
  </si>
  <si>
    <t>都道府県</t>
    <rPh sb="0" eb="4">
      <t>トドウフケン</t>
    </rPh>
    <phoneticPr fontId="3"/>
  </si>
  <si>
    <t>市町村</t>
    <rPh sb="0" eb="3">
      <t>シチョウソン</t>
    </rPh>
    <phoneticPr fontId="3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</si>
  <si>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3"/>
  </si>
  <si>
    <t>品目名</t>
    <rPh sb="2" eb="3">
      <t>メイ</t>
    </rPh>
    <phoneticPr fontId="3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</si>
  <si>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3"/>
  </si>
  <si>
    <t>検査機関</t>
    <phoneticPr fontId="3"/>
  </si>
  <si>
    <t>検査法</t>
    <rPh sb="0" eb="2">
      <t>ケンサ</t>
    </rPh>
    <rPh sb="2" eb="3">
      <t>ホウ</t>
    </rPh>
    <phoneticPr fontId="3"/>
  </si>
  <si>
    <t>採取日
（購入日)</t>
  </si>
  <si>
    <t>結果
判明日</t>
    <phoneticPr fontId="3"/>
  </si>
  <si>
    <t>入力用</t>
    <rPh sb="0" eb="3">
      <t>ニュウリョクヨウ</t>
    </rPh>
    <phoneticPr fontId="1"/>
  </si>
  <si>
    <t>Cs-134</t>
    <phoneticPr fontId="3"/>
  </si>
  <si>
    <t>Cs-137</t>
    <phoneticPr fontId="3"/>
  </si>
  <si>
    <t>Cs合計</t>
    <rPh sb="2" eb="4">
      <t>ゴウケイ</t>
    </rPh>
    <phoneticPr fontId="3"/>
  </si>
  <si>
    <t>基準超過</t>
    <rPh sb="0" eb="2">
      <t>キジュン</t>
    </rPh>
    <rPh sb="2" eb="4">
      <t>チョウカ</t>
    </rPh>
    <phoneticPr fontId="3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</si>
  <si>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3"/>
  </si>
  <si>
    <r>
      <t>その他
（</t>
    </r>
    <r>
      <rPr>
        <sz val="11"/>
        <rFont val="ＭＳ Ｐゴシック"/>
        <family val="3"/>
        <charset val="128"/>
      </rPr>
      <t>原木、菌床、
露地栽培、施設栽培等）</t>
    </r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3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</si>
  <si>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</si>
  <si>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</si>
  <si>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</si>
  <si>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</si>
  <si>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国立医薬品食品衛生研究所</t>
    <rPh sb="0" eb="12">
      <t>コクリツイヤクヒンショクヒンエイセイケンキュウショ</t>
    </rPh>
    <phoneticPr fontId="1"/>
  </si>
  <si>
    <t>群馬県</t>
    <rPh sb="0" eb="3">
      <t>グンマケン</t>
    </rPh>
    <phoneticPr fontId="7"/>
  </si>
  <si>
    <t>下仁田町</t>
    <rPh sb="0" eb="4">
      <t>シモニタマチ</t>
    </rPh>
    <phoneticPr fontId="1"/>
  </si>
  <si>
    <t>流通品</t>
    <rPh sb="0" eb="2">
      <t>リュウツウ</t>
    </rPh>
    <rPh sb="2" eb="3">
      <t>ヒン</t>
    </rPh>
    <phoneticPr fontId="8"/>
  </si>
  <si>
    <t>その他</t>
    <rPh sb="2" eb="3">
      <t>タ</t>
    </rPh>
    <phoneticPr fontId="1"/>
  </si>
  <si>
    <t>乾シイタケ</t>
    <rPh sb="0" eb="1">
      <t>カン</t>
    </rPh>
    <phoneticPr fontId="1"/>
  </si>
  <si>
    <t>栽培</t>
    <rPh sb="0" eb="2">
      <t>サイバイ</t>
    </rPh>
    <phoneticPr fontId="1"/>
  </si>
  <si>
    <t>菌床、粉末</t>
    <rPh sb="0" eb="2">
      <t>キンショウ</t>
    </rPh>
    <rPh sb="3" eb="5">
      <t>フンマツ</t>
    </rPh>
    <phoneticPr fontId="1"/>
  </si>
  <si>
    <t>制限なし</t>
    <rPh sb="0" eb="2">
      <t>セイゲン</t>
    </rPh>
    <phoneticPr fontId="1"/>
  </si>
  <si>
    <t>Ge</t>
  </si>
  <si>
    <t>&lt;4.0013</t>
  </si>
  <si>
    <t>乾燥マイタケ</t>
    <rPh sb="0" eb="2">
      <t>カンソウ</t>
    </rPh>
    <phoneticPr fontId="1"/>
  </si>
  <si>
    <t>&lt;5.9442</t>
  </si>
  <si>
    <t>沼田市</t>
    <rPh sb="0" eb="3">
      <t>ヌマタシ</t>
    </rPh>
    <phoneticPr fontId="1"/>
  </si>
  <si>
    <t>桑茶</t>
    <rPh sb="0" eb="1">
      <t>クワ</t>
    </rPh>
    <rPh sb="1" eb="2">
      <t>チャ</t>
    </rPh>
    <phoneticPr fontId="7"/>
  </si>
  <si>
    <t>不明</t>
    <rPh sb="0" eb="2">
      <t>フメイ</t>
    </rPh>
    <phoneticPr fontId="1"/>
  </si>
  <si>
    <t>粉末</t>
    <rPh sb="0" eb="2">
      <t>フンマツ</t>
    </rPh>
    <phoneticPr fontId="1"/>
  </si>
  <si>
    <t>&lt;6.4290</t>
  </si>
  <si>
    <t>&lt;6.4450</t>
  </si>
  <si>
    <t>&lt;12.874</t>
  </si>
  <si>
    <t>茨城県</t>
    <rPh sb="0" eb="3">
      <t>イバラキケン</t>
    </rPh>
    <phoneticPr fontId="7"/>
  </si>
  <si>
    <t>常陸大宮市</t>
    <rPh sb="0" eb="5">
      <t>ヒタチオオミヤシ</t>
    </rPh>
    <phoneticPr fontId="1"/>
  </si>
  <si>
    <t>農産物</t>
    <rPh sb="0" eb="3">
      <t>ノウサンブツ</t>
    </rPh>
    <phoneticPr fontId="1"/>
  </si>
  <si>
    <t>ウラベニホテイシメジ</t>
  </si>
  <si>
    <t>CsI</t>
  </si>
  <si>
    <t>-</t>
    <phoneticPr fontId="1"/>
  </si>
  <si>
    <t>&lt;25</t>
    <phoneticPr fontId="1"/>
  </si>
  <si>
    <t>ハタケシメジ</t>
  </si>
  <si>
    <t>天然</t>
    <rPh sb="0" eb="2">
      <t>テンネン</t>
    </rPh>
    <phoneticPr fontId="1"/>
  </si>
  <si>
    <t>岩手県</t>
    <rPh sb="0" eb="3">
      <t>イワテケン</t>
    </rPh>
    <phoneticPr fontId="7"/>
  </si>
  <si>
    <t>ホンシメジ</t>
  </si>
  <si>
    <t>マツタケ</t>
  </si>
  <si>
    <t>&lt;3.1471</t>
  </si>
  <si>
    <t>ナメコ</t>
  </si>
  <si>
    <t>ヒラタケ</t>
  </si>
  <si>
    <t>原木</t>
    <rPh sb="0" eb="2">
      <t>ゲンボク</t>
    </rPh>
    <phoneticPr fontId="1"/>
  </si>
  <si>
    <t>シイタケ</t>
  </si>
  <si>
    <t>&lt;5.6953</t>
  </si>
  <si>
    <t>マイタケ</t>
  </si>
  <si>
    <t>常陸太田</t>
    <rPh sb="0" eb="4">
      <t>ヒタチオオタ</t>
    </rPh>
    <phoneticPr fontId="1"/>
  </si>
  <si>
    <t>城里町</t>
    <rPh sb="0" eb="3">
      <t>シロサトマチ</t>
    </rPh>
    <phoneticPr fontId="1"/>
  </si>
  <si>
    <t>アワビタケ</t>
  </si>
  <si>
    <t>笠間市</t>
    <rPh sb="0" eb="3">
      <t>カサマシ</t>
    </rPh>
    <phoneticPr fontId="1"/>
  </si>
  <si>
    <t>その他</t>
    <rPh sb="2" eb="3">
      <t>タ</t>
    </rPh>
    <phoneticPr fontId="3"/>
  </si>
  <si>
    <t>タケノコ水煮</t>
    <rPh sb="4" eb="6">
      <t>ミズニ</t>
    </rPh>
    <phoneticPr fontId="1"/>
  </si>
  <si>
    <t>常陸太田市</t>
    <rPh sb="0" eb="5">
      <t>ヒタチオオタシ</t>
    </rPh>
    <phoneticPr fontId="1"/>
  </si>
  <si>
    <t>アケビ</t>
  </si>
  <si>
    <t>ギンナン</t>
  </si>
  <si>
    <t>片品村</t>
    <rPh sb="0" eb="3">
      <t>カタシナムラ</t>
    </rPh>
    <phoneticPr fontId="1"/>
  </si>
  <si>
    <t>渋川市</t>
    <rPh sb="0" eb="3">
      <t>シブカワシ</t>
    </rPh>
    <phoneticPr fontId="1"/>
  </si>
  <si>
    <t>山採り</t>
    <rPh sb="0" eb="1">
      <t>ヤマ</t>
    </rPh>
    <rPh sb="1" eb="2">
      <t>ト</t>
    </rPh>
    <phoneticPr fontId="1"/>
  </si>
  <si>
    <t>高崎市</t>
    <rPh sb="0" eb="3">
      <t>タカサキシ</t>
    </rPh>
    <phoneticPr fontId="1"/>
  </si>
  <si>
    <t>倉渕町</t>
    <rPh sb="0" eb="2">
      <t>クラブチ</t>
    </rPh>
    <rPh sb="2" eb="3">
      <t>チョウ</t>
    </rPh>
    <phoneticPr fontId="1"/>
  </si>
  <si>
    <t>&lt;4.5350</t>
  </si>
  <si>
    <t>富岡市</t>
    <rPh sb="0" eb="3">
      <t>トミオカシ</t>
    </rPh>
    <phoneticPr fontId="1"/>
  </si>
  <si>
    <t>妙義町</t>
    <rPh sb="0" eb="3">
      <t>ミョウギチョウ</t>
    </rPh>
    <phoneticPr fontId="1"/>
  </si>
  <si>
    <t>農産物</t>
    <rPh sb="0" eb="3">
      <t>ノウサンブツ</t>
    </rPh>
    <phoneticPr fontId="3"/>
  </si>
  <si>
    <t>&lt;6.6793</t>
    <phoneticPr fontId="10"/>
  </si>
  <si>
    <t>下仁田町</t>
    <rPh sb="0" eb="3">
      <t>シモニタ</t>
    </rPh>
    <rPh sb="3" eb="4">
      <t>チョウ</t>
    </rPh>
    <phoneticPr fontId="1"/>
  </si>
  <si>
    <t>安中市</t>
    <rPh sb="0" eb="3">
      <t>アンナカシ</t>
    </rPh>
    <phoneticPr fontId="1"/>
  </si>
  <si>
    <t>カヤ</t>
    <phoneticPr fontId="1"/>
  </si>
  <si>
    <t>部位：実、別名：かやの実</t>
    <rPh sb="0" eb="2">
      <t>ブイ</t>
    </rPh>
    <rPh sb="3" eb="4">
      <t>ミ</t>
    </rPh>
    <rPh sb="5" eb="7">
      <t>ベツメイ</t>
    </rPh>
    <rPh sb="11" eb="12">
      <t>ミ</t>
    </rPh>
    <phoneticPr fontId="1"/>
  </si>
  <si>
    <t>&lt;4.7321</t>
    <phoneticPr fontId="10"/>
  </si>
  <si>
    <t>レンコン</t>
  </si>
  <si>
    <t>カボチャ</t>
  </si>
  <si>
    <t>茨城県</t>
    <rPh sb="0" eb="2">
      <t>イバラキ</t>
    </rPh>
    <rPh sb="2" eb="3">
      <t>ケン</t>
    </rPh>
    <phoneticPr fontId="7"/>
  </si>
  <si>
    <t>ネギ</t>
  </si>
  <si>
    <t>水戸市</t>
    <rPh sb="0" eb="3">
      <t>ミトシ</t>
    </rPh>
    <phoneticPr fontId="1"/>
  </si>
  <si>
    <t>カキ</t>
  </si>
  <si>
    <t>品種：太秋</t>
    <rPh sb="0" eb="2">
      <t>ヒンシュ</t>
    </rPh>
    <rPh sb="3" eb="4">
      <t>フト</t>
    </rPh>
    <rPh sb="4" eb="5">
      <t>アキ</t>
    </rPh>
    <phoneticPr fontId="1"/>
  </si>
  <si>
    <t>キウイフルーツ</t>
    <phoneticPr fontId="1"/>
  </si>
  <si>
    <t>ユズ</t>
  </si>
  <si>
    <t>大豆</t>
    <rPh sb="0" eb="2">
      <t>ダイズ</t>
    </rPh>
    <phoneticPr fontId="1"/>
  </si>
  <si>
    <t>&lt;5.7678</t>
  </si>
  <si>
    <t>&lt;5.5300</t>
  </si>
  <si>
    <t>&lt;11.2978</t>
  </si>
  <si>
    <t>種類：青大豆</t>
    <rPh sb="0" eb="2">
      <t>シュルイ</t>
    </rPh>
    <rPh sb="3" eb="6">
      <t>アオダイズ</t>
    </rPh>
    <phoneticPr fontId="1"/>
  </si>
  <si>
    <t>&lt;5.3975</t>
  </si>
  <si>
    <t>&lt;5.8254</t>
  </si>
  <si>
    <t>&lt;11.2229</t>
  </si>
  <si>
    <t>常陸大宮</t>
    <rPh sb="0" eb="4">
      <t>ヒタチオオミヤ</t>
    </rPh>
    <phoneticPr fontId="1"/>
  </si>
  <si>
    <t>畜産物</t>
    <rPh sb="0" eb="3">
      <t>チクサンブツ</t>
    </rPh>
    <phoneticPr fontId="3"/>
  </si>
  <si>
    <t>鶏卵</t>
    <rPh sb="0" eb="2">
      <t>ケイラン</t>
    </rPh>
    <phoneticPr fontId="1"/>
  </si>
  <si>
    <t>豚肉</t>
    <rPh sb="0" eb="2">
      <t>ブタニク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</si>
</sst>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[$-411]ge\.m\.d;@"/>
    <numFmt numFmtId="177" formatCode="0.0000_);[Red]\(0.0000\)"/>
    <numFmt numFmtId="178" formatCode="0.000_);[Red]\(0.000\)"/>
  </numFmts>
  <fonts count="11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b/>
      <sz val="14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4" fillId="2" borderId="17" xfId="0" applyFont="1" applyFill="1" applyBorder="1" applyAlignment="1">
      <alignment vertical="center"/>
    </xf>
    <xf numFmtId="0" fontId="2" fillId="2" borderId="33" xfId="0" applyNumberFormat="1" applyFont="1" applyFill="1" applyBorder="1" applyAlignment="1">
      <alignment horizontal="center" vertical="center" wrapText="1"/>
    </xf>
    <xf numFmtId="0" fontId="2" fillId="2" borderId="32" xfId="0" applyNumberFormat="1" applyFont="1" applyFill="1" applyBorder="1" applyAlignment="1">
      <alignment horizontal="center" vertical="center" wrapText="1"/>
    </xf>
    <xf numFmtId="176" fontId="2" fillId="2" borderId="34" xfId="0" applyNumberFormat="1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 wrapText="1"/>
    </xf>
    <xf numFmtId="0" fontId="5" fillId="2" borderId="38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57" fontId="2" fillId="2" borderId="36" xfId="0" applyNumberFormat="1" applyFont="1" applyFill="1" applyBorder="1" applyAlignment="1">
      <alignment horizontal="center" vertical="center" wrapText="1"/>
    </xf>
    <xf numFmtId="176" fontId="2" fillId="2" borderId="37" xfId="0" applyNumberFormat="1" applyFont="1" applyFill="1" applyBorder="1" applyAlignment="1">
      <alignment horizontal="center" vertical="center" wrapText="1"/>
    </xf>
    <xf numFmtId="176" fontId="2" fillId="2" borderId="40" xfId="0" applyNumberFormat="1" applyFont="1" applyFill="1" applyBorder="1" applyAlignment="1">
      <alignment horizontal="center" vertical="center" wrapText="1"/>
    </xf>
    <xf numFmtId="0" fontId="2" fillId="2" borderId="37" xfId="0" applyNumberFormat="1" applyFont="1" applyFill="1" applyBorder="1" applyAlignment="1">
      <alignment horizontal="center" vertical="center" wrapText="1"/>
    </xf>
    <xf numFmtId="0" fontId="2" fillId="2" borderId="35" xfId="0" applyNumberFormat="1" applyFont="1" applyFill="1" applyBorder="1" applyAlignment="1">
      <alignment horizontal="center" vertical="center" wrapText="1"/>
    </xf>
    <xf numFmtId="0" fontId="2" fillId="2" borderId="41" xfId="0" applyNumberFormat="1" applyFont="1" applyFill="1" applyBorder="1" applyAlignment="1">
      <alignment horizontal="center" vertical="center" wrapText="1"/>
    </xf>
    <xf numFmtId="0" fontId="2" fillId="3" borderId="35" xfId="0" applyNumberFormat="1" applyFont="1" applyFill="1" applyBorder="1" applyAlignment="1">
      <alignment horizontal="center" vertical="center" wrapText="1"/>
    </xf>
    <xf numFmtId="0" fontId="2" fillId="3" borderId="42" xfId="0" applyNumberFormat="1" applyFont="1" applyFill="1" applyBorder="1" applyAlignment="1">
      <alignment horizontal="center" vertical="center" wrapText="1"/>
    </xf>
    <xf numFmtId="0" fontId="2" fillId="2" borderId="40" xfId="0" applyNumberFormat="1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 wrapText="1"/>
    </xf>
    <xf numFmtId="0" fontId="2" fillId="2" borderId="44" xfId="0" applyNumberFormat="1" applyFont="1" applyFill="1" applyBorder="1" applyAlignment="1">
      <alignment horizontal="center" vertical="center" wrapText="1"/>
    </xf>
    <xf numFmtId="177" fontId="0" fillId="0" borderId="24" xfId="0" applyNumberFormat="1" applyBorder="1" applyAlignment="1">
      <alignment horizontal="center" vertical="center"/>
    </xf>
    <xf numFmtId="178" fontId="0" fillId="0" borderId="24" xfId="0" applyNumberFormat="1" applyBorder="1" applyAlignment="1">
      <alignment horizontal="center" vertical="center"/>
    </xf>
    <xf numFmtId="178" fontId="0" fillId="0" borderId="43" xfId="0" applyNumberFormat="1" applyBorder="1" applyAlignment="1">
      <alignment horizontal="center" vertical="center"/>
    </xf>
    <xf numFmtId="0" fontId="0" fillId="0" borderId="45" xfId="0" applyBorder="1"/>
    <xf numFmtId="0" fontId="0" fillId="0" borderId="0" xfId="0" applyAlignment="1"/>
    <xf numFmtId="0" fontId="0" fillId="0" borderId="45" xfId="0" applyBorder="1" applyAlignment="1"/>
    <xf numFmtId="0" fontId="2" fillId="2" borderId="43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44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vertical="center"/>
    </xf>
    <xf numFmtId="0" fontId="2" fillId="2" borderId="40" xfId="0" applyFont="1" applyFill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5" fillId="2" borderId="38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57" fontId="2" fillId="2" borderId="36" xfId="0" applyNumberFormat="1" applyFont="1" applyFill="1" applyBorder="1" applyAlignment="1">
      <alignment horizontal="center" vertical="center"/>
    </xf>
    <xf numFmtId="176" fontId="2" fillId="2" borderId="37" xfId="0" applyNumberFormat="1" applyFont="1" applyFill="1" applyBorder="1" applyAlignment="1">
      <alignment horizontal="center" vertical="center"/>
    </xf>
    <xf numFmtId="176" fontId="2" fillId="2" borderId="40" xfId="0" applyNumberFormat="1" applyFont="1" applyFill="1" applyBorder="1" applyAlignment="1">
      <alignment horizontal="center" vertical="center"/>
    </xf>
    <xf numFmtId="0" fontId="2" fillId="3" borderId="35" xfId="0" applyNumberFormat="1" applyFont="1" applyFill="1" applyBorder="1" applyAlignment="1">
      <alignment horizontal="center" vertical="center"/>
    </xf>
    <xf numFmtId="0" fontId="2" fillId="3" borderId="42" xfId="0" applyNumberFormat="1" applyFont="1" applyFill="1" applyBorder="1" applyAlignment="1">
      <alignment horizontal="center" vertical="center"/>
    </xf>
    <xf numFmtId="0" fontId="2" fillId="2" borderId="40" xfId="0" applyNumberFormat="1" applyFont="1" applyFill="1" applyBorder="1" applyAlignment="1">
      <alignment horizontal="center" vertical="center"/>
    </xf>
    <xf numFmtId="0" fontId="2" fillId="2" borderId="37" xfId="0" applyNumberFormat="1" applyFont="1" applyFill="1" applyBorder="1" applyAlignment="1">
      <alignment horizontal="center" vertical="center"/>
    </xf>
    <xf numFmtId="0" fontId="2" fillId="2" borderId="35" xfId="0" applyNumberFormat="1" applyFont="1" applyFill="1" applyBorder="1" applyAlignment="1">
      <alignment horizontal="center" vertical="center"/>
    </xf>
    <xf numFmtId="0" fontId="2" fillId="2" borderId="41" xfId="0" applyNumberFormat="1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3" borderId="29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/>
    </xf>
    <xf numFmtId="0" fontId="2" fillId="2" borderId="19" xfId="0" applyNumberFormat="1" applyFont="1" applyFill="1" applyBorder="1" applyAlignment="1">
      <alignment horizontal="left" vertical="center" wrapText="1"/>
    </xf>
    <xf numFmtId="0" fontId="2" fillId="2" borderId="20" xfId="0" applyNumberFormat="1" applyFont="1" applyFill="1" applyBorder="1" applyAlignment="1">
      <alignment horizontal="left" vertical="center" wrapText="1"/>
    </xf>
    <xf numFmtId="0" fontId="2" fillId="2" borderId="25" xfId="0" applyNumberFormat="1" applyFont="1" applyFill="1" applyBorder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176" fontId="2" fillId="2" borderId="18" xfId="0" applyNumberFormat="1" applyFont="1" applyFill="1" applyBorder="1" applyAlignment="1">
      <alignment horizontal="center" vertical="center" wrapText="1"/>
    </xf>
    <xf numFmtId="176" fontId="2" fillId="2" borderId="15" xfId="0" applyNumberFormat="1" applyFont="1" applyFill="1" applyBorder="1" applyAlignment="1">
      <alignment horizontal="center" vertical="center" wrapText="1"/>
    </xf>
    <xf numFmtId="176" fontId="2" fillId="2" borderId="31" xfId="0" applyNumberFormat="1" applyFont="1" applyFill="1" applyBorder="1" applyAlignment="1">
      <alignment horizontal="center" vertical="center" wrapText="1"/>
    </xf>
    <xf numFmtId="176" fontId="2" fillId="2" borderId="13" xfId="0" applyNumberFormat="1" applyFont="1" applyFill="1" applyBorder="1" applyAlignment="1">
      <alignment horizontal="center" vertical="center" wrapText="1"/>
    </xf>
    <xf numFmtId="176" fontId="2" fillId="2" borderId="23" xfId="0" applyNumberFormat="1" applyFont="1" applyFill="1" applyBorder="1" applyAlignment="1">
      <alignment horizontal="center" vertical="center" wrapText="1"/>
    </xf>
    <xf numFmtId="176" fontId="2" fillId="2" borderId="27" xfId="0" applyNumberFormat="1" applyFont="1" applyFill="1" applyBorder="1" applyAlignment="1">
      <alignment horizontal="center" vertical="center" wrapText="1"/>
    </xf>
    <xf numFmtId="176" fontId="2" fillId="2" borderId="19" xfId="0" applyNumberFormat="1" applyFont="1" applyFill="1" applyBorder="1" applyAlignment="1">
      <alignment horizontal="center" vertical="center" wrapText="1"/>
    </xf>
    <xf numFmtId="176" fontId="2" fillId="2" borderId="20" xfId="0" applyNumberFormat="1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176" fontId="4" fillId="2" borderId="9" xfId="0" applyNumberFormat="1" applyFont="1" applyFill="1" applyBorder="1" applyAlignment="1">
      <alignment horizontal="center" vertical="center" wrapText="1"/>
    </xf>
    <xf numFmtId="176" fontId="4" fillId="2" borderId="10" xfId="0" applyNumberFormat="1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30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</cellXfs>
  <cellStyles count="1">
    <cellStyle name="標準" xfId="0" builtinId="0"/>
  </cellStyles>
  <dxfs count="5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10&#26376;&#20998;/&#12503;&#12524;&#12473;R2.10.(&#31532;1209&#22577;)/(3)&#22269;&#34907;&#30740;/&#26908;&#26619;&#32080;&#26524;&#22577;&#21578;&#12304;2020.10.22&#12305;&#22269;&#34907;&#3074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10&#26376;&#20998;/&#12503;&#12524;&#12473;R2.10.(&#31532;1209&#22577;)/(3)&#22269;&#34907;&#30740;/&#26908;&#26619;&#32080;&#26524;&#22577;&#21578;&#12304;2020.10.23&#12305;&#22269;&#34907;&#3074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>
        <row r="3">
          <cell r="A3" t="str">
            <v>北海道</v>
          </cell>
          <cell r="B3" t="str">
            <v>非流通品（出荷予定なし）</v>
          </cell>
          <cell r="C3" t="str">
            <v>農産物</v>
          </cell>
          <cell r="D3" t="str">
            <v>野生</v>
          </cell>
        </row>
        <row r="4">
          <cell r="A4" t="str">
            <v>青森県</v>
          </cell>
          <cell r="B4" t="str">
            <v>非流通品（出荷予定あり）</v>
          </cell>
          <cell r="C4" t="str">
            <v>畜産物</v>
          </cell>
          <cell r="D4" t="str">
            <v>天然</v>
          </cell>
        </row>
        <row r="5">
          <cell r="A5" t="str">
            <v>岩手県</v>
          </cell>
          <cell r="B5" t="str">
            <v>流通品</v>
          </cell>
          <cell r="C5" t="str">
            <v>野生鳥獣肉</v>
          </cell>
          <cell r="D5" t="str">
            <v>栽培</v>
          </cell>
        </row>
        <row r="6">
          <cell r="A6" t="str">
            <v>宮城県</v>
          </cell>
          <cell r="C6" t="str">
            <v>水産物</v>
          </cell>
          <cell r="D6" t="str">
            <v>養殖</v>
          </cell>
        </row>
        <row r="7">
          <cell r="A7" t="str">
            <v>秋田県</v>
          </cell>
          <cell r="C7" t="str">
            <v>牛乳・乳児用食品</v>
          </cell>
          <cell r="D7" t="str">
            <v>不明</v>
          </cell>
        </row>
        <row r="8">
          <cell r="A8" t="str">
            <v>山形県</v>
          </cell>
          <cell r="C8" t="str">
            <v>飲料水</v>
          </cell>
        </row>
        <row r="9">
          <cell r="A9" t="str">
            <v>福島県</v>
          </cell>
          <cell r="C9" t="str">
            <v>その他</v>
          </cell>
        </row>
        <row r="10">
          <cell r="A10" t="str">
            <v>茨城県</v>
          </cell>
        </row>
        <row r="11">
          <cell r="A11" t="str">
            <v>栃木県</v>
          </cell>
        </row>
        <row r="12">
          <cell r="A12" t="str">
            <v>群馬県</v>
          </cell>
        </row>
        <row r="13">
          <cell r="A13" t="str">
            <v>埼玉県</v>
          </cell>
        </row>
        <row r="14">
          <cell r="A14" t="str">
            <v>千葉県</v>
          </cell>
        </row>
        <row r="15">
          <cell r="A15" t="str">
            <v>東京都</v>
          </cell>
        </row>
        <row r="16">
          <cell r="A16" t="str">
            <v>神奈川県</v>
          </cell>
        </row>
        <row r="17">
          <cell r="A17" t="str">
            <v>新潟県</v>
          </cell>
        </row>
        <row r="18">
          <cell r="A18" t="str">
            <v>富山県</v>
          </cell>
        </row>
        <row r="19">
          <cell r="A19" t="str">
            <v>石川県</v>
          </cell>
        </row>
        <row r="20">
          <cell r="A20" t="str">
            <v>福井県</v>
          </cell>
        </row>
        <row r="21">
          <cell r="A21" t="str">
            <v>山梨県</v>
          </cell>
        </row>
        <row r="22">
          <cell r="A22" t="str">
            <v>長野県</v>
          </cell>
        </row>
        <row r="23">
          <cell r="A23" t="str">
            <v>岐阜県</v>
          </cell>
        </row>
        <row r="24">
          <cell r="A24" t="str">
            <v>静岡県</v>
          </cell>
        </row>
        <row r="25">
          <cell r="A25" t="str">
            <v>愛知県</v>
          </cell>
        </row>
        <row r="26">
          <cell r="A26" t="str">
            <v>三重県</v>
          </cell>
        </row>
        <row r="27">
          <cell r="A27" t="str">
            <v>滋賀県</v>
          </cell>
        </row>
        <row r="28">
          <cell r="A28" t="str">
            <v>京都府</v>
          </cell>
        </row>
        <row r="29">
          <cell r="A29" t="str">
            <v>大阪府</v>
          </cell>
        </row>
        <row r="30">
          <cell r="A30" t="str">
            <v>兵庫県</v>
          </cell>
        </row>
        <row r="31">
          <cell r="A31" t="str">
            <v>奈良県</v>
          </cell>
        </row>
        <row r="32">
          <cell r="A32" t="str">
            <v>和歌山県</v>
          </cell>
        </row>
        <row r="33">
          <cell r="A33" t="str">
            <v>鳥取県</v>
          </cell>
        </row>
        <row r="34">
          <cell r="A34" t="str">
            <v>島根県</v>
          </cell>
        </row>
        <row r="35">
          <cell r="A35" t="str">
            <v>岡山県</v>
          </cell>
        </row>
        <row r="36">
          <cell r="A36" t="str">
            <v>広島県</v>
          </cell>
        </row>
        <row r="37">
          <cell r="A37" t="str">
            <v>山口県</v>
          </cell>
        </row>
        <row r="38">
          <cell r="A38" t="str">
            <v>徳島県</v>
          </cell>
        </row>
        <row r="39">
          <cell r="A39" t="str">
            <v>香川県</v>
          </cell>
        </row>
        <row r="40">
          <cell r="A40" t="str">
            <v>愛媛県</v>
          </cell>
        </row>
        <row r="41">
          <cell r="A41" t="str">
            <v>高知県</v>
          </cell>
        </row>
        <row r="42">
          <cell r="A42" t="str">
            <v>福岡県</v>
          </cell>
        </row>
        <row r="43">
          <cell r="A43" t="str">
            <v>佐賀県</v>
          </cell>
        </row>
        <row r="44">
          <cell r="A44" t="str">
            <v>長崎県</v>
          </cell>
        </row>
        <row r="45">
          <cell r="A45" t="str">
            <v>熊本県</v>
          </cell>
        </row>
        <row r="46">
          <cell r="A46" t="str">
            <v>大分県</v>
          </cell>
        </row>
        <row r="47">
          <cell r="A47" t="str">
            <v>宮崎県</v>
          </cell>
        </row>
        <row r="48">
          <cell r="A48" t="str">
            <v>鹿児島県</v>
          </cell>
        </row>
        <row r="49">
          <cell r="A49" t="str">
            <v>沖縄県</v>
          </cell>
        </row>
        <row r="50">
          <cell r="A50" t="str">
            <v>-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8"/>
  <sheetViews>
    <sheetView tabSelected="1" workbookViewId="0">
      <selection activeCell="A2" sqref="A2"/>
    </sheetView>
  </sheetViews>
  <sheetFormatPr defaultRowHeight="18" x14ac:dyDescent="0.45"/>
  <cols>
    <col min="2" max="2" width="10.3984375" bestFit="1" customWidth="1"/>
    <col min="3" max="3" width="24.09765625" style="30" bestFit="1" customWidth="1"/>
    <col min="5" max="5" width="10.3984375" style="30" bestFit="1" customWidth="1"/>
    <col min="6" max="6" width="30" style="30" bestFit="1" customWidth="1"/>
    <col min="9" max="9" width="20.09765625" bestFit="1" customWidth="1"/>
    <col min="10" max="10" width="36.8984375" style="30" bestFit="1" customWidth="1"/>
    <col min="11" max="11" width="24.09765625" style="30" bestFit="1" customWidth="1"/>
    <col min="12" max="12" width="26.09765625" style="30" bestFit="1" customWidth="1"/>
    <col min="13" max="13" width="22.796875" bestFit="1" customWidth="1"/>
  </cols>
  <sheetData>
    <row r="1" spans="1:23" x14ac:dyDescent="0.45">
      <c r="A1" t="s">
        <v>0</v>
      </c>
    </row>
    <row r="2" spans="1:23" ht="18.600000000000001" thickBot="1" x14ac:dyDescent="0.5">
      <c r="A2" s="29"/>
      <c r="B2" s="29"/>
      <c r="C2" s="31"/>
    </row>
    <row r="3" spans="1:23" x14ac:dyDescent="0.45">
      <c r="A3" s="90" t="s">
        <v>1</v>
      </c>
      <c r="B3" s="90" t="s">
        <v>2</v>
      </c>
      <c r="C3" s="88" t="s">
        <v>3</v>
      </c>
      <c r="D3" s="78" t="s">
        <v>4</v>
      </c>
      <c r="E3" s="76"/>
      <c r="F3" s="77"/>
      <c r="G3" s="92" t="s">
        <v>5</v>
      </c>
      <c r="H3" s="95" t="s">
        <v>6</v>
      </c>
      <c r="I3" s="75" t="s">
        <v>7</v>
      </c>
      <c r="J3" s="76"/>
      <c r="K3" s="76"/>
      <c r="L3" s="77"/>
      <c r="M3" s="78" t="s">
        <v>8</v>
      </c>
      <c r="N3" s="77"/>
      <c r="O3" s="79" t="s">
        <v>9</v>
      </c>
      <c r="P3" s="80"/>
      <c r="Q3" s="78" t="s">
        <v>10</v>
      </c>
      <c r="R3" s="76"/>
      <c r="S3" s="76"/>
      <c r="T3" s="76"/>
      <c r="U3" s="76"/>
      <c r="V3" s="76"/>
      <c r="W3" s="77"/>
    </row>
    <row r="4" spans="1:23" x14ac:dyDescent="0.45">
      <c r="A4" s="90"/>
      <c r="B4" s="90"/>
      <c r="C4" s="88"/>
      <c r="D4" s="81" t="s">
        <v>11</v>
      </c>
      <c r="E4" s="84" t="s">
        <v>12</v>
      </c>
      <c r="F4" s="87" t="s">
        <v>13</v>
      </c>
      <c r="G4" s="93"/>
      <c r="H4" s="96"/>
      <c r="I4" s="84" t="s">
        <v>14</v>
      </c>
      <c r="J4" s="35"/>
      <c r="K4" s="1"/>
      <c r="L4" s="87" t="s">
        <v>15</v>
      </c>
      <c r="M4" s="84" t="s">
        <v>16</v>
      </c>
      <c r="N4" s="61" t="s">
        <v>17</v>
      </c>
      <c r="O4" s="64" t="s">
        <v>18</v>
      </c>
      <c r="P4" s="67" t="s">
        <v>19</v>
      </c>
      <c r="Q4" s="70" t="s">
        <v>20</v>
      </c>
      <c r="R4" s="71"/>
      <c r="S4" s="71"/>
      <c r="T4" s="72" t="s">
        <v>21</v>
      </c>
      <c r="U4" s="50" t="s">
        <v>22</v>
      </c>
      <c r="V4" s="50" t="s">
        <v>23</v>
      </c>
      <c r="W4" s="53" t="s">
        <v>24</v>
      </c>
    </row>
    <row r="5" spans="1:23" ht="109.95" customHeight="1" x14ac:dyDescent="0.45">
      <c r="A5" s="90"/>
      <c r="B5" s="90"/>
      <c r="C5" s="88"/>
      <c r="D5" s="82"/>
      <c r="E5" s="85"/>
      <c r="F5" s="88"/>
      <c r="G5" s="93"/>
      <c r="H5" s="96"/>
      <c r="I5" s="85"/>
      <c r="J5" s="56" t="s">
        <v>25</v>
      </c>
      <c r="K5" s="56" t="s">
        <v>26</v>
      </c>
      <c r="L5" s="88"/>
      <c r="M5" s="85"/>
      <c r="N5" s="62"/>
      <c r="O5" s="65"/>
      <c r="P5" s="68"/>
      <c r="Q5" s="58" t="s">
        <v>27</v>
      </c>
      <c r="R5" s="59"/>
      <c r="S5" s="60"/>
      <c r="T5" s="73"/>
      <c r="U5" s="51"/>
      <c r="V5" s="51"/>
      <c r="W5" s="54"/>
    </row>
    <row r="6" spans="1:23" ht="18.600000000000001" thickBot="1" x14ac:dyDescent="0.5">
      <c r="A6" s="91"/>
      <c r="B6" s="91"/>
      <c r="C6" s="89"/>
      <c r="D6" s="83"/>
      <c r="E6" s="86"/>
      <c r="F6" s="89"/>
      <c r="G6" s="94"/>
      <c r="H6" s="97"/>
      <c r="I6" s="86"/>
      <c r="J6" s="57"/>
      <c r="K6" s="57"/>
      <c r="L6" s="89"/>
      <c r="M6" s="86"/>
      <c r="N6" s="63"/>
      <c r="O6" s="66"/>
      <c r="P6" s="69"/>
      <c r="Q6" s="2" t="s">
        <v>28</v>
      </c>
      <c r="R6" s="3" t="s">
        <v>29</v>
      </c>
      <c r="S6" s="4" t="s">
        <v>30</v>
      </c>
      <c r="T6" s="74"/>
      <c r="U6" s="52"/>
      <c r="V6" s="52"/>
      <c r="W6" s="55"/>
    </row>
    <row r="7" spans="1:23" ht="18.600000000000001" x14ac:dyDescent="0.45">
      <c r="A7" s="5">
        <v>1</v>
      </c>
      <c r="B7" s="5"/>
      <c r="C7" s="6" t="s">
        <v>31</v>
      </c>
      <c r="D7" s="7" t="s">
        <v>32</v>
      </c>
      <c r="E7" s="10" t="s">
        <v>33</v>
      </c>
      <c r="F7" s="6"/>
      <c r="G7" s="8" t="s">
        <v>34</v>
      </c>
      <c r="H7" s="9" t="s">
        <v>35</v>
      </c>
      <c r="I7" s="10" t="s">
        <v>36</v>
      </c>
      <c r="J7" s="10" t="s">
        <v>37</v>
      </c>
      <c r="K7" s="10" t="s">
        <v>38</v>
      </c>
      <c r="L7" s="36" t="s">
        <v>39</v>
      </c>
      <c r="M7" s="11" t="s">
        <v>31</v>
      </c>
      <c r="N7" s="12" t="s">
        <v>40</v>
      </c>
      <c r="O7" s="13">
        <v>44124</v>
      </c>
      <c r="P7" s="14">
        <v>44126</v>
      </c>
      <c r="Q7" s="15" t="s">
        <v>41</v>
      </c>
      <c r="R7" s="16">
        <v>61.893999999999998</v>
      </c>
      <c r="S7" s="17">
        <v>61.893999999999998</v>
      </c>
      <c r="T7" s="18" t="str">
        <f t="shared" ref="T7:U22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&lt;4</v>
      </c>
      <c r="U7" s="18">
        <f t="shared" si="0"/>
        <v>61.8</v>
      </c>
      <c r="V7" s="19">
        <f t="shared" ref="V7:V48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62</v>
      </c>
      <c r="W7" s="20" t="str">
        <f t="shared" ref="W7:W48" si="2">IF(ISERROR(V7*1),"",IF(AND(H7="飲料水",V7&gt;=11),"○",IF(AND(H7="牛乳・乳児用食品",V7&gt;=51),"○",IF(AND(H7&lt;&gt;"",V7&gt;=110),"○",""))))</f>
        <v/>
      </c>
    </row>
    <row r="8" spans="1:23" x14ac:dyDescent="0.45">
      <c r="A8" s="21">
        <f>A7+1</f>
        <v>2</v>
      </c>
      <c r="B8" s="21"/>
      <c r="C8" s="6" t="s">
        <v>31</v>
      </c>
      <c r="D8" s="9" t="s">
        <v>32</v>
      </c>
      <c r="E8" s="22" t="s">
        <v>33</v>
      </c>
      <c r="F8" s="32"/>
      <c r="G8" s="8" t="s">
        <v>34</v>
      </c>
      <c r="H8" s="9" t="s">
        <v>35</v>
      </c>
      <c r="I8" s="22" t="s">
        <v>42</v>
      </c>
      <c r="J8" s="22" t="s">
        <v>37</v>
      </c>
      <c r="K8" s="22" t="s">
        <v>38</v>
      </c>
      <c r="L8" s="36" t="s">
        <v>39</v>
      </c>
      <c r="M8" s="11" t="s">
        <v>31</v>
      </c>
      <c r="N8" s="12" t="s">
        <v>40</v>
      </c>
      <c r="O8" s="13">
        <v>44124</v>
      </c>
      <c r="P8" s="14">
        <v>44126</v>
      </c>
      <c r="Q8" s="15" t="s">
        <v>43</v>
      </c>
      <c r="R8" s="16">
        <v>97.399000000000001</v>
      </c>
      <c r="S8" s="17">
        <v>97.399000000000001</v>
      </c>
      <c r="T8" s="18" t="str">
        <f t="shared" si="0"/>
        <v>&lt;5.94</v>
      </c>
      <c r="U8" s="18">
        <f t="shared" si="0"/>
        <v>97.3</v>
      </c>
      <c r="V8" s="19">
        <f t="shared" si="1"/>
        <v>97</v>
      </c>
      <c r="W8" s="20" t="str">
        <f t="shared" si="2"/>
        <v/>
      </c>
    </row>
    <row r="9" spans="1:23" x14ac:dyDescent="0.45">
      <c r="A9" s="21">
        <f t="shared" ref="A9:A48" si="3">A8+1</f>
        <v>3</v>
      </c>
      <c r="B9" s="21"/>
      <c r="C9" s="6" t="s">
        <v>31</v>
      </c>
      <c r="D9" s="9" t="s">
        <v>32</v>
      </c>
      <c r="E9" s="22" t="s">
        <v>44</v>
      </c>
      <c r="F9" s="32"/>
      <c r="G9" s="8" t="s">
        <v>34</v>
      </c>
      <c r="H9" s="9" t="s">
        <v>35</v>
      </c>
      <c r="I9" s="22" t="s">
        <v>45</v>
      </c>
      <c r="J9" s="22" t="s">
        <v>46</v>
      </c>
      <c r="K9" s="22" t="s">
        <v>47</v>
      </c>
      <c r="L9" s="36" t="s">
        <v>39</v>
      </c>
      <c r="M9" s="11" t="s">
        <v>31</v>
      </c>
      <c r="N9" s="12" t="s">
        <v>40</v>
      </c>
      <c r="O9" s="13">
        <v>44124</v>
      </c>
      <c r="P9" s="14">
        <v>44126</v>
      </c>
      <c r="Q9" s="15" t="s">
        <v>48</v>
      </c>
      <c r="R9" s="16" t="s">
        <v>49</v>
      </c>
      <c r="S9" s="17" t="s">
        <v>50</v>
      </c>
      <c r="T9" s="18" t="str">
        <f t="shared" si="0"/>
        <v>&lt;6.42</v>
      </c>
      <c r="U9" s="18" t="str">
        <f t="shared" si="0"/>
        <v>&lt;6.44</v>
      </c>
      <c r="V9" s="19" t="str">
        <f t="shared" si="1"/>
        <v>&lt;13</v>
      </c>
      <c r="W9" s="20" t="str">
        <f t="shared" si="2"/>
        <v/>
      </c>
    </row>
    <row r="10" spans="1:23" x14ac:dyDescent="0.45">
      <c r="A10" s="21">
        <f t="shared" si="3"/>
        <v>4</v>
      </c>
      <c r="B10" s="21"/>
      <c r="C10" s="6" t="s">
        <v>31</v>
      </c>
      <c r="D10" s="9" t="s">
        <v>51</v>
      </c>
      <c r="E10" s="22" t="s">
        <v>52</v>
      </c>
      <c r="F10" s="32"/>
      <c r="G10" s="8" t="s">
        <v>34</v>
      </c>
      <c r="H10" s="9" t="s">
        <v>53</v>
      </c>
      <c r="I10" s="22" t="s">
        <v>54</v>
      </c>
      <c r="J10" s="22" t="s">
        <v>46</v>
      </c>
      <c r="K10" s="22"/>
      <c r="L10" s="36" t="s">
        <v>39</v>
      </c>
      <c r="M10" s="11" t="s">
        <v>31</v>
      </c>
      <c r="N10" s="12" t="s">
        <v>55</v>
      </c>
      <c r="O10" s="13">
        <v>44124</v>
      </c>
      <c r="P10" s="14">
        <v>44126</v>
      </c>
      <c r="Q10" s="15" t="s">
        <v>56</v>
      </c>
      <c r="R10" s="16" t="s">
        <v>56</v>
      </c>
      <c r="S10" s="17" t="s">
        <v>57</v>
      </c>
      <c r="T10" s="18" t="str">
        <f t="shared" si="0"/>
        <v>-</v>
      </c>
      <c r="U10" s="18" t="str">
        <f t="shared" si="0"/>
        <v>-</v>
      </c>
      <c r="V10" s="19" t="str">
        <f t="shared" si="1"/>
        <v>&lt;25</v>
      </c>
      <c r="W10" s="20" t="str">
        <f t="shared" si="2"/>
        <v/>
      </c>
    </row>
    <row r="11" spans="1:23" x14ac:dyDescent="0.45">
      <c r="A11" s="21">
        <f t="shared" si="3"/>
        <v>5</v>
      </c>
      <c r="B11" s="21"/>
      <c r="C11" s="6" t="s">
        <v>31</v>
      </c>
      <c r="D11" s="9" t="s">
        <v>51</v>
      </c>
      <c r="E11" s="22" t="s">
        <v>52</v>
      </c>
      <c r="F11" s="32"/>
      <c r="G11" s="8" t="s">
        <v>34</v>
      </c>
      <c r="H11" s="9" t="s">
        <v>53</v>
      </c>
      <c r="I11" s="22" t="s">
        <v>58</v>
      </c>
      <c r="J11" s="22" t="s">
        <v>59</v>
      </c>
      <c r="K11" s="22"/>
      <c r="L11" s="36" t="s">
        <v>39</v>
      </c>
      <c r="M11" s="11" t="s">
        <v>31</v>
      </c>
      <c r="N11" s="12" t="s">
        <v>55</v>
      </c>
      <c r="O11" s="13">
        <v>44124</v>
      </c>
      <c r="P11" s="14">
        <v>44126</v>
      </c>
      <c r="Q11" s="15" t="s">
        <v>56</v>
      </c>
      <c r="R11" s="16" t="s">
        <v>56</v>
      </c>
      <c r="S11" s="17" t="s">
        <v>57</v>
      </c>
      <c r="T11" s="18" t="str">
        <f t="shared" si="0"/>
        <v>-</v>
      </c>
      <c r="U11" s="18" t="str">
        <f t="shared" si="0"/>
        <v>-</v>
      </c>
      <c r="V11" s="19" t="str">
        <f t="shared" si="1"/>
        <v>&lt;25</v>
      </c>
      <c r="W11" s="20" t="str">
        <f t="shared" si="2"/>
        <v/>
      </c>
    </row>
    <row r="12" spans="1:23" x14ac:dyDescent="0.45">
      <c r="A12" s="21">
        <f t="shared" si="3"/>
        <v>6</v>
      </c>
      <c r="B12" s="21"/>
      <c r="C12" s="6" t="s">
        <v>31</v>
      </c>
      <c r="D12" s="9" t="s">
        <v>51</v>
      </c>
      <c r="E12" s="22" t="s">
        <v>52</v>
      </c>
      <c r="F12" s="32"/>
      <c r="G12" s="8" t="s">
        <v>34</v>
      </c>
      <c r="H12" s="9" t="s">
        <v>53</v>
      </c>
      <c r="I12" s="22" t="s">
        <v>58</v>
      </c>
      <c r="J12" s="22" t="s">
        <v>46</v>
      </c>
      <c r="K12" s="22"/>
      <c r="L12" s="36" t="s">
        <v>39</v>
      </c>
      <c r="M12" s="11" t="s">
        <v>31</v>
      </c>
      <c r="N12" s="12" t="s">
        <v>55</v>
      </c>
      <c r="O12" s="13">
        <v>44124</v>
      </c>
      <c r="P12" s="14">
        <v>44126</v>
      </c>
      <c r="Q12" s="15" t="s">
        <v>56</v>
      </c>
      <c r="R12" s="16" t="s">
        <v>56</v>
      </c>
      <c r="S12" s="17" t="s">
        <v>57</v>
      </c>
      <c r="T12" s="18" t="str">
        <f t="shared" si="0"/>
        <v>-</v>
      </c>
      <c r="U12" s="18" t="str">
        <f t="shared" si="0"/>
        <v>-</v>
      </c>
      <c r="V12" s="19" t="str">
        <f t="shared" si="1"/>
        <v>&lt;25</v>
      </c>
      <c r="W12" s="20" t="str">
        <f t="shared" si="2"/>
        <v/>
      </c>
    </row>
    <row r="13" spans="1:23" x14ac:dyDescent="0.45">
      <c r="A13" s="21">
        <f t="shared" si="3"/>
        <v>7</v>
      </c>
      <c r="B13" s="21"/>
      <c r="C13" s="6" t="s">
        <v>31</v>
      </c>
      <c r="D13" s="9" t="s">
        <v>60</v>
      </c>
      <c r="E13" s="22"/>
      <c r="F13" s="32"/>
      <c r="G13" s="8" t="s">
        <v>34</v>
      </c>
      <c r="H13" s="9" t="s">
        <v>53</v>
      </c>
      <c r="I13" s="22" t="s">
        <v>61</v>
      </c>
      <c r="J13" s="10" t="s">
        <v>46</v>
      </c>
      <c r="K13" s="22"/>
      <c r="L13" s="36" t="s">
        <v>39</v>
      </c>
      <c r="M13" s="11" t="s">
        <v>31</v>
      </c>
      <c r="N13" s="12" t="s">
        <v>55</v>
      </c>
      <c r="O13" s="13">
        <v>44124</v>
      </c>
      <c r="P13" s="14">
        <v>44126</v>
      </c>
      <c r="Q13" s="15" t="s">
        <v>56</v>
      </c>
      <c r="R13" s="16" t="s">
        <v>56</v>
      </c>
      <c r="S13" s="17" t="s">
        <v>57</v>
      </c>
      <c r="T13" s="18" t="str">
        <f t="shared" si="0"/>
        <v>-</v>
      </c>
      <c r="U13" s="18" t="str">
        <f t="shared" si="0"/>
        <v>-</v>
      </c>
      <c r="V13" s="19" t="str">
        <f t="shared" si="1"/>
        <v>&lt;25</v>
      </c>
      <c r="W13" s="20" t="str">
        <f t="shared" si="2"/>
        <v/>
      </c>
    </row>
    <row r="14" spans="1:23" x14ac:dyDescent="0.45">
      <c r="A14" s="21">
        <f t="shared" si="3"/>
        <v>8</v>
      </c>
      <c r="B14" s="21"/>
      <c r="C14" s="6" t="s">
        <v>31</v>
      </c>
      <c r="D14" s="9" t="s">
        <v>60</v>
      </c>
      <c r="E14" s="22"/>
      <c r="F14" s="32"/>
      <c r="G14" s="8" t="s">
        <v>34</v>
      </c>
      <c r="H14" s="9" t="s">
        <v>53</v>
      </c>
      <c r="I14" s="22" t="s">
        <v>62</v>
      </c>
      <c r="J14" s="10" t="s">
        <v>46</v>
      </c>
      <c r="K14" s="22"/>
      <c r="L14" s="36" t="s">
        <v>39</v>
      </c>
      <c r="M14" s="11" t="s">
        <v>31</v>
      </c>
      <c r="N14" s="12" t="s">
        <v>40</v>
      </c>
      <c r="O14" s="13">
        <v>44124</v>
      </c>
      <c r="P14" s="14">
        <v>44126</v>
      </c>
      <c r="Q14" s="15" t="s">
        <v>63</v>
      </c>
      <c r="R14" s="16">
        <v>14.999000000000001</v>
      </c>
      <c r="S14" s="17">
        <v>14.999000000000001</v>
      </c>
      <c r="T14" s="18" t="str">
        <f t="shared" si="0"/>
        <v>&lt;3.14</v>
      </c>
      <c r="U14" s="18">
        <f t="shared" si="0"/>
        <v>14.9</v>
      </c>
      <c r="V14" s="19">
        <f t="shared" si="1"/>
        <v>15</v>
      </c>
      <c r="W14" s="20" t="str">
        <f t="shared" si="2"/>
        <v/>
      </c>
    </row>
    <row r="15" spans="1:23" x14ac:dyDescent="0.45">
      <c r="A15" s="21">
        <f t="shared" si="3"/>
        <v>9</v>
      </c>
      <c r="B15" s="21"/>
      <c r="C15" s="6" t="s">
        <v>31</v>
      </c>
      <c r="D15" s="9" t="s">
        <v>51</v>
      </c>
      <c r="E15" s="22" t="s">
        <v>52</v>
      </c>
      <c r="F15" s="32"/>
      <c r="G15" s="8" t="s">
        <v>34</v>
      </c>
      <c r="H15" s="9" t="s">
        <v>53</v>
      </c>
      <c r="I15" s="22" t="s">
        <v>64</v>
      </c>
      <c r="J15" s="22" t="s">
        <v>46</v>
      </c>
      <c r="K15" s="22"/>
      <c r="L15" s="36" t="s">
        <v>39</v>
      </c>
      <c r="M15" s="11" t="s">
        <v>31</v>
      </c>
      <c r="N15" s="12" t="s">
        <v>55</v>
      </c>
      <c r="O15" s="13">
        <v>44124</v>
      </c>
      <c r="P15" s="14">
        <v>44126</v>
      </c>
      <c r="Q15" s="15" t="s">
        <v>56</v>
      </c>
      <c r="R15" s="16" t="s">
        <v>56</v>
      </c>
      <c r="S15" s="17" t="s">
        <v>57</v>
      </c>
      <c r="T15" s="18" t="str">
        <f t="shared" si="0"/>
        <v>-</v>
      </c>
      <c r="U15" s="18" t="str">
        <f t="shared" si="0"/>
        <v>-</v>
      </c>
      <c r="V15" s="19" t="str">
        <f t="shared" si="1"/>
        <v>&lt;25</v>
      </c>
      <c r="W15" s="20" t="str">
        <f t="shared" si="2"/>
        <v/>
      </c>
    </row>
    <row r="16" spans="1:23" x14ac:dyDescent="0.45">
      <c r="A16" s="21">
        <f t="shared" si="3"/>
        <v>10</v>
      </c>
      <c r="B16" s="21"/>
      <c r="C16" s="6" t="s">
        <v>31</v>
      </c>
      <c r="D16" s="9" t="s">
        <v>51</v>
      </c>
      <c r="E16" s="22" t="s">
        <v>52</v>
      </c>
      <c r="F16" s="32"/>
      <c r="G16" s="8" t="s">
        <v>34</v>
      </c>
      <c r="H16" s="9" t="s">
        <v>53</v>
      </c>
      <c r="I16" s="22" t="s">
        <v>65</v>
      </c>
      <c r="J16" s="22" t="s">
        <v>46</v>
      </c>
      <c r="K16" s="22"/>
      <c r="L16" s="36" t="s">
        <v>39</v>
      </c>
      <c r="M16" s="11" t="s">
        <v>31</v>
      </c>
      <c r="N16" s="12" t="s">
        <v>55</v>
      </c>
      <c r="O16" s="13">
        <v>44124</v>
      </c>
      <c r="P16" s="14">
        <v>44126</v>
      </c>
      <c r="Q16" s="15" t="s">
        <v>56</v>
      </c>
      <c r="R16" s="16" t="s">
        <v>56</v>
      </c>
      <c r="S16" s="17" t="s">
        <v>57</v>
      </c>
      <c r="T16" s="18" t="str">
        <f t="shared" si="0"/>
        <v>-</v>
      </c>
      <c r="U16" s="18" t="str">
        <f t="shared" si="0"/>
        <v>-</v>
      </c>
      <c r="V16" s="19" t="str">
        <f t="shared" si="1"/>
        <v>&lt;25</v>
      </c>
      <c r="W16" s="20" t="str">
        <f t="shared" si="2"/>
        <v/>
      </c>
    </row>
    <row r="17" spans="1:23" x14ac:dyDescent="0.45">
      <c r="A17" s="21">
        <f t="shared" si="3"/>
        <v>11</v>
      </c>
      <c r="B17" s="21"/>
      <c r="C17" s="6" t="s">
        <v>31</v>
      </c>
      <c r="D17" s="9" t="s">
        <v>51</v>
      </c>
      <c r="E17" s="22" t="s">
        <v>52</v>
      </c>
      <c r="F17" s="32"/>
      <c r="G17" s="8" t="s">
        <v>34</v>
      </c>
      <c r="H17" s="9" t="s">
        <v>53</v>
      </c>
      <c r="I17" s="22" t="s">
        <v>64</v>
      </c>
      <c r="J17" s="22" t="s">
        <v>37</v>
      </c>
      <c r="K17" s="22" t="s">
        <v>66</v>
      </c>
      <c r="L17" s="36" t="s">
        <v>39</v>
      </c>
      <c r="M17" s="11" t="s">
        <v>31</v>
      </c>
      <c r="N17" s="12" t="s">
        <v>55</v>
      </c>
      <c r="O17" s="13">
        <v>44124</v>
      </c>
      <c r="P17" s="14">
        <v>44126</v>
      </c>
      <c r="Q17" s="15" t="s">
        <v>56</v>
      </c>
      <c r="R17" s="16" t="s">
        <v>56</v>
      </c>
      <c r="S17" s="17" t="s">
        <v>57</v>
      </c>
      <c r="T17" s="18" t="str">
        <f t="shared" si="0"/>
        <v>-</v>
      </c>
      <c r="U17" s="18" t="str">
        <f t="shared" si="0"/>
        <v>-</v>
      </c>
      <c r="V17" s="19" t="str">
        <f t="shared" si="1"/>
        <v>&lt;25</v>
      </c>
      <c r="W17" s="20" t="str">
        <f t="shared" si="2"/>
        <v/>
      </c>
    </row>
    <row r="18" spans="1:23" x14ac:dyDescent="0.45">
      <c r="A18" s="21">
        <f t="shared" si="3"/>
        <v>12</v>
      </c>
      <c r="B18" s="21"/>
      <c r="C18" s="6" t="s">
        <v>31</v>
      </c>
      <c r="D18" s="9" t="s">
        <v>51</v>
      </c>
      <c r="E18" s="22" t="s">
        <v>52</v>
      </c>
      <c r="F18" s="32"/>
      <c r="G18" s="8" t="s">
        <v>34</v>
      </c>
      <c r="H18" s="9" t="s">
        <v>53</v>
      </c>
      <c r="I18" s="23" t="s">
        <v>67</v>
      </c>
      <c r="J18" s="22" t="s">
        <v>37</v>
      </c>
      <c r="K18" s="22" t="s">
        <v>66</v>
      </c>
      <c r="L18" s="36" t="s">
        <v>39</v>
      </c>
      <c r="M18" s="11" t="s">
        <v>31</v>
      </c>
      <c r="N18" s="12" t="s">
        <v>40</v>
      </c>
      <c r="O18" s="13">
        <v>44124</v>
      </c>
      <c r="P18" s="14">
        <v>44126</v>
      </c>
      <c r="Q18" s="15" t="s">
        <v>68</v>
      </c>
      <c r="R18" s="16">
        <v>32.341999999999999</v>
      </c>
      <c r="S18" s="17">
        <v>32.341999999999999</v>
      </c>
      <c r="T18" s="18" t="str">
        <f t="shared" si="0"/>
        <v>&lt;5.69</v>
      </c>
      <c r="U18" s="18">
        <f t="shared" si="0"/>
        <v>32.299999999999997</v>
      </c>
      <c r="V18" s="19">
        <f t="shared" si="1"/>
        <v>32</v>
      </c>
      <c r="W18" s="20" t="str">
        <f t="shared" si="2"/>
        <v/>
      </c>
    </row>
    <row r="19" spans="1:23" x14ac:dyDescent="0.45">
      <c r="A19" s="21">
        <f t="shared" si="3"/>
        <v>13</v>
      </c>
      <c r="B19" s="21"/>
      <c r="C19" s="6" t="s">
        <v>31</v>
      </c>
      <c r="D19" s="24" t="s">
        <v>51</v>
      </c>
      <c r="E19" s="23" t="s">
        <v>52</v>
      </c>
      <c r="F19" s="33"/>
      <c r="G19" s="8" t="s">
        <v>34</v>
      </c>
      <c r="H19" s="9" t="s">
        <v>53</v>
      </c>
      <c r="I19" s="23" t="s">
        <v>69</v>
      </c>
      <c r="J19" s="23" t="s">
        <v>37</v>
      </c>
      <c r="K19" s="23" t="s">
        <v>66</v>
      </c>
      <c r="L19" s="36" t="s">
        <v>39</v>
      </c>
      <c r="M19" s="11" t="s">
        <v>31</v>
      </c>
      <c r="N19" s="12" t="s">
        <v>55</v>
      </c>
      <c r="O19" s="13">
        <v>44124</v>
      </c>
      <c r="P19" s="14">
        <v>44126</v>
      </c>
      <c r="Q19" s="15" t="s">
        <v>56</v>
      </c>
      <c r="R19" s="16" t="s">
        <v>56</v>
      </c>
      <c r="S19" s="17" t="s">
        <v>57</v>
      </c>
      <c r="T19" s="18" t="str">
        <f>IF(Q19="","",IF(NOT(ISERROR(Q19*1)),ROUNDDOWN(Q19*1,2-INT(LOG(ABS(Q19*1)))),IFERROR("&lt;"&amp;ROUNDDOWN(IF(SUBSTITUTE(Q19,"&lt;","")*1&lt;=50,SUBSTITUTE(Q19,"&lt;","")*1,""),2-INT(LOG(ABS(SUBSTITUTE(Q19,"&lt;","")*1)))),IF(Q19="-",Q19,"入力形式が間違っています"))))</f>
        <v>-</v>
      </c>
      <c r="U19" s="18" t="str">
        <f t="shared" si="0"/>
        <v>-</v>
      </c>
      <c r="V19" s="19" t="str">
        <f t="shared" si="1"/>
        <v>&lt;25</v>
      </c>
      <c r="W19" s="20" t="str">
        <f t="shared" si="2"/>
        <v/>
      </c>
    </row>
    <row r="20" spans="1:23" x14ac:dyDescent="0.45">
      <c r="A20" s="21">
        <f t="shared" si="3"/>
        <v>14</v>
      </c>
      <c r="B20" s="21"/>
      <c r="C20" s="6" t="s">
        <v>31</v>
      </c>
      <c r="D20" s="24" t="s">
        <v>51</v>
      </c>
      <c r="E20" s="23"/>
      <c r="F20" s="33" t="s">
        <v>70</v>
      </c>
      <c r="G20" s="8" t="s">
        <v>34</v>
      </c>
      <c r="H20" s="9" t="s">
        <v>53</v>
      </c>
      <c r="I20" s="23" t="s">
        <v>67</v>
      </c>
      <c r="J20" s="23" t="s">
        <v>37</v>
      </c>
      <c r="K20" s="22" t="s">
        <v>66</v>
      </c>
      <c r="L20" s="36" t="s">
        <v>39</v>
      </c>
      <c r="M20" s="11" t="s">
        <v>31</v>
      </c>
      <c r="N20" s="12" t="s">
        <v>55</v>
      </c>
      <c r="O20" s="13">
        <v>44124</v>
      </c>
      <c r="P20" s="14">
        <v>44126</v>
      </c>
      <c r="Q20" s="15" t="s">
        <v>56</v>
      </c>
      <c r="R20" s="16" t="s">
        <v>56</v>
      </c>
      <c r="S20" s="17" t="s">
        <v>57</v>
      </c>
      <c r="T20" s="18" t="str">
        <f t="shared" ref="T20:U35" si="4">IF(Q20="","",IF(NOT(ISERROR(Q20*1)),ROUNDDOWN(Q20*1,2-INT(LOG(ABS(Q20*1)))),IFERROR("&lt;"&amp;ROUNDDOWN(IF(SUBSTITUTE(Q20,"&lt;","")*1&lt;=50,SUBSTITUTE(Q20,"&lt;","")*1,""),2-INT(LOG(ABS(SUBSTITUTE(Q20,"&lt;","")*1)))),IF(Q20="-",Q20,"入力形式が間違っています"))))</f>
        <v>-</v>
      </c>
      <c r="U20" s="18" t="str">
        <f t="shared" si="0"/>
        <v>-</v>
      </c>
      <c r="V20" s="19" t="str">
        <f t="shared" si="1"/>
        <v>&lt;25</v>
      </c>
      <c r="W20" s="20" t="str">
        <f t="shared" si="2"/>
        <v/>
      </c>
    </row>
    <row r="21" spans="1:23" x14ac:dyDescent="0.45">
      <c r="A21" s="21">
        <f t="shared" si="3"/>
        <v>15</v>
      </c>
      <c r="B21" s="21"/>
      <c r="C21" s="6" t="s">
        <v>31</v>
      </c>
      <c r="D21" s="24" t="s">
        <v>51</v>
      </c>
      <c r="E21" s="23"/>
      <c r="F21" s="33" t="s">
        <v>70</v>
      </c>
      <c r="G21" s="8" t="s">
        <v>34</v>
      </c>
      <c r="H21" s="9" t="s">
        <v>53</v>
      </c>
      <c r="I21" s="23" t="s">
        <v>67</v>
      </c>
      <c r="J21" s="23" t="s">
        <v>37</v>
      </c>
      <c r="K21" s="23" t="s">
        <v>66</v>
      </c>
      <c r="L21" s="36" t="s">
        <v>39</v>
      </c>
      <c r="M21" s="11" t="s">
        <v>31</v>
      </c>
      <c r="N21" s="12" t="s">
        <v>55</v>
      </c>
      <c r="O21" s="13">
        <v>44124</v>
      </c>
      <c r="P21" s="14">
        <v>44126</v>
      </c>
      <c r="Q21" s="15" t="s">
        <v>56</v>
      </c>
      <c r="R21" s="16" t="s">
        <v>56</v>
      </c>
      <c r="S21" s="17" t="s">
        <v>57</v>
      </c>
      <c r="T21" s="18" t="str">
        <f t="shared" si="4"/>
        <v>-</v>
      </c>
      <c r="U21" s="18" t="str">
        <f t="shared" si="0"/>
        <v>-</v>
      </c>
      <c r="V21" s="19" t="str">
        <f t="shared" si="1"/>
        <v>&lt;25</v>
      </c>
      <c r="W21" s="20" t="str">
        <f t="shared" si="2"/>
        <v/>
      </c>
    </row>
    <row r="22" spans="1:23" x14ac:dyDescent="0.45">
      <c r="A22" s="21">
        <f t="shared" si="3"/>
        <v>16</v>
      </c>
      <c r="B22" s="21"/>
      <c r="C22" s="6" t="s">
        <v>31</v>
      </c>
      <c r="D22" s="24" t="s">
        <v>51</v>
      </c>
      <c r="E22" s="23"/>
      <c r="F22" s="33"/>
      <c r="G22" s="8" t="s">
        <v>34</v>
      </c>
      <c r="H22" s="9" t="s">
        <v>53</v>
      </c>
      <c r="I22" s="23" t="s">
        <v>69</v>
      </c>
      <c r="J22" s="23" t="s">
        <v>46</v>
      </c>
      <c r="K22" s="23"/>
      <c r="L22" s="36" t="s">
        <v>39</v>
      </c>
      <c r="M22" s="11" t="s">
        <v>31</v>
      </c>
      <c r="N22" s="12" t="s">
        <v>55</v>
      </c>
      <c r="O22" s="13">
        <v>44124</v>
      </c>
      <c r="P22" s="14">
        <v>44126</v>
      </c>
      <c r="Q22" s="15" t="s">
        <v>56</v>
      </c>
      <c r="R22" s="16" t="s">
        <v>56</v>
      </c>
      <c r="S22" s="17" t="s">
        <v>57</v>
      </c>
      <c r="T22" s="18" t="str">
        <f t="shared" si="4"/>
        <v>-</v>
      </c>
      <c r="U22" s="18" t="str">
        <f t="shared" si="0"/>
        <v>-</v>
      </c>
      <c r="V22" s="19" t="str">
        <f t="shared" si="1"/>
        <v>&lt;25</v>
      </c>
      <c r="W22" s="20" t="str">
        <f t="shared" si="2"/>
        <v/>
      </c>
    </row>
    <row r="23" spans="1:23" x14ac:dyDescent="0.45">
      <c r="A23" s="21">
        <f t="shared" si="3"/>
        <v>17</v>
      </c>
      <c r="B23" s="21"/>
      <c r="C23" s="6" t="s">
        <v>31</v>
      </c>
      <c r="D23" s="24" t="s">
        <v>51</v>
      </c>
      <c r="E23" s="23" t="s">
        <v>71</v>
      </c>
      <c r="F23" s="33"/>
      <c r="G23" s="8" t="s">
        <v>34</v>
      </c>
      <c r="H23" s="9" t="s">
        <v>53</v>
      </c>
      <c r="I23" s="23" t="s">
        <v>72</v>
      </c>
      <c r="J23" s="23" t="s">
        <v>46</v>
      </c>
      <c r="K23" s="23"/>
      <c r="L23" s="36" t="s">
        <v>39</v>
      </c>
      <c r="M23" s="11" t="s">
        <v>31</v>
      </c>
      <c r="N23" s="12" t="s">
        <v>55</v>
      </c>
      <c r="O23" s="13">
        <v>44124</v>
      </c>
      <c r="P23" s="14">
        <v>44126</v>
      </c>
      <c r="Q23" s="15" t="s">
        <v>56</v>
      </c>
      <c r="R23" s="16" t="s">
        <v>56</v>
      </c>
      <c r="S23" s="17" t="s">
        <v>57</v>
      </c>
      <c r="T23" s="18" t="str">
        <f t="shared" si="4"/>
        <v>-</v>
      </c>
      <c r="U23" s="18" t="str">
        <f t="shared" si="4"/>
        <v>-</v>
      </c>
      <c r="V23" s="19" t="str">
        <f t="shared" si="1"/>
        <v>&lt;25</v>
      </c>
      <c r="W23" s="20" t="str">
        <f t="shared" si="2"/>
        <v/>
      </c>
    </row>
    <row r="24" spans="1:23" x14ac:dyDescent="0.45">
      <c r="A24" s="21">
        <f t="shared" si="3"/>
        <v>18</v>
      </c>
      <c r="B24" s="21"/>
      <c r="C24" s="6" t="s">
        <v>31</v>
      </c>
      <c r="D24" s="24" t="s">
        <v>51</v>
      </c>
      <c r="E24" s="23"/>
      <c r="F24" s="33"/>
      <c r="G24" s="8" t="s">
        <v>34</v>
      </c>
      <c r="H24" s="9" t="s">
        <v>53</v>
      </c>
      <c r="I24" s="23" t="s">
        <v>67</v>
      </c>
      <c r="J24" s="23" t="s">
        <v>46</v>
      </c>
      <c r="K24" s="23"/>
      <c r="L24" s="36" t="s">
        <v>39</v>
      </c>
      <c r="M24" s="11" t="s">
        <v>31</v>
      </c>
      <c r="N24" s="12" t="s">
        <v>55</v>
      </c>
      <c r="O24" s="13">
        <v>44124</v>
      </c>
      <c r="P24" s="14">
        <v>44126</v>
      </c>
      <c r="Q24" s="15" t="s">
        <v>56</v>
      </c>
      <c r="R24" s="16" t="s">
        <v>56</v>
      </c>
      <c r="S24" s="17" t="s">
        <v>57</v>
      </c>
      <c r="T24" s="18" t="str">
        <f t="shared" si="4"/>
        <v>-</v>
      </c>
      <c r="U24" s="18" t="str">
        <f t="shared" si="4"/>
        <v>-</v>
      </c>
      <c r="V24" s="19" t="str">
        <f t="shared" si="1"/>
        <v>&lt;25</v>
      </c>
      <c r="W24" s="20" t="str">
        <f t="shared" si="2"/>
        <v/>
      </c>
    </row>
    <row r="25" spans="1:23" x14ac:dyDescent="0.45">
      <c r="A25" s="21">
        <f t="shared" si="3"/>
        <v>19</v>
      </c>
      <c r="B25" s="21"/>
      <c r="C25" s="6" t="s">
        <v>31</v>
      </c>
      <c r="D25" s="24" t="s">
        <v>51</v>
      </c>
      <c r="E25" s="23" t="s">
        <v>73</v>
      </c>
      <c r="F25" s="33"/>
      <c r="G25" s="8" t="s">
        <v>34</v>
      </c>
      <c r="H25" s="9" t="s">
        <v>74</v>
      </c>
      <c r="I25" s="23" t="s">
        <v>75</v>
      </c>
      <c r="J25" s="22" t="s">
        <v>46</v>
      </c>
      <c r="K25" s="22"/>
      <c r="L25" s="36" t="s">
        <v>39</v>
      </c>
      <c r="M25" s="11" t="s">
        <v>31</v>
      </c>
      <c r="N25" s="12" t="s">
        <v>55</v>
      </c>
      <c r="O25" s="13">
        <v>44124</v>
      </c>
      <c r="P25" s="14">
        <v>44126</v>
      </c>
      <c r="Q25" s="15" t="s">
        <v>56</v>
      </c>
      <c r="R25" s="16" t="s">
        <v>56</v>
      </c>
      <c r="S25" s="17" t="s">
        <v>57</v>
      </c>
      <c r="T25" s="18" t="str">
        <f t="shared" si="4"/>
        <v>-</v>
      </c>
      <c r="U25" s="18" t="str">
        <f t="shared" si="4"/>
        <v>-</v>
      </c>
      <c r="V25" s="19" t="str">
        <f t="shared" si="1"/>
        <v>&lt;25</v>
      </c>
      <c r="W25" s="20" t="str">
        <f t="shared" si="2"/>
        <v/>
      </c>
    </row>
    <row r="26" spans="1:23" x14ac:dyDescent="0.45">
      <c r="A26" s="21">
        <f t="shared" si="3"/>
        <v>20</v>
      </c>
      <c r="B26" s="21"/>
      <c r="C26" s="6" t="s">
        <v>31</v>
      </c>
      <c r="D26" s="9" t="s">
        <v>51</v>
      </c>
      <c r="E26" s="22" t="s">
        <v>76</v>
      </c>
      <c r="F26" s="32"/>
      <c r="G26" s="8" t="s">
        <v>34</v>
      </c>
      <c r="H26" s="9" t="s">
        <v>53</v>
      </c>
      <c r="I26" s="23" t="s">
        <v>77</v>
      </c>
      <c r="J26" s="22" t="s">
        <v>46</v>
      </c>
      <c r="K26" s="22"/>
      <c r="L26" s="36" t="s">
        <v>39</v>
      </c>
      <c r="M26" s="11" t="s">
        <v>31</v>
      </c>
      <c r="N26" s="12" t="s">
        <v>55</v>
      </c>
      <c r="O26" s="13">
        <v>44124</v>
      </c>
      <c r="P26" s="14">
        <v>44126</v>
      </c>
      <c r="Q26" s="15" t="s">
        <v>56</v>
      </c>
      <c r="R26" s="16" t="s">
        <v>56</v>
      </c>
      <c r="S26" s="17" t="s">
        <v>57</v>
      </c>
      <c r="T26" s="18" t="str">
        <f t="shared" si="4"/>
        <v>-</v>
      </c>
      <c r="U26" s="18" t="str">
        <f t="shared" si="4"/>
        <v>-</v>
      </c>
      <c r="V26" s="19" t="str">
        <f t="shared" si="1"/>
        <v>&lt;25</v>
      </c>
      <c r="W26" s="25" t="str">
        <f t="shared" si="2"/>
        <v/>
      </c>
    </row>
    <row r="27" spans="1:23" x14ac:dyDescent="0.45">
      <c r="A27" s="21">
        <f t="shared" si="3"/>
        <v>21</v>
      </c>
      <c r="B27" s="21"/>
      <c r="C27" s="6" t="s">
        <v>31</v>
      </c>
      <c r="D27" s="9" t="s">
        <v>51</v>
      </c>
      <c r="E27" s="22" t="s">
        <v>76</v>
      </c>
      <c r="F27" s="32"/>
      <c r="G27" s="8" t="s">
        <v>34</v>
      </c>
      <c r="H27" s="9" t="s">
        <v>53</v>
      </c>
      <c r="I27" s="23" t="s">
        <v>78</v>
      </c>
      <c r="J27" s="22" t="s">
        <v>46</v>
      </c>
      <c r="K27" s="22"/>
      <c r="L27" s="36" t="s">
        <v>39</v>
      </c>
      <c r="M27" s="11" t="s">
        <v>31</v>
      </c>
      <c r="N27" s="12" t="s">
        <v>55</v>
      </c>
      <c r="O27" s="13">
        <v>44124</v>
      </c>
      <c r="P27" s="14">
        <v>44126</v>
      </c>
      <c r="Q27" s="15" t="s">
        <v>56</v>
      </c>
      <c r="R27" s="16" t="s">
        <v>56</v>
      </c>
      <c r="S27" s="17" t="s">
        <v>57</v>
      </c>
      <c r="T27" s="18" t="str">
        <f t="shared" si="4"/>
        <v>-</v>
      </c>
      <c r="U27" s="18" t="str">
        <f t="shared" si="4"/>
        <v>-</v>
      </c>
      <c r="V27" s="19" t="str">
        <f t="shared" si="1"/>
        <v>&lt;25</v>
      </c>
      <c r="W27" s="25"/>
    </row>
    <row r="28" spans="1:23" x14ac:dyDescent="0.45">
      <c r="A28" s="21">
        <f t="shared" si="3"/>
        <v>22</v>
      </c>
      <c r="B28" s="21"/>
      <c r="C28" s="6" t="s">
        <v>31</v>
      </c>
      <c r="D28" s="9" t="s">
        <v>51</v>
      </c>
      <c r="E28" s="22"/>
      <c r="F28" s="32"/>
      <c r="G28" s="8" t="s">
        <v>34</v>
      </c>
      <c r="H28" s="9" t="s">
        <v>53</v>
      </c>
      <c r="I28" s="23" t="s">
        <v>78</v>
      </c>
      <c r="J28" s="22" t="s">
        <v>46</v>
      </c>
      <c r="K28" s="22"/>
      <c r="L28" s="36" t="s">
        <v>39</v>
      </c>
      <c r="M28" s="11" t="s">
        <v>31</v>
      </c>
      <c r="N28" s="12" t="s">
        <v>55</v>
      </c>
      <c r="O28" s="13">
        <v>44124</v>
      </c>
      <c r="P28" s="14">
        <v>44126</v>
      </c>
      <c r="Q28" s="15" t="s">
        <v>56</v>
      </c>
      <c r="R28" s="16" t="s">
        <v>56</v>
      </c>
      <c r="S28" s="17" t="s">
        <v>57</v>
      </c>
      <c r="T28" s="18" t="str">
        <f t="shared" si="4"/>
        <v>-</v>
      </c>
      <c r="U28" s="18" t="str">
        <f t="shared" si="4"/>
        <v>-</v>
      </c>
      <c r="V28" s="19" t="str">
        <f t="shared" si="1"/>
        <v>&lt;25</v>
      </c>
      <c r="W28" s="25" t="str">
        <f t="shared" si="2"/>
        <v/>
      </c>
    </row>
    <row r="29" spans="1:23" x14ac:dyDescent="0.45">
      <c r="A29" s="21">
        <f t="shared" si="3"/>
        <v>23</v>
      </c>
      <c r="B29" s="21"/>
      <c r="C29" s="6" t="s">
        <v>31</v>
      </c>
      <c r="D29" s="9" t="s">
        <v>32</v>
      </c>
      <c r="E29" s="22" t="s">
        <v>79</v>
      </c>
      <c r="F29" s="32"/>
      <c r="G29" s="8" t="s">
        <v>34</v>
      </c>
      <c r="H29" s="9" t="s">
        <v>53</v>
      </c>
      <c r="I29" s="22" t="s">
        <v>65</v>
      </c>
      <c r="J29" s="22" t="s">
        <v>37</v>
      </c>
      <c r="K29" s="22" t="s">
        <v>66</v>
      </c>
      <c r="L29" s="36" t="s">
        <v>39</v>
      </c>
      <c r="M29" s="11" t="s">
        <v>31</v>
      </c>
      <c r="N29" s="12" t="s">
        <v>55</v>
      </c>
      <c r="O29" s="13">
        <v>44124</v>
      </c>
      <c r="P29" s="14">
        <v>44126</v>
      </c>
      <c r="Q29" s="15" t="s">
        <v>56</v>
      </c>
      <c r="R29" s="16" t="s">
        <v>56</v>
      </c>
      <c r="S29" s="17" t="s">
        <v>57</v>
      </c>
      <c r="T29" s="18" t="str">
        <f t="shared" si="4"/>
        <v>-</v>
      </c>
      <c r="U29" s="18" t="str">
        <f t="shared" si="4"/>
        <v>-</v>
      </c>
      <c r="V29" s="19" t="str">
        <f t="shared" si="1"/>
        <v>&lt;25</v>
      </c>
      <c r="W29" s="25" t="str">
        <f t="shared" si="2"/>
        <v/>
      </c>
    </row>
    <row r="30" spans="1:23" x14ac:dyDescent="0.45">
      <c r="A30" s="21">
        <f t="shared" si="3"/>
        <v>24</v>
      </c>
      <c r="B30" s="21"/>
      <c r="C30" s="6" t="s">
        <v>31</v>
      </c>
      <c r="D30" s="9" t="s">
        <v>32</v>
      </c>
      <c r="E30" s="22" t="s">
        <v>79</v>
      </c>
      <c r="F30" s="32"/>
      <c r="G30" s="8" t="s">
        <v>34</v>
      </c>
      <c r="H30" s="9" t="s">
        <v>53</v>
      </c>
      <c r="I30" s="22" t="s">
        <v>65</v>
      </c>
      <c r="J30" s="22" t="s">
        <v>37</v>
      </c>
      <c r="K30" s="22" t="s">
        <v>66</v>
      </c>
      <c r="L30" s="36" t="s">
        <v>39</v>
      </c>
      <c r="M30" s="11" t="s">
        <v>31</v>
      </c>
      <c r="N30" s="12" t="s">
        <v>55</v>
      </c>
      <c r="O30" s="13">
        <v>44124</v>
      </c>
      <c r="P30" s="14">
        <v>44126</v>
      </c>
      <c r="Q30" s="15" t="s">
        <v>56</v>
      </c>
      <c r="R30" s="16" t="s">
        <v>56</v>
      </c>
      <c r="S30" s="17" t="s">
        <v>57</v>
      </c>
      <c r="T30" s="18" t="str">
        <f t="shared" si="4"/>
        <v>-</v>
      </c>
      <c r="U30" s="18" t="str">
        <f t="shared" si="4"/>
        <v>-</v>
      </c>
      <c r="V30" s="19" t="str">
        <f t="shared" si="1"/>
        <v>&lt;25</v>
      </c>
      <c r="W30" s="25" t="str">
        <f t="shared" si="2"/>
        <v/>
      </c>
    </row>
    <row r="31" spans="1:23" x14ac:dyDescent="0.45">
      <c r="A31" s="21">
        <f t="shared" si="3"/>
        <v>25</v>
      </c>
      <c r="B31" s="21"/>
      <c r="C31" s="6" t="s">
        <v>31</v>
      </c>
      <c r="D31" s="9" t="s">
        <v>32</v>
      </c>
      <c r="E31" s="22" t="s">
        <v>80</v>
      </c>
      <c r="F31" s="32"/>
      <c r="G31" s="8" t="s">
        <v>34</v>
      </c>
      <c r="H31" s="9" t="s">
        <v>53</v>
      </c>
      <c r="I31" s="22" t="s">
        <v>69</v>
      </c>
      <c r="J31" s="22" t="s">
        <v>46</v>
      </c>
      <c r="K31" s="22" t="s">
        <v>81</v>
      </c>
      <c r="L31" s="36" t="s">
        <v>39</v>
      </c>
      <c r="M31" s="11" t="s">
        <v>31</v>
      </c>
      <c r="N31" s="12" t="s">
        <v>55</v>
      </c>
      <c r="O31" s="13">
        <v>44124</v>
      </c>
      <c r="P31" s="14">
        <v>44126</v>
      </c>
      <c r="Q31" s="15" t="s">
        <v>56</v>
      </c>
      <c r="R31" s="16" t="s">
        <v>56</v>
      </c>
      <c r="S31" s="17" t="s">
        <v>57</v>
      </c>
      <c r="T31" s="18" t="str">
        <f t="shared" si="4"/>
        <v>-</v>
      </c>
      <c r="U31" s="18" t="str">
        <f t="shared" si="4"/>
        <v>-</v>
      </c>
      <c r="V31" s="19" t="str">
        <f t="shared" si="1"/>
        <v>&lt;25</v>
      </c>
      <c r="W31" s="25" t="str">
        <f t="shared" si="2"/>
        <v/>
      </c>
    </row>
    <row r="32" spans="1:23" x14ac:dyDescent="0.45">
      <c r="A32" s="21">
        <f t="shared" si="3"/>
        <v>26</v>
      </c>
      <c r="B32" s="21"/>
      <c r="C32" s="6" t="s">
        <v>31</v>
      </c>
      <c r="D32" s="9" t="s">
        <v>32</v>
      </c>
      <c r="E32" s="22" t="s">
        <v>82</v>
      </c>
      <c r="F32" s="32" t="s">
        <v>83</v>
      </c>
      <c r="G32" s="8" t="s">
        <v>34</v>
      </c>
      <c r="H32" s="9" t="s">
        <v>53</v>
      </c>
      <c r="I32" s="22" t="s">
        <v>69</v>
      </c>
      <c r="J32" s="22" t="s">
        <v>37</v>
      </c>
      <c r="K32" s="22" t="s">
        <v>66</v>
      </c>
      <c r="L32" s="36" t="s">
        <v>39</v>
      </c>
      <c r="M32" s="11" t="s">
        <v>31</v>
      </c>
      <c r="N32" s="12" t="s">
        <v>40</v>
      </c>
      <c r="O32" s="13">
        <v>44124</v>
      </c>
      <c r="P32" s="14">
        <v>44126</v>
      </c>
      <c r="Q32" s="15" t="s">
        <v>84</v>
      </c>
      <c r="R32" s="16">
        <v>23.702999999999999</v>
      </c>
      <c r="S32" s="17">
        <v>23.702999999999999</v>
      </c>
      <c r="T32" s="18" t="str">
        <f t="shared" si="4"/>
        <v>&lt;4.53</v>
      </c>
      <c r="U32" s="18">
        <f t="shared" si="4"/>
        <v>23.7</v>
      </c>
      <c r="V32" s="19">
        <f t="shared" si="1"/>
        <v>24</v>
      </c>
      <c r="W32" s="25" t="str">
        <f t="shared" si="2"/>
        <v/>
      </c>
    </row>
    <row r="33" spans="1:23" s="30" customFormat="1" x14ac:dyDescent="0.45">
      <c r="A33" s="22">
        <f t="shared" si="3"/>
        <v>27</v>
      </c>
      <c r="B33" s="10"/>
      <c r="C33" s="6" t="s">
        <v>31</v>
      </c>
      <c r="D33" s="37" t="s">
        <v>32</v>
      </c>
      <c r="E33" s="10" t="s">
        <v>85</v>
      </c>
      <c r="F33" s="6" t="s">
        <v>86</v>
      </c>
      <c r="G33" s="38" t="s">
        <v>34</v>
      </c>
      <c r="H33" s="39" t="s">
        <v>87</v>
      </c>
      <c r="I33" s="10" t="s">
        <v>67</v>
      </c>
      <c r="J33" s="10" t="s">
        <v>37</v>
      </c>
      <c r="K33" s="10" t="s">
        <v>66</v>
      </c>
      <c r="L33" s="36" t="s">
        <v>39</v>
      </c>
      <c r="M33" s="11" t="s">
        <v>31</v>
      </c>
      <c r="N33" s="40" t="s">
        <v>40</v>
      </c>
      <c r="O33" s="41">
        <v>44124</v>
      </c>
      <c r="P33" s="42">
        <v>44127</v>
      </c>
      <c r="Q33" s="26" t="s">
        <v>88</v>
      </c>
      <c r="R33" s="27">
        <v>27.817</v>
      </c>
      <c r="S33" s="28">
        <v>27.817</v>
      </c>
      <c r="T33" s="43" t="str">
        <f t="shared" si="4"/>
        <v>&lt;6.67</v>
      </c>
      <c r="U33" s="43">
        <f t="shared" si="4"/>
        <v>27.8</v>
      </c>
      <c r="V33" s="44">
        <f t="shared" si="1"/>
        <v>28</v>
      </c>
      <c r="W33" s="45" t="str">
        <f t="shared" si="2"/>
        <v/>
      </c>
    </row>
    <row r="34" spans="1:23" s="30" customFormat="1" x14ac:dyDescent="0.45">
      <c r="A34" s="22">
        <f t="shared" si="3"/>
        <v>28</v>
      </c>
      <c r="B34" s="22"/>
      <c r="C34" s="6" t="s">
        <v>31</v>
      </c>
      <c r="D34" s="39" t="s">
        <v>32</v>
      </c>
      <c r="E34" s="22" t="s">
        <v>89</v>
      </c>
      <c r="F34" s="32"/>
      <c r="G34" s="38" t="s">
        <v>34</v>
      </c>
      <c r="H34" s="39" t="s">
        <v>87</v>
      </c>
      <c r="I34" s="22" t="s">
        <v>67</v>
      </c>
      <c r="J34" s="22" t="s">
        <v>37</v>
      </c>
      <c r="K34" s="22" t="s">
        <v>66</v>
      </c>
      <c r="L34" s="36" t="s">
        <v>39</v>
      </c>
      <c r="M34" s="11" t="s">
        <v>31</v>
      </c>
      <c r="N34" s="40" t="s">
        <v>55</v>
      </c>
      <c r="O34" s="41">
        <v>44124</v>
      </c>
      <c r="P34" s="42">
        <v>44127</v>
      </c>
      <c r="Q34" s="46" t="s">
        <v>56</v>
      </c>
      <c r="R34" s="47" t="s">
        <v>56</v>
      </c>
      <c r="S34" s="48" t="s">
        <v>57</v>
      </c>
      <c r="T34" s="43" t="str">
        <f t="shared" si="4"/>
        <v>-</v>
      </c>
      <c r="U34" s="43" t="str">
        <f t="shared" si="4"/>
        <v>-</v>
      </c>
      <c r="V34" s="44" t="str">
        <f t="shared" si="1"/>
        <v>&lt;25</v>
      </c>
      <c r="W34" s="45" t="str">
        <f t="shared" si="2"/>
        <v/>
      </c>
    </row>
    <row r="35" spans="1:23" s="30" customFormat="1" x14ac:dyDescent="0.45">
      <c r="A35" s="22">
        <f t="shared" si="3"/>
        <v>29</v>
      </c>
      <c r="B35" s="22"/>
      <c r="C35" s="6" t="s">
        <v>31</v>
      </c>
      <c r="D35" s="39" t="s">
        <v>32</v>
      </c>
      <c r="E35" s="22" t="s">
        <v>90</v>
      </c>
      <c r="F35" s="32"/>
      <c r="G35" s="38" t="s">
        <v>34</v>
      </c>
      <c r="H35" s="39" t="s">
        <v>87</v>
      </c>
      <c r="I35" s="22" t="s">
        <v>67</v>
      </c>
      <c r="J35" s="22" t="s">
        <v>37</v>
      </c>
      <c r="K35" s="22" t="s">
        <v>66</v>
      </c>
      <c r="L35" s="36" t="s">
        <v>39</v>
      </c>
      <c r="M35" s="11" t="s">
        <v>31</v>
      </c>
      <c r="N35" s="40" t="s">
        <v>55</v>
      </c>
      <c r="O35" s="41">
        <v>44124</v>
      </c>
      <c r="P35" s="42">
        <v>44127</v>
      </c>
      <c r="Q35" s="46" t="s">
        <v>56</v>
      </c>
      <c r="R35" s="47" t="s">
        <v>56</v>
      </c>
      <c r="S35" s="48" t="s">
        <v>57</v>
      </c>
      <c r="T35" s="43" t="str">
        <f t="shared" si="4"/>
        <v>-</v>
      </c>
      <c r="U35" s="43" t="str">
        <f t="shared" si="4"/>
        <v>-</v>
      </c>
      <c r="V35" s="44" t="str">
        <f t="shared" si="1"/>
        <v>&lt;25</v>
      </c>
      <c r="W35" s="45" t="str">
        <f t="shared" si="2"/>
        <v/>
      </c>
    </row>
    <row r="36" spans="1:23" s="30" customFormat="1" x14ac:dyDescent="0.45">
      <c r="A36" s="22">
        <f t="shared" si="3"/>
        <v>30</v>
      </c>
      <c r="B36" s="22"/>
      <c r="C36" s="6" t="s">
        <v>31</v>
      </c>
      <c r="D36" s="39" t="s">
        <v>32</v>
      </c>
      <c r="E36" s="22"/>
      <c r="F36" s="32"/>
      <c r="G36" s="38" t="s">
        <v>34</v>
      </c>
      <c r="H36" s="39" t="s">
        <v>87</v>
      </c>
      <c r="I36" s="22" t="s">
        <v>69</v>
      </c>
      <c r="J36" s="22" t="s">
        <v>46</v>
      </c>
      <c r="K36" s="22"/>
      <c r="L36" s="36" t="s">
        <v>39</v>
      </c>
      <c r="M36" s="11" t="s">
        <v>31</v>
      </c>
      <c r="N36" s="40" t="s">
        <v>55</v>
      </c>
      <c r="O36" s="41">
        <v>44124</v>
      </c>
      <c r="P36" s="42">
        <v>44127</v>
      </c>
      <c r="Q36" s="46" t="s">
        <v>56</v>
      </c>
      <c r="R36" s="47" t="s">
        <v>56</v>
      </c>
      <c r="S36" s="48" t="s">
        <v>57</v>
      </c>
      <c r="T36" s="43" t="str">
        <f t="shared" ref="T36:U48" si="5">IF(Q36="","",IF(NOT(ISERROR(Q36*1)),ROUNDDOWN(Q36*1,2-INT(LOG(ABS(Q36*1)))),IFERROR("&lt;"&amp;ROUNDDOWN(IF(SUBSTITUTE(Q36,"&lt;","")*1&lt;=50,SUBSTITUTE(Q36,"&lt;","")*1,""),2-INT(LOG(ABS(SUBSTITUTE(Q36,"&lt;","")*1)))),IF(Q36="-",Q36,"入力形式が間違っています"))))</f>
        <v>-</v>
      </c>
      <c r="U36" s="43" t="str">
        <f t="shared" si="5"/>
        <v>-</v>
      </c>
      <c r="V36" s="44" t="str">
        <f t="shared" si="1"/>
        <v>&lt;25</v>
      </c>
      <c r="W36" s="45" t="str">
        <f t="shared" si="2"/>
        <v/>
      </c>
    </row>
    <row r="37" spans="1:23" s="30" customFormat="1" x14ac:dyDescent="0.45">
      <c r="A37" s="22">
        <f t="shared" si="3"/>
        <v>31</v>
      </c>
      <c r="B37" s="22"/>
      <c r="C37" s="6" t="s">
        <v>31</v>
      </c>
      <c r="D37" s="39" t="s">
        <v>32</v>
      </c>
      <c r="E37" s="22" t="s">
        <v>85</v>
      </c>
      <c r="F37" s="32" t="s">
        <v>86</v>
      </c>
      <c r="G37" s="38" t="s">
        <v>34</v>
      </c>
      <c r="H37" s="39" t="s">
        <v>87</v>
      </c>
      <c r="I37" s="22" t="s">
        <v>91</v>
      </c>
      <c r="J37" s="22" t="s">
        <v>46</v>
      </c>
      <c r="K37" s="22" t="s">
        <v>92</v>
      </c>
      <c r="L37" s="36" t="s">
        <v>39</v>
      </c>
      <c r="M37" s="11" t="s">
        <v>31</v>
      </c>
      <c r="N37" s="40" t="s">
        <v>40</v>
      </c>
      <c r="O37" s="41">
        <v>44124</v>
      </c>
      <c r="P37" s="42">
        <v>44127</v>
      </c>
      <c r="Q37" s="26" t="s">
        <v>93</v>
      </c>
      <c r="R37" s="27">
        <v>46.996000000000002</v>
      </c>
      <c r="S37" s="28">
        <v>46.996000000000002</v>
      </c>
      <c r="T37" s="43" t="str">
        <f t="shared" si="5"/>
        <v>&lt;4.73</v>
      </c>
      <c r="U37" s="43">
        <f t="shared" si="5"/>
        <v>46.9</v>
      </c>
      <c r="V37" s="44">
        <f t="shared" si="1"/>
        <v>47</v>
      </c>
      <c r="W37" s="45" t="str">
        <f t="shared" si="2"/>
        <v/>
      </c>
    </row>
    <row r="38" spans="1:23" s="30" customFormat="1" x14ac:dyDescent="0.45">
      <c r="A38" s="22">
        <f t="shared" si="3"/>
        <v>32</v>
      </c>
      <c r="B38" s="22"/>
      <c r="C38" s="6" t="s">
        <v>31</v>
      </c>
      <c r="D38" s="39" t="s">
        <v>32</v>
      </c>
      <c r="E38" s="22"/>
      <c r="F38" s="32"/>
      <c r="G38" s="38" t="s">
        <v>34</v>
      </c>
      <c r="H38" s="39" t="s">
        <v>87</v>
      </c>
      <c r="I38" s="22" t="s">
        <v>78</v>
      </c>
      <c r="J38" s="22" t="s">
        <v>46</v>
      </c>
      <c r="K38" s="22"/>
      <c r="L38" s="36" t="s">
        <v>39</v>
      </c>
      <c r="M38" s="11" t="s">
        <v>31</v>
      </c>
      <c r="N38" s="40" t="s">
        <v>55</v>
      </c>
      <c r="O38" s="41">
        <v>44124</v>
      </c>
      <c r="P38" s="42">
        <v>44127</v>
      </c>
      <c r="Q38" s="46" t="s">
        <v>56</v>
      </c>
      <c r="R38" s="47" t="s">
        <v>56</v>
      </c>
      <c r="S38" s="48" t="s">
        <v>57</v>
      </c>
      <c r="T38" s="43" t="str">
        <f t="shared" si="5"/>
        <v>-</v>
      </c>
      <c r="U38" s="43" t="str">
        <f t="shared" si="5"/>
        <v>-</v>
      </c>
      <c r="V38" s="44" t="str">
        <f t="shared" si="1"/>
        <v>&lt;25</v>
      </c>
      <c r="W38" s="45" t="str">
        <f t="shared" si="2"/>
        <v/>
      </c>
    </row>
    <row r="39" spans="1:23" s="30" customFormat="1" x14ac:dyDescent="0.45">
      <c r="A39" s="22">
        <f t="shared" si="3"/>
        <v>33</v>
      </c>
      <c r="B39" s="22"/>
      <c r="C39" s="6" t="s">
        <v>31</v>
      </c>
      <c r="D39" s="39" t="s">
        <v>51</v>
      </c>
      <c r="E39" s="22"/>
      <c r="F39" s="32"/>
      <c r="G39" s="38" t="s">
        <v>34</v>
      </c>
      <c r="H39" s="39" t="s">
        <v>87</v>
      </c>
      <c r="I39" s="22" t="s">
        <v>94</v>
      </c>
      <c r="J39" s="10"/>
      <c r="K39" s="22"/>
      <c r="L39" s="36" t="s">
        <v>39</v>
      </c>
      <c r="M39" s="11" t="s">
        <v>31</v>
      </c>
      <c r="N39" s="40" t="s">
        <v>55</v>
      </c>
      <c r="O39" s="41">
        <v>44124</v>
      </c>
      <c r="P39" s="42">
        <v>44127</v>
      </c>
      <c r="Q39" s="46" t="s">
        <v>56</v>
      </c>
      <c r="R39" s="47" t="s">
        <v>56</v>
      </c>
      <c r="S39" s="48" t="s">
        <v>57</v>
      </c>
      <c r="T39" s="43" t="str">
        <f t="shared" si="5"/>
        <v>-</v>
      </c>
      <c r="U39" s="43" t="str">
        <f t="shared" si="5"/>
        <v>-</v>
      </c>
      <c r="V39" s="44" t="str">
        <f t="shared" si="1"/>
        <v>&lt;25</v>
      </c>
      <c r="W39" s="45" t="str">
        <f t="shared" si="2"/>
        <v/>
      </c>
    </row>
    <row r="40" spans="1:23" s="30" customFormat="1" x14ac:dyDescent="0.45">
      <c r="A40" s="22">
        <f t="shared" si="3"/>
        <v>34</v>
      </c>
      <c r="B40" s="22"/>
      <c r="C40" s="6" t="s">
        <v>31</v>
      </c>
      <c r="D40" s="39" t="s">
        <v>51</v>
      </c>
      <c r="E40" s="22" t="s">
        <v>76</v>
      </c>
      <c r="F40" s="32"/>
      <c r="G40" s="38" t="s">
        <v>34</v>
      </c>
      <c r="H40" s="39" t="s">
        <v>87</v>
      </c>
      <c r="I40" s="22" t="s">
        <v>95</v>
      </c>
      <c r="J40" s="10"/>
      <c r="K40" s="22"/>
      <c r="L40" s="36" t="s">
        <v>39</v>
      </c>
      <c r="M40" s="11" t="s">
        <v>31</v>
      </c>
      <c r="N40" s="40" t="s">
        <v>55</v>
      </c>
      <c r="O40" s="41">
        <v>44124</v>
      </c>
      <c r="P40" s="42">
        <v>44127</v>
      </c>
      <c r="Q40" s="46" t="s">
        <v>56</v>
      </c>
      <c r="R40" s="47" t="s">
        <v>56</v>
      </c>
      <c r="S40" s="48" t="s">
        <v>57</v>
      </c>
      <c r="T40" s="43" t="str">
        <f t="shared" si="5"/>
        <v>-</v>
      </c>
      <c r="U40" s="43" t="str">
        <f t="shared" si="5"/>
        <v>-</v>
      </c>
      <c r="V40" s="44" t="str">
        <f t="shared" si="1"/>
        <v>&lt;25</v>
      </c>
      <c r="W40" s="45" t="str">
        <f t="shared" si="2"/>
        <v/>
      </c>
    </row>
    <row r="41" spans="1:23" s="30" customFormat="1" x14ac:dyDescent="0.45">
      <c r="A41" s="22">
        <f t="shared" si="3"/>
        <v>35</v>
      </c>
      <c r="B41" s="22"/>
      <c r="C41" s="6" t="s">
        <v>31</v>
      </c>
      <c r="D41" s="39" t="s">
        <v>96</v>
      </c>
      <c r="E41" s="22"/>
      <c r="F41" s="32"/>
      <c r="G41" s="38" t="s">
        <v>34</v>
      </c>
      <c r="H41" s="39" t="s">
        <v>87</v>
      </c>
      <c r="I41" s="22" t="s">
        <v>97</v>
      </c>
      <c r="J41" s="22"/>
      <c r="K41" s="22"/>
      <c r="L41" s="36" t="s">
        <v>39</v>
      </c>
      <c r="M41" s="11" t="s">
        <v>31</v>
      </c>
      <c r="N41" s="40" t="s">
        <v>55</v>
      </c>
      <c r="O41" s="41">
        <v>44124</v>
      </c>
      <c r="P41" s="42">
        <v>44127</v>
      </c>
      <c r="Q41" s="46" t="s">
        <v>56</v>
      </c>
      <c r="R41" s="47" t="s">
        <v>56</v>
      </c>
      <c r="S41" s="48" t="s">
        <v>57</v>
      </c>
      <c r="T41" s="43" t="str">
        <f t="shared" si="5"/>
        <v>-</v>
      </c>
      <c r="U41" s="43" t="str">
        <f t="shared" si="5"/>
        <v>-</v>
      </c>
      <c r="V41" s="44" t="str">
        <f t="shared" si="1"/>
        <v>&lt;25</v>
      </c>
      <c r="W41" s="45" t="str">
        <f t="shared" si="2"/>
        <v/>
      </c>
    </row>
    <row r="42" spans="1:23" s="30" customFormat="1" x14ac:dyDescent="0.45">
      <c r="A42" s="22">
        <f t="shared" si="3"/>
        <v>36</v>
      </c>
      <c r="B42" s="22"/>
      <c r="C42" s="6" t="s">
        <v>31</v>
      </c>
      <c r="D42" s="39" t="s">
        <v>51</v>
      </c>
      <c r="E42" s="22" t="s">
        <v>98</v>
      </c>
      <c r="F42" s="32"/>
      <c r="G42" s="38" t="s">
        <v>34</v>
      </c>
      <c r="H42" s="39" t="s">
        <v>87</v>
      </c>
      <c r="I42" s="22" t="s">
        <v>99</v>
      </c>
      <c r="J42" s="22"/>
      <c r="K42" s="22" t="s">
        <v>100</v>
      </c>
      <c r="L42" s="36" t="s">
        <v>39</v>
      </c>
      <c r="M42" s="11" t="s">
        <v>31</v>
      </c>
      <c r="N42" s="40" t="s">
        <v>55</v>
      </c>
      <c r="O42" s="41">
        <v>44124</v>
      </c>
      <c r="P42" s="42">
        <v>44127</v>
      </c>
      <c r="Q42" s="46" t="s">
        <v>56</v>
      </c>
      <c r="R42" s="47" t="s">
        <v>56</v>
      </c>
      <c r="S42" s="48" t="s">
        <v>57</v>
      </c>
      <c r="T42" s="43" t="str">
        <f t="shared" si="5"/>
        <v>-</v>
      </c>
      <c r="U42" s="43" t="str">
        <f t="shared" si="5"/>
        <v>-</v>
      </c>
      <c r="V42" s="44" t="str">
        <f t="shared" si="1"/>
        <v>&lt;25</v>
      </c>
      <c r="W42" s="45" t="str">
        <f t="shared" si="2"/>
        <v/>
      </c>
    </row>
    <row r="43" spans="1:23" s="30" customFormat="1" x14ac:dyDescent="0.45">
      <c r="A43" s="22">
        <f t="shared" si="3"/>
        <v>37</v>
      </c>
      <c r="B43" s="22"/>
      <c r="C43" s="6" t="s">
        <v>31</v>
      </c>
      <c r="D43" s="39" t="s">
        <v>51</v>
      </c>
      <c r="E43" s="22" t="s">
        <v>76</v>
      </c>
      <c r="F43" s="32"/>
      <c r="G43" s="38" t="s">
        <v>34</v>
      </c>
      <c r="H43" s="39" t="s">
        <v>87</v>
      </c>
      <c r="I43" s="22" t="s">
        <v>101</v>
      </c>
      <c r="J43" s="22"/>
      <c r="K43" s="22"/>
      <c r="L43" s="36" t="s">
        <v>39</v>
      </c>
      <c r="M43" s="11" t="s">
        <v>31</v>
      </c>
      <c r="N43" s="40" t="s">
        <v>55</v>
      </c>
      <c r="O43" s="41">
        <v>44124</v>
      </c>
      <c r="P43" s="42">
        <v>44127</v>
      </c>
      <c r="Q43" s="46" t="s">
        <v>56</v>
      </c>
      <c r="R43" s="47" t="s">
        <v>56</v>
      </c>
      <c r="S43" s="48" t="s">
        <v>57</v>
      </c>
      <c r="T43" s="43" t="str">
        <f t="shared" si="5"/>
        <v>-</v>
      </c>
      <c r="U43" s="43" t="str">
        <f t="shared" si="5"/>
        <v>-</v>
      </c>
      <c r="V43" s="44" t="str">
        <f t="shared" si="1"/>
        <v>&lt;25</v>
      </c>
      <c r="W43" s="45" t="str">
        <f t="shared" si="2"/>
        <v/>
      </c>
    </row>
    <row r="44" spans="1:23" s="30" customFormat="1" x14ac:dyDescent="0.45">
      <c r="A44" s="22">
        <f t="shared" si="3"/>
        <v>38</v>
      </c>
      <c r="B44" s="22"/>
      <c r="C44" s="6" t="s">
        <v>31</v>
      </c>
      <c r="D44" s="39" t="s">
        <v>51</v>
      </c>
      <c r="E44" s="22" t="s">
        <v>76</v>
      </c>
      <c r="F44" s="32"/>
      <c r="G44" s="38" t="s">
        <v>34</v>
      </c>
      <c r="H44" s="39" t="s">
        <v>87</v>
      </c>
      <c r="I44" s="23" t="s">
        <v>102</v>
      </c>
      <c r="J44" s="22"/>
      <c r="K44" s="22"/>
      <c r="L44" s="36" t="s">
        <v>39</v>
      </c>
      <c r="M44" s="11" t="s">
        <v>31</v>
      </c>
      <c r="N44" s="40" t="s">
        <v>55</v>
      </c>
      <c r="O44" s="41">
        <v>44124</v>
      </c>
      <c r="P44" s="42">
        <v>44127</v>
      </c>
      <c r="Q44" s="46" t="s">
        <v>56</v>
      </c>
      <c r="R44" s="47" t="s">
        <v>56</v>
      </c>
      <c r="S44" s="48" t="s">
        <v>57</v>
      </c>
      <c r="T44" s="43" t="str">
        <f t="shared" si="5"/>
        <v>-</v>
      </c>
      <c r="U44" s="43" t="str">
        <f t="shared" si="5"/>
        <v>-</v>
      </c>
      <c r="V44" s="44" t="str">
        <f t="shared" si="1"/>
        <v>&lt;25</v>
      </c>
      <c r="W44" s="45" t="str">
        <f t="shared" si="2"/>
        <v/>
      </c>
    </row>
    <row r="45" spans="1:23" s="30" customFormat="1" x14ac:dyDescent="0.45">
      <c r="A45" s="22">
        <f t="shared" si="3"/>
        <v>39</v>
      </c>
      <c r="B45" s="22"/>
      <c r="C45" s="6" t="s">
        <v>31</v>
      </c>
      <c r="D45" s="49" t="s">
        <v>51</v>
      </c>
      <c r="E45" s="23"/>
      <c r="F45" s="33"/>
      <c r="G45" s="38" t="s">
        <v>34</v>
      </c>
      <c r="H45" s="39" t="s">
        <v>87</v>
      </c>
      <c r="I45" s="23" t="s">
        <v>103</v>
      </c>
      <c r="J45" s="23"/>
      <c r="K45" s="23"/>
      <c r="L45" s="36" t="s">
        <v>39</v>
      </c>
      <c r="M45" s="11" t="s">
        <v>31</v>
      </c>
      <c r="N45" s="40" t="s">
        <v>40</v>
      </c>
      <c r="O45" s="41">
        <v>44124</v>
      </c>
      <c r="P45" s="42">
        <v>44127</v>
      </c>
      <c r="Q45" s="46" t="s">
        <v>104</v>
      </c>
      <c r="R45" s="47" t="s">
        <v>105</v>
      </c>
      <c r="S45" s="48" t="s">
        <v>106</v>
      </c>
      <c r="T45" s="43" t="str">
        <f>IF(Q45="","",IF(NOT(ISERROR(Q45*1)),ROUNDDOWN(Q45*1,2-INT(LOG(ABS(Q45*1)))),IFERROR("&lt;"&amp;ROUNDDOWN(IF(SUBSTITUTE(Q45,"&lt;","")*1&lt;=50,SUBSTITUTE(Q45,"&lt;","")*1,""),2-INT(LOG(ABS(SUBSTITUTE(Q45,"&lt;","")*1)))),IF(Q45="-",Q45,"入力形式が間違っています"))))</f>
        <v>&lt;5.76</v>
      </c>
      <c r="U45" s="43" t="str">
        <f t="shared" si="5"/>
        <v>&lt;5.53</v>
      </c>
      <c r="V45" s="44" t="str">
        <f t="shared" si="1"/>
        <v>&lt;11</v>
      </c>
      <c r="W45" s="45" t="str">
        <f t="shared" si="2"/>
        <v/>
      </c>
    </row>
    <row r="46" spans="1:23" s="30" customFormat="1" x14ac:dyDescent="0.45">
      <c r="A46" s="22">
        <f t="shared" si="3"/>
        <v>40</v>
      </c>
      <c r="B46" s="22"/>
      <c r="C46" s="6" t="s">
        <v>31</v>
      </c>
      <c r="D46" s="49" t="s">
        <v>51</v>
      </c>
      <c r="E46" s="23" t="s">
        <v>52</v>
      </c>
      <c r="F46" s="33"/>
      <c r="G46" s="38" t="s">
        <v>34</v>
      </c>
      <c r="H46" s="39" t="s">
        <v>87</v>
      </c>
      <c r="I46" s="23" t="s">
        <v>103</v>
      </c>
      <c r="J46" s="23"/>
      <c r="K46" s="22" t="s">
        <v>107</v>
      </c>
      <c r="L46" s="36" t="s">
        <v>39</v>
      </c>
      <c r="M46" s="11" t="s">
        <v>31</v>
      </c>
      <c r="N46" s="40" t="s">
        <v>40</v>
      </c>
      <c r="O46" s="41">
        <v>44124</v>
      </c>
      <c r="P46" s="42">
        <v>44127</v>
      </c>
      <c r="Q46" s="46" t="s">
        <v>108</v>
      </c>
      <c r="R46" s="47" t="s">
        <v>109</v>
      </c>
      <c r="S46" s="48" t="s">
        <v>110</v>
      </c>
      <c r="T46" s="43" t="str">
        <f t="shared" ref="T46:T48" si="6">IF(Q46="","",IF(NOT(ISERROR(Q46*1)),ROUNDDOWN(Q46*1,2-INT(LOG(ABS(Q46*1)))),IFERROR("&lt;"&amp;ROUNDDOWN(IF(SUBSTITUTE(Q46,"&lt;","")*1&lt;=50,SUBSTITUTE(Q46,"&lt;","")*1,""),2-INT(LOG(ABS(SUBSTITUTE(Q46,"&lt;","")*1)))),IF(Q46="-",Q46,"入力形式が間違っています"))))</f>
        <v>&lt;5.39</v>
      </c>
      <c r="U46" s="43" t="str">
        <f t="shared" si="5"/>
        <v>&lt;5.82</v>
      </c>
      <c r="V46" s="44" t="str">
        <f t="shared" si="1"/>
        <v>&lt;11</v>
      </c>
      <c r="W46" s="45" t="str">
        <f t="shared" si="2"/>
        <v/>
      </c>
    </row>
    <row r="47" spans="1:23" s="30" customFormat="1" x14ac:dyDescent="0.45">
      <c r="A47" s="22">
        <f t="shared" si="3"/>
        <v>41</v>
      </c>
      <c r="B47" s="22"/>
      <c r="C47" s="6" t="s">
        <v>31</v>
      </c>
      <c r="D47" s="49" t="s">
        <v>51</v>
      </c>
      <c r="E47" s="23"/>
      <c r="F47" s="33" t="s">
        <v>111</v>
      </c>
      <c r="G47" s="38" t="s">
        <v>34</v>
      </c>
      <c r="H47" s="39" t="s">
        <v>112</v>
      </c>
      <c r="I47" s="23" t="s">
        <v>113</v>
      </c>
      <c r="J47" s="23"/>
      <c r="K47" s="23"/>
      <c r="L47" s="36" t="s">
        <v>39</v>
      </c>
      <c r="M47" s="11" t="s">
        <v>31</v>
      </c>
      <c r="N47" s="40" t="s">
        <v>55</v>
      </c>
      <c r="O47" s="41">
        <v>44124</v>
      </c>
      <c r="P47" s="42">
        <v>44127</v>
      </c>
      <c r="Q47" s="46" t="s">
        <v>56</v>
      </c>
      <c r="R47" s="47" t="s">
        <v>56</v>
      </c>
      <c r="S47" s="48" t="s">
        <v>57</v>
      </c>
      <c r="T47" s="43" t="str">
        <f t="shared" si="6"/>
        <v>-</v>
      </c>
      <c r="U47" s="43" t="str">
        <f t="shared" si="5"/>
        <v>-</v>
      </c>
      <c r="V47" s="44" t="str">
        <f t="shared" si="1"/>
        <v>&lt;25</v>
      </c>
      <c r="W47" s="45" t="str">
        <f t="shared" si="2"/>
        <v/>
      </c>
    </row>
    <row r="48" spans="1:23" s="30" customFormat="1" x14ac:dyDescent="0.45">
      <c r="A48" s="22">
        <f t="shared" si="3"/>
        <v>42</v>
      </c>
      <c r="B48" s="22"/>
      <c r="C48" s="6" t="s">
        <v>31</v>
      </c>
      <c r="D48" s="39" t="s">
        <v>51</v>
      </c>
      <c r="E48" s="22"/>
      <c r="F48" s="34"/>
      <c r="G48" s="38" t="s">
        <v>34</v>
      </c>
      <c r="H48" s="39" t="s">
        <v>112</v>
      </c>
      <c r="I48" s="22" t="s">
        <v>114</v>
      </c>
      <c r="J48" s="22"/>
      <c r="K48" s="22"/>
      <c r="L48" s="36" t="s">
        <v>39</v>
      </c>
      <c r="M48" s="11" t="s">
        <v>31</v>
      </c>
      <c r="N48" s="40" t="s">
        <v>55</v>
      </c>
      <c r="O48" s="41">
        <v>44124</v>
      </c>
      <c r="P48" s="42">
        <v>44127</v>
      </c>
      <c r="Q48" s="46" t="s">
        <v>56</v>
      </c>
      <c r="R48" s="47" t="s">
        <v>56</v>
      </c>
      <c r="S48" s="48" t="s">
        <v>57</v>
      </c>
      <c r="T48" s="43" t="str">
        <f t="shared" si="6"/>
        <v>-</v>
      </c>
      <c r="U48" s="43" t="str">
        <f t="shared" si="5"/>
        <v>-</v>
      </c>
      <c r="V48" s="44" t="str">
        <f t="shared" si="1"/>
        <v>&lt;25</v>
      </c>
      <c r="W48" s="45" t="str">
        <f t="shared" si="2"/>
        <v/>
      </c>
    </row>
  </sheetData>
  <mergeCells count="27">
    <mergeCell ref="A3:A6"/>
    <mergeCell ref="B3:B6"/>
    <mergeCell ref="C3:C6"/>
    <mergeCell ref="D3:F3"/>
    <mergeCell ref="G3:G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N4:N6"/>
    <mergeCell ref="O4:O6"/>
    <mergeCell ref="P4:P6"/>
    <mergeCell ref="Q4:S4"/>
    <mergeCell ref="T4:T6"/>
    <mergeCell ref="U4:U6"/>
  </mergeCells>
  <phoneticPr fontId="1"/>
  <conditionalFormatting sqref="V7:V19 V21:V26 V28:V32">
    <cfRule type="expression" dxfId="4" priority="5">
      <formula>$W7="○"</formula>
    </cfRule>
  </conditionalFormatting>
  <conditionalFormatting sqref="V19:V21">
    <cfRule type="expression" dxfId="3" priority="4">
      <formula>$W19="○"</formula>
    </cfRule>
  </conditionalFormatting>
  <conditionalFormatting sqref="V27">
    <cfRule type="expression" dxfId="2" priority="3">
      <formula>$W27="○"</formula>
    </cfRule>
  </conditionalFormatting>
  <conditionalFormatting sqref="V33:V45 V47:V48">
    <cfRule type="expression" dxfId="1" priority="2">
      <formula>$W33="○"</formula>
    </cfRule>
  </conditionalFormatting>
  <conditionalFormatting sqref="V45:V47">
    <cfRule type="expression" dxfId="0" priority="1">
      <formula>$W45="○"</formula>
    </cfRule>
  </conditionalFormatting>
  <dataValidations count="6">
    <dataValidation type="list" allowBlank="1" showInputMessage="1" showErrorMessage="1" sqref="D7:D48">
      <formula1>産地</formula1>
    </dataValidation>
    <dataValidation type="list" allowBlank="1" showInputMessage="1" showErrorMessage="1" sqref="G7:G48">
      <formula1>流通品_非流通品</formula1>
    </dataValidation>
    <dataValidation type="list" allowBlank="1" showInputMessage="1" showErrorMessage="1" sqref="H7:H48">
      <formula1>食品カテゴリ</formula1>
    </dataValidation>
    <dataValidation type="list" allowBlank="1" showInputMessage="1" showErrorMessage="1" sqref="J8:J12 J15:J32 J34:J38 J41:J48">
      <formula1>野生_栽培</formula1>
    </dataValidation>
    <dataValidation type="date" allowBlank="1" showInputMessage="1" showErrorMessage="1" sqref="O7:P48">
      <formula1>23743</formula1>
      <formula2>61453</formula2>
    </dataValidation>
    <dataValidation type="list" allowBlank="1" showInputMessage="1" showErrorMessage="1" sqref="W7:W48">
      <formula1>超過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'\\10.25.75.248\kyoyu\化学物質係\●東北地方太平洋沖地震福島原発\■プレス\R2年度\R2.10月分\プレスR2.10.(第1209報)\(3)国衛研\[検査結果報告【2020.10.23】国衛研.xlsx]マスタ（削除不可）'!#REF!</xm:f>
          </x14:formula1>
          <xm:sqref>N33:N48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'\\10.25.75.248\kyoyu\化学物質係\●東北地方太平洋沖地震福島原発\■プレス\R2年度\R2.10月分\プレスR2.10.(第1209報)\(3)国衛研\[検査結果報告【2020.10.23】国衛研.xlsx]マスタ（削除不可）'!#REF!</xm:f>
          </x14:formula1>
          <xm:sqref>L33:L48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'\\10.25.75.248\kyoyu\化学物質係\●東北地方太平洋沖地震福島原発\■プレス\R2年度\R2.10月分\プレスR2.10.(第1209報)\(3)国衛研\[検査結果報告【2020.10.23】国衛研.xlsx]マスタ（削除不可）'!#REF!</xm:f>
          </x14:formula1>
          <xm:sqref>J33 J39:J40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'\\10.25.75.248\kyoyu\化学物質係\●東北地方太平洋沖地震福島原発\■プレス\R2年度\R2.10月分\プレスR2.10.(第1209報)\(3)国衛研\[検査結果報告【2020.10.22】国衛研.xlsx]マスタ（削除不可）'!#REF!</xm:f>
          </x14:formula1>
          <xm:sqref>N4:N32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'\\10.25.75.248\kyoyu\化学物質係\●東北地方太平洋沖地震福島原発\■プレス\R2年度\R2.10月分\プレスR2.10.(第1209報)\(3)国衛研\[検査結果報告【2020.10.22】国衛研.xlsx]マスタ（削除不可）'!#REF!</xm:f>
          </x14:formula1>
          <xm:sqref>L7:L32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'\\10.25.75.248\kyoyu\化学物質係\●東北地方太平洋沖地震福島原発\■プレス\R2年度\R2.10月分\プレスR2.10.(第1209報)\(3)国衛研\[検査結果報告【2020.10.22】国衛研.xlsx]マスタ（削除不可）'!#REF!</xm:f>
          </x14:formula1>
          <xm:sqref>J7 J13:J14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2020-10-27T00:57:17Z</dcterms:modified>
</cp:coreProperties>
</file>