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515" windowHeight="768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産地">'[1]マスタ（削除不可）'!$A$3:$A$50</definedName>
    <definedName name="出荷制限状況等">'[2]マスタ（削除不可）'!$E$3:$E$8</definedName>
    <definedName name="食品カテゴリ">'[1]マスタ（削除不可）'!$C$3:$C$9</definedName>
    <definedName name="超過">'[1]マスタ（削除不可）'!$H$3:$H$4</definedName>
    <definedName name="野生_栽培">'[1]マスタ（削除不可）'!$D$3:$D$8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21" i="1" l="1"/>
  <c r="T121" i="1"/>
  <c r="V121" i="1" s="1"/>
  <c r="W121" i="1" s="1"/>
  <c r="V120" i="1"/>
  <c r="W120" i="1" s="1"/>
  <c r="U120" i="1"/>
  <c r="T120" i="1"/>
  <c r="W119" i="1"/>
  <c r="V119" i="1"/>
  <c r="U119" i="1"/>
  <c r="T119" i="1"/>
  <c r="U118" i="1"/>
  <c r="T118" i="1"/>
  <c r="V118" i="1" s="1"/>
  <c r="W118" i="1" s="1"/>
  <c r="U117" i="1"/>
  <c r="T117" i="1"/>
  <c r="V117" i="1" s="1"/>
  <c r="W117" i="1" s="1"/>
  <c r="V116" i="1"/>
  <c r="W116" i="1" s="1"/>
  <c r="U116" i="1"/>
  <c r="T116" i="1"/>
  <c r="W115" i="1"/>
  <c r="V115" i="1"/>
  <c r="U115" i="1"/>
  <c r="T115" i="1"/>
  <c r="U114" i="1"/>
  <c r="T114" i="1"/>
  <c r="V114" i="1" s="1"/>
  <c r="W114" i="1" s="1"/>
  <c r="U113" i="1"/>
  <c r="T113" i="1"/>
  <c r="V113" i="1" s="1"/>
  <c r="W113" i="1" s="1"/>
  <c r="V112" i="1"/>
  <c r="W112" i="1" s="1"/>
  <c r="U112" i="1"/>
  <c r="T112" i="1"/>
  <c r="W111" i="1"/>
  <c r="V111" i="1"/>
  <c r="U111" i="1"/>
  <c r="T111" i="1"/>
  <c r="U110" i="1"/>
  <c r="T110" i="1"/>
  <c r="V110" i="1" s="1"/>
  <c r="W110" i="1" s="1"/>
  <c r="U109" i="1"/>
  <c r="T109" i="1"/>
  <c r="V109" i="1" s="1"/>
  <c r="W109" i="1" s="1"/>
  <c r="V108" i="1"/>
  <c r="W108" i="1" s="1"/>
  <c r="U108" i="1"/>
  <c r="T108" i="1"/>
  <c r="W107" i="1"/>
  <c r="V107" i="1"/>
  <c r="U107" i="1"/>
  <c r="T107" i="1"/>
  <c r="U106" i="1"/>
  <c r="T106" i="1"/>
  <c r="V106" i="1" s="1"/>
  <c r="W106" i="1" s="1"/>
  <c r="U105" i="1"/>
  <c r="T105" i="1"/>
  <c r="V105" i="1" s="1"/>
  <c r="W105" i="1" s="1"/>
  <c r="V104" i="1"/>
  <c r="W104" i="1" s="1"/>
  <c r="U104" i="1"/>
  <c r="T104" i="1"/>
  <c r="W103" i="1"/>
  <c r="V103" i="1"/>
  <c r="U103" i="1"/>
  <c r="T103" i="1"/>
  <c r="U102" i="1"/>
  <c r="T102" i="1"/>
  <c r="V102" i="1" s="1"/>
  <c r="W102" i="1" s="1"/>
  <c r="U101" i="1"/>
  <c r="T101" i="1"/>
  <c r="V101" i="1" s="1"/>
  <c r="W101" i="1" s="1"/>
  <c r="V100" i="1"/>
  <c r="W100" i="1" s="1"/>
  <c r="U100" i="1"/>
  <c r="T100" i="1"/>
  <c r="V99" i="1"/>
  <c r="U99" i="1"/>
  <c r="T99" i="1"/>
  <c r="W98" i="1"/>
  <c r="V98" i="1"/>
  <c r="U98" i="1"/>
  <c r="T98" i="1"/>
  <c r="U97" i="1"/>
  <c r="T97" i="1"/>
  <c r="V97" i="1" s="1"/>
  <c r="W97" i="1" s="1"/>
  <c r="U96" i="1"/>
  <c r="T96" i="1"/>
  <c r="V95" i="1"/>
  <c r="W95" i="1" s="1"/>
  <c r="U95" i="1"/>
  <c r="T95" i="1"/>
  <c r="W94" i="1"/>
  <c r="V94" i="1"/>
  <c r="U94" i="1"/>
  <c r="T94" i="1"/>
  <c r="U93" i="1"/>
  <c r="T93" i="1"/>
  <c r="V93" i="1" s="1"/>
  <c r="W93" i="1" s="1"/>
  <c r="U92" i="1"/>
  <c r="T92" i="1"/>
  <c r="V91" i="1"/>
  <c r="W91" i="1" s="1"/>
  <c r="U91" i="1"/>
  <c r="T91" i="1"/>
  <c r="W90" i="1"/>
  <c r="V90" i="1"/>
  <c r="U90" i="1"/>
  <c r="T90" i="1"/>
  <c r="U89" i="1"/>
  <c r="T89" i="1"/>
  <c r="V89" i="1" s="1"/>
  <c r="W89" i="1" s="1"/>
  <c r="U88" i="1"/>
  <c r="T88" i="1"/>
  <c r="V87" i="1"/>
  <c r="W87" i="1" s="1"/>
  <c r="U87" i="1"/>
  <c r="T87" i="1"/>
  <c r="W86" i="1"/>
  <c r="V86" i="1"/>
  <c r="U86" i="1"/>
  <c r="T86" i="1"/>
  <c r="U85" i="1"/>
  <c r="T85" i="1"/>
  <c r="V85" i="1" s="1"/>
  <c r="W85" i="1" s="1"/>
  <c r="U84" i="1"/>
  <c r="T84" i="1"/>
  <c r="V83" i="1"/>
  <c r="W83" i="1" s="1"/>
  <c r="U83" i="1"/>
  <c r="T83" i="1"/>
  <c r="W82" i="1"/>
  <c r="V82" i="1"/>
  <c r="U82" i="1"/>
  <c r="T82" i="1"/>
  <c r="U81" i="1"/>
  <c r="T81" i="1"/>
  <c r="V81" i="1" s="1"/>
  <c r="W81" i="1" s="1"/>
  <c r="U80" i="1"/>
  <c r="T80" i="1"/>
  <c r="V79" i="1"/>
  <c r="W79" i="1" s="1"/>
  <c r="U79" i="1"/>
  <c r="T79" i="1"/>
  <c r="W78" i="1"/>
  <c r="V78" i="1"/>
  <c r="U78" i="1"/>
  <c r="T78" i="1"/>
  <c r="U77" i="1"/>
  <c r="T77" i="1"/>
  <c r="V77" i="1" s="1"/>
  <c r="W77" i="1" s="1"/>
  <c r="U76" i="1"/>
  <c r="T76" i="1"/>
  <c r="V75" i="1"/>
  <c r="W75" i="1" s="1"/>
  <c r="U75" i="1"/>
  <c r="T75" i="1"/>
  <c r="W74" i="1"/>
  <c r="V74" i="1"/>
  <c r="U74" i="1"/>
  <c r="T74" i="1"/>
  <c r="U73" i="1"/>
  <c r="T73" i="1"/>
  <c r="V73" i="1" s="1"/>
  <c r="W73" i="1" s="1"/>
  <c r="U72" i="1"/>
  <c r="T72" i="1"/>
  <c r="V71" i="1"/>
  <c r="W71" i="1" s="1"/>
  <c r="U71" i="1"/>
  <c r="T71" i="1"/>
  <c r="V70" i="1"/>
  <c r="W70" i="1" s="1"/>
  <c r="U70" i="1"/>
  <c r="T70" i="1"/>
  <c r="W69" i="1"/>
  <c r="U69" i="1"/>
  <c r="T69" i="1"/>
  <c r="V69" i="1" s="1"/>
  <c r="U68" i="1"/>
  <c r="T68" i="1"/>
  <c r="V68" i="1" s="1"/>
  <c r="W68" i="1" s="1"/>
  <c r="V67" i="1"/>
  <c r="W67" i="1" s="1"/>
  <c r="U67" i="1"/>
  <c r="T67" i="1"/>
  <c r="W66" i="1"/>
  <c r="V66" i="1"/>
  <c r="U66" i="1"/>
  <c r="T66" i="1"/>
  <c r="U65" i="1"/>
  <c r="T65" i="1"/>
  <c r="V65" i="1" s="1"/>
  <c r="W65" i="1" s="1"/>
  <c r="U64" i="1"/>
  <c r="T64" i="1"/>
  <c r="U63" i="1"/>
  <c r="V63" i="1" s="1"/>
  <c r="W63" i="1" s="1"/>
  <c r="T63" i="1"/>
  <c r="V62" i="1"/>
  <c r="W62" i="1" s="1"/>
  <c r="U62" i="1"/>
  <c r="T62" i="1"/>
  <c r="U61" i="1"/>
  <c r="T61" i="1"/>
  <c r="V61" i="1" s="1"/>
  <c r="W61" i="1" s="1"/>
  <c r="U60" i="1"/>
  <c r="T60" i="1"/>
  <c r="V60" i="1" s="1"/>
  <c r="W60" i="1" s="1"/>
  <c r="V59" i="1"/>
  <c r="W59" i="1" s="1"/>
  <c r="U59" i="1"/>
  <c r="T59" i="1"/>
  <c r="V58" i="1"/>
  <c r="W58" i="1" s="1"/>
  <c r="U58" i="1"/>
  <c r="T58" i="1"/>
  <c r="W57" i="1"/>
  <c r="U57" i="1"/>
  <c r="T57" i="1"/>
  <c r="V57" i="1" s="1"/>
  <c r="U56" i="1"/>
  <c r="T56" i="1"/>
  <c r="U55" i="1"/>
  <c r="V55" i="1" s="1"/>
  <c r="W55" i="1" s="1"/>
  <c r="T55" i="1"/>
  <c r="V54" i="1"/>
  <c r="W54" i="1" s="1"/>
  <c r="U54" i="1"/>
  <c r="T54" i="1"/>
  <c r="U53" i="1"/>
  <c r="T53" i="1"/>
  <c r="V53" i="1" s="1"/>
  <c r="W53" i="1" s="1"/>
  <c r="U52" i="1"/>
  <c r="T52" i="1"/>
  <c r="V52" i="1" s="1"/>
  <c r="W52" i="1" s="1"/>
  <c r="V51" i="1"/>
  <c r="W51" i="1" s="1"/>
  <c r="U51" i="1"/>
  <c r="T51" i="1"/>
  <c r="W50" i="1"/>
  <c r="W49" i="1"/>
  <c r="W48" i="1"/>
  <c r="U47" i="1"/>
  <c r="T47" i="1"/>
  <c r="U46" i="1"/>
  <c r="V46" i="1" s="1"/>
  <c r="W46" i="1" s="1"/>
  <c r="T46" i="1"/>
  <c r="V45" i="1"/>
  <c r="W45" i="1" s="1"/>
  <c r="U45" i="1"/>
  <c r="T45" i="1"/>
  <c r="U44" i="1"/>
  <c r="T44" i="1"/>
  <c r="V44" i="1" s="1"/>
  <c r="W44" i="1" s="1"/>
  <c r="U43" i="1"/>
  <c r="T43" i="1"/>
  <c r="V43" i="1" s="1"/>
  <c r="W43" i="1" s="1"/>
  <c r="V42" i="1"/>
  <c r="W42" i="1" s="1"/>
  <c r="U42" i="1"/>
  <c r="T42" i="1"/>
  <c r="V41" i="1"/>
  <c r="W41" i="1" s="1"/>
  <c r="U41" i="1"/>
  <c r="T41" i="1"/>
  <c r="W40" i="1"/>
  <c r="U40" i="1"/>
  <c r="T40" i="1"/>
  <c r="V40" i="1" s="1"/>
  <c r="U39" i="1"/>
  <c r="T39" i="1"/>
  <c r="U38" i="1"/>
  <c r="V38" i="1" s="1"/>
  <c r="W38" i="1" s="1"/>
  <c r="T38" i="1"/>
  <c r="V37" i="1"/>
  <c r="W37" i="1" s="1"/>
  <c r="U37" i="1"/>
  <c r="T37" i="1"/>
  <c r="U36" i="1"/>
  <c r="T36" i="1"/>
  <c r="V36" i="1" s="1"/>
  <c r="W36" i="1" s="1"/>
  <c r="U35" i="1"/>
  <c r="T35" i="1"/>
  <c r="V35" i="1" s="1"/>
  <c r="W35" i="1" s="1"/>
  <c r="V34" i="1"/>
  <c r="W34" i="1" s="1"/>
  <c r="U34" i="1"/>
  <c r="T34" i="1"/>
  <c r="V33" i="1"/>
  <c r="W33" i="1" s="1"/>
  <c r="U33" i="1"/>
  <c r="T33" i="1"/>
  <c r="W32" i="1"/>
  <c r="U32" i="1"/>
  <c r="T32" i="1"/>
  <c r="V32" i="1" s="1"/>
  <c r="U31" i="1"/>
  <c r="T31" i="1"/>
  <c r="U30" i="1"/>
  <c r="V30" i="1" s="1"/>
  <c r="W30" i="1" s="1"/>
  <c r="T30" i="1"/>
  <c r="V29" i="1"/>
  <c r="W29" i="1" s="1"/>
  <c r="U29" i="1"/>
  <c r="T29" i="1"/>
  <c r="U28" i="1"/>
  <c r="T28" i="1"/>
  <c r="V28" i="1" s="1"/>
  <c r="W28" i="1" s="1"/>
  <c r="U27" i="1"/>
  <c r="T27" i="1"/>
  <c r="V27" i="1" s="1"/>
  <c r="W27" i="1" s="1"/>
  <c r="V26" i="1"/>
  <c r="W26" i="1" s="1"/>
  <c r="U26" i="1"/>
  <c r="T26" i="1"/>
  <c r="V25" i="1"/>
  <c r="W25" i="1" s="1"/>
  <c r="U25" i="1"/>
  <c r="T25" i="1"/>
  <c r="W24" i="1"/>
  <c r="U24" i="1"/>
  <c r="T24" i="1"/>
  <c r="V24" i="1" s="1"/>
  <c r="U23" i="1"/>
  <c r="T23" i="1"/>
  <c r="U22" i="1"/>
  <c r="V22" i="1" s="1"/>
  <c r="W22" i="1" s="1"/>
  <c r="T22" i="1"/>
  <c r="V21" i="1"/>
  <c r="W21" i="1" s="1"/>
  <c r="U21" i="1"/>
  <c r="T21" i="1"/>
  <c r="U20" i="1"/>
  <c r="T20" i="1"/>
  <c r="V20" i="1" s="1"/>
  <c r="W20" i="1" s="1"/>
  <c r="U19" i="1"/>
  <c r="T19" i="1"/>
  <c r="V19" i="1" s="1"/>
  <c r="W19" i="1" s="1"/>
  <c r="V18" i="1"/>
  <c r="W18" i="1" s="1"/>
  <c r="U18" i="1"/>
  <c r="T18" i="1"/>
  <c r="V17" i="1"/>
  <c r="W17" i="1" s="1"/>
  <c r="U17" i="1"/>
  <c r="T17" i="1"/>
  <c r="W16" i="1"/>
  <c r="U16" i="1"/>
  <c r="T16" i="1"/>
  <c r="V16" i="1" s="1"/>
  <c r="U15" i="1"/>
  <c r="T15" i="1"/>
  <c r="U14" i="1"/>
  <c r="V14" i="1" s="1"/>
  <c r="W14" i="1" s="1"/>
  <c r="T14" i="1"/>
  <c r="U13" i="1"/>
  <c r="V13" i="1" s="1"/>
  <c r="W13" i="1" s="1"/>
  <c r="T13" i="1"/>
  <c r="V12" i="1"/>
  <c r="W12" i="1" s="1"/>
  <c r="U12" i="1"/>
  <c r="T12" i="1"/>
  <c r="U11" i="1"/>
  <c r="T11" i="1"/>
  <c r="U10" i="1"/>
  <c r="V10" i="1" s="1"/>
  <c r="W10" i="1" s="1"/>
  <c r="T10" i="1"/>
  <c r="V9" i="1"/>
  <c r="W9" i="1" s="1"/>
  <c r="U9" i="1"/>
  <c r="T9" i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U7" i="1"/>
  <c r="T7" i="1"/>
  <c r="V7" i="1" s="1"/>
  <c r="W7" i="1" s="1"/>
  <c r="V11" i="1" l="1"/>
  <c r="W11" i="1" s="1"/>
  <c r="V15" i="1"/>
  <c r="W15" i="1" s="1"/>
  <c r="V23" i="1"/>
  <c r="W23" i="1" s="1"/>
  <c r="V31" i="1"/>
  <c r="W31" i="1" s="1"/>
  <c r="V39" i="1"/>
  <c r="W39" i="1" s="1"/>
  <c r="V47" i="1"/>
  <c r="W47" i="1" s="1"/>
  <c r="V56" i="1"/>
  <c r="W56" i="1" s="1"/>
  <c r="V64" i="1"/>
  <c r="W64" i="1" s="1"/>
  <c r="V72" i="1"/>
  <c r="W72" i="1" s="1"/>
  <c r="V76" i="1"/>
  <c r="W76" i="1" s="1"/>
  <c r="V80" i="1"/>
  <c r="W80" i="1" s="1"/>
  <c r="V84" i="1"/>
  <c r="W84" i="1" s="1"/>
  <c r="V88" i="1"/>
  <c r="W88" i="1" s="1"/>
  <c r="V92" i="1"/>
  <c r="W92" i="1" s="1"/>
  <c r="V96" i="1"/>
  <c r="W96" i="1" s="1"/>
</calcChain>
</file>

<file path=xl/sharedStrings.xml><?xml version="1.0" encoding="utf-8"?>
<sst xmlns="http://schemas.openxmlformats.org/spreadsheetml/2006/main" count="1784" uniqueCount="399">
  <si>
    <t>１　食品の放射性物質検査について</t>
  </si>
  <si>
    <t>NO</t>
    <phoneticPr fontId="4"/>
  </si>
  <si>
    <t>報告自治体</t>
    <rPh sb="0" eb="2">
      <t>ホウコク</t>
    </rPh>
    <rPh sb="2" eb="5">
      <t>ジチタイ</t>
    </rPh>
    <phoneticPr fontId="4"/>
  </si>
  <si>
    <t>実施主体</t>
    <rPh sb="0" eb="2">
      <t>ジッシ</t>
    </rPh>
    <phoneticPr fontId="4"/>
  </si>
  <si>
    <t>産地</t>
    <rPh sb="0" eb="2">
      <t>サンチ</t>
    </rPh>
    <phoneticPr fontId="4"/>
  </si>
  <si>
    <t>非流通品
／流通品</t>
    <rPh sb="0" eb="1">
      <t>ヒ</t>
    </rPh>
    <rPh sb="1" eb="3">
      <t>リュウツウ</t>
    </rPh>
    <rPh sb="3" eb="4">
      <t>ヒン</t>
    </rPh>
    <phoneticPr fontId="4"/>
  </si>
  <si>
    <t>食品
カテゴリ</t>
    <phoneticPr fontId="4"/>
  </si>
  <si>
    <t>品目</t>
    <rPh sb="0" eb="2">
      <t>ヒンモク</t>
    </rPh>
    <phoneticPr fontId="4"/>
  </si>
  <si>
    <t>検査</t>
    <phoneticPr fontId="4"/>
  </si>
  <si>
    <t>日時</t>
    <rPh sb="0" eb="2">
      <t>ニチジ</t>
    </rPh>
    <phoneticPr fontId="4"/>
  </si>
  <si>
    <t>結果（Bq/kg)</t>
    <rPh sb="0" eb="2">
      <t>ケッカ</t>
    </rPh>
    <phoneticPr fontId="4"/>
  </si>
  <si>
    <t>都道府県</t>
    <rPh sb="0" eb="4">
      <t>トドウフケン</t>
    </rPh>
    <phoneticPr fontId="4"/>
  </si>
  <si>
    <t>市町村</t>
    <rPh sb="0" eb="3">
      <t>シチョウソン</t>
    </rPh>
    <phoneticPr fontId="4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</si>
  <si>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4"/>
  </si>
  <si>
    <t>品目名</t>
    <rPh sb="2" eb="3">
      <t>メイ</t>
    </rPh>
    <phoneticPr fontId="4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</si>
  <si>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4"/>
  </si>
  <si>
    <t>検査機関</t>
    <phoneticPr fontId="4"/>
  </si>
  <si>
    <t>検査法</t>
    <rPh sb="0" eb="2">
      <t>ケンサ</t>
    </rPh>
    <rPh sb="2" eb="3">
      <t>ホウ</t>
    </rPh>
    <phoneticPr fontId="4"/>
  </si>
  <si>
    <t>採取日
（購入日)</t>
  </si>
  <si>
    <t>結果
判明日</t>
    <phoneticPr fontId="4"/>
  </si>
  <si>
    <t>入力用</t>
    <rPh sb="0" eb="3">
      <t>ニュウリョクヨウ</t>
    </rPh>
    <phoneticPr fontId="1"/>
  </si>
  <si>
    <t>Cs-134</t>
    <phoneticPr fontId="4"/>
  </si>
  <si>
    <t>Cs-137</t>
    <phoneticPr fontId="4"/>
  </si>
  <si>
    <t>Cs合計</t>
    <rPh sb="2" eb="4">
      <t>ゴウケイ</t>
    </rPh>
    <phoneticPr fontId="4"/>
  </si>
  <si>
    <t>基準超過</t>
    <rPh sb="0" eb="2">
      <t>キジュン</t>
    </rPh>
    <rPh sb="2" eb="4">
      <t>チョウカ</t>
    </rPh>
    <phoneticPr fontId="4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</si>
  <si>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4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</si>
  <si>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4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</si>
  <si>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</si>
  <si>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</si>
  <si>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</si>
  <si>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</si>
  <si>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香川県</t>
    <rPh sb="0" eb="3">
      <t>カガワケン</t>
    </rPh>
    <phoneticPr fontId="1"/>
  </si>
  <si>
    <t>熊本県</t>
    <rPh sb="0" eb="3">
      <t>クマモトケン</t>
    </rPh>
    <phoneticPr fontId="4"/>
  </si>
  <si>
    <t>-</t>
    <phoneticPr fontId="8"/>
  </si>
  <si>
    <t>流通品</t>
    <rPh sb="0" eb="2">
      <t>リュウツウ</t>
    </rPh>
    <rPh sb="2" eb="3">
      <t>ヒン</t>
    </rPh>
    <phoneticPr fontId="9"/>
  </si>
  <si>
    <t>農産物</t>
    <rPh sb="0" eb="3">
      <t>ノウサンブツ</t>
    </rPh>
    <phoneticPr fontId="4"/>
  </si>
  <si>
    <t>ハクサイ</t>
    <phoneticPr fontId="1"/>
  </si>
  <si>
    <t>-</t>
  </si>
  <si>
    <t>制限なし</t>
    <rPh sb="0" eb="2">
      <t>セイゲン</t>
    </rPh>
    <phoneticPr fontId="9"/>
  </si>
  <si>
    <t>香川県中讃保健所</t>
    <rPh sb="0" eb="3">
      <t>カガワケン</t>
    </rPh>
    <rPh sb="3" eb="5">
      <t>チュウサン</t>
    </rPh>
    <rPh sb="5" eb="7">
      <t>ホケン</t>
    </rPh>
    <rPh sb="7" eb="8">
      <t>ショ</t>
    </rPh>
    <phoneticPr fontId="4"/>
  </si>
  <si>
    <t>Ge</t>
  </si>
  <si>
    <t>&lt;0.64</t>
    <phoneticPr fontId="4"/>
  </si>
  <si>
    <t>&lt;0.76</t>
    <phoneticPr fontId="4"/>
  </si>
  <si>
    <t>&lt;1.4</t>
    <phoneticPr fontId="1"/>
  </si>
  <si>
    <t>北海道</t>
    <rPh sb="0" eb="3">
      <t>ホッカイドウ</t>
    </rPh>
    <phoneticPr fontId="4"/>
  </si>
  <si>
    <t>士幌町</t>
    <rPh sb="0" eb="3">
      <t>シホロチョウ</t>
    </rPh>
    <phoneticPr fontId="8"/>
  </si>
  <si>
    <t>バレイショ</t>
    <phoneticPr fontId="1"/>
  </si>
  <si>
    <t>&lt;0.96</t>
    <phoneticPr fontId="4"/>
  </si>
  <si>
    <t>&lt;1.0</t>
    <phoneticPr fontId="4"/>
  </si>
  <si>
    <t>&lt;2.0</t>
    <phoneticPr fontId="1"/>
  </si>
  <si>
    <t>長野県</t>
    <rPh sb="0" eb="3">
      <t>ナガノケン</t>
    </rPh>
    <phoneticPr fontId="4"/>
  </si>
  <si>
    <t>リンゴ</t>
    <phoneticPr fontId="1"/>
  </si>
  <si>
    <t>&lt;0.67</t>
    <phoneticPr fontId="4"/>
  </si>
  <si>
    <t>青森県</t>
    <rPh sb="0" eb="3">
      <t>アオモリケン</t>
    </rPh>
    <phoneticPr fontId="4"/>
  </si>
  <si>
    <t>&lt;0.78</t>
    <phoneticPr fontId="4"/>
  </si>
  <si>
    <t>&lt;1.3</t>
    <phoneticPr fontId="1"/>
  </si>
  <si>
    <t>小樽市</t>
    <rPh sb="0" eb="3">
      <t>オタルシ</t>
    </rPh>
    <phoneticPr fontId="1"/>
  </si>
  <si>
    <t>千葉県</t>
    <rPh sb="0" eb="3">
      <t>チバケン</t>
    </rPh>
    <phoneticPr fontId="4"/>
  </si>
  <si>
    <t>-</t>
    <phoneticPr fontId="1"/>
  </si>
  <si>
    <t>ニンジン</t>
    <phoneticPr fontId="1"/>
  </si>
  <si>
    <t>小樽市保健所</t>
    <rPh sb="0" eb="3">
      <t>オタルシ</t>
    </rPh>
    <rPh sb="3" eb="6">
      <t>ホケンジョ</t>
    </rPh>
    <phoneticPr fontId="1"/>
  </si>
  <si>
    <t>NaI</t>
  </si>
  <si>
    <t>&lt;10</t>
    <phoneticPr fontId="1"/>
  </si>
  <si>
    <t>&lt;20</t>
    <phoneticPr fontId="1"/>
  </si>
  <si>
    <t>東京都</t>
  </si>
  <si>
    <t>―</t>
  </si>
  <si>
    <t>流通品</t>
  </si>
  <si>
    <t>その他</t>
  </si>
  <si>
    <t>ナチュラルチーズ（加熱用）</t>
    <rPh sb="9" eb="12">
      <t>カネツヨウ</t>
    </rPh>
    <phoneticPr fontId="2"/>
  </si>
  <si>
    <t>不明</t>
  </si>
  <si>
    <t>東京都健康安全研究センター</t>
  </si>
  <si>
    <t>&lt;10</t>
  </si>
  <si>
    <t>&lt;9</t>
  </si>
  <si>
    <t>&lt;19</t>
  </si>
  <si>
    <t>&lt;13</t>
  </si>
  <si>
    <t>&lt;11</t>
  </si>
  <si>
    <t>&lt;24</t>
  </si>
  <si>
    <t>はっ酵乳</t>
    <rPh sb="2" eb="3">
      <t>コウ</t>
    </rPh>
    <rPh sb="3" eb="4">
      <t>ニュウ</t>
    </rPh>
    <phoneticPr fontId="2"/>
  </si>
  <si>
    <t>&lt;21</t>
  </si>
  <si>
    <t>発酵乳</t>
    <rPh sb="0" eb="3">
      <t>ハッコウニュウ</t>
    </rPh>
    <phoneticPr fontId="2"/>
  </si>
  <si>
    <t>&lt;12</t>
  </si>
  <si>
    <t>&lt;22</t>
  </si>
  <si>
    <t>&lt;20</t>
  </si>
  <si>
    <t>牛乳・乳児用食品</t>
  </si>
  <si>
    <t>牛乳</t>
    <rPh sb="0" eb="2">
      <t>ギュウニュウ</t>
    </rPh>
    <phoneticPr fontId="2"/>
  </si>
  <si>
    <t>&lt;0.6</t>
  </si>
  <si>
    <t>&lt;0.5</t>
  </si>
  <si>
    <t>&lt;1.1</t>
  </si>
  <si>
    <t>成分調整牛乳</t>
    <rPh sb="0" eb="2">
      <t>セイブン</t>
    </rPh>
    <rPh sb="2" eb="4">
      <t>チョウセイ</t>
    </rPh>
    <rPh sb="4" eb="6">
      <t>ギュウニュウ</t>
    </rPh>
    <phoneticPr fontId="2"/>
  </si>
  <si>
    <t>&lt;0.7</t>
  </si>
  <si>
    <t>&lt;1.3</t>
  </si>
  <si>
    <t>低脂肪牛乳</t>
    <rPh sb="0" eb="3">
      <t>テイシボウ</t>
    </rPh>
    <rPh sb="3" eb="5">
      <t>ギュウニュウ</t>
    </rPh>
    <phoneticPr fontId="2"/>
  </si>
  <si>
    <t>&lt;0.4</t>
  </si>
  <si>
    <t>&lt;0.8</t>
  </si>
  <si>
    <t>乳飲料</t>
    <rPh sb="0" eb="1">
      <t>ニュウ</t>
    </rPh>
    <rPh sb="1" eb="3">
      <t>インリョウ</t>
    </rPh>
    <phoneticPr fontId="2"/>
  </si>
  <si>
    <t>北海道</t>
  </si>
  <si>
    <t>水産物</t>
  </si>
  <si>
    <t>アキサケ</t>
  </si>
  <si>
    <t>岩手県</t>
  </si>
  <si>
    <t>タラ</t>
  </si>
  <si>
    <t>日立・鹿島沖</t>
    <rPh sb="0" eb="2">
      <t>ヒタチ</t>
    </rPh>
    <rPh sb="3" eb="5">
      <t>カシマ</t>
    </rPh>
    <rPh sb="5" eb="6">
      <t>オキ</t>
    </rPh>
    <phoneticPr fontId="1"/>
  </si>
  <si>
    <t>ブリ</t>
  </si>
  <si>
    <t>天然</t>
    <rPh sb="0" eb="2">
      <t>テンネン</t>
    </rPh>
    <phoneticPr fontId="4"/>
  </si>
  <si>
    <t>三陸南部沖</t>
    <rPh sb="0" eb="2">
      <t>サンリク</t>
    </rPh>
    <rPh sb="2" eb="4">
      <t>ナンブ</t>
    </rPh>
    <rPh sb="4" eb="5">
      <t>オキ</t>
    </rPh>
    <phoneticPr fontId="1"/>
  </si>
  <si>
    <t>マサバ</t>
  </si>
  <si>
    <t>神奈川県</t>
  </si>
  <si>
    <t>キンメダイ</t>
  </si>
  <si>
    <t>牛乳・乳幼児食品</t>
  </si>
  <si>
    <t>清涼飲料水（ベビーフード）</t>
    <rPh sb="0" eb="2">
      <t>セイリョウ</t>
    </rPh>
    <rPh sb="2" eb="5">
      <t>インリョウスイ</t>
    </rPh>
    <phoneticPr fontId="2"/>
  </si>
  <si>
    <t>&lt;4</t>
  </si>
  <si>
    <t>&lt;3</t>
  </si>
  <si>
    <t>&lt;7</t>
  </si>
  <si>
    <t>米飯類（ベビーフード）</t>
    <rPh sb="0" eb="2">
      <t>ベイハン</t>
    </rPh>
    <rPh sb="2" eb="3">
      <t>ルイ</t>
    </rPh>
    <phoneticPr fontId="2"/>
  </si>
  <si>
    <t>&lt;2</t>
  </si>
  <si>
    <t>&lt;5</t>
  </si>
  <si>
    <t>有機米飯類（ベビーフード）</t>
    <rPh sb="0" eb="2">
      <t>ユウキ</t>
    </rPh>
    <rPh sb="2" eb="4">
      <t>ベイハン</t>
    </rPh>
    <rPh sb="4" eb="5">
      <t>ルイ</t>
    </rPh>
    <phoneticPr fontId="2"/>
  </si>
  <si>
    <t>&lt;8</t>
  </si>
  <si>
    <t>&lt;6</t>
  </si>
  <si>
    <t>文京区</t>
    <rPh sb="0" eb="3">
      <t>ブンキョウク</t>
    </rPh>
    <phoneticPr fontId="1"/>
  </si>
  <si>
    <t>茨城県</t>
    <rPh sb="0" eb="3">
      <t>イバラキケン</t>
    </rPh>
    <phoneticPr fontId="1"/>
  </si>
  <si>
    <t>－</t>
    <phoneticPr fontId="1"/>
  </si>
  <si>
    <t>農産物</t>
    <rPh sb="0" eb="3">
      <t>ノウサンブツ</t>
    </rPh>
    <phoneticPr fontId="1"/>
  </si>
  <si>
    <t>文京区保健サービスセンター</t>
    <rPh sb="0" eb="3">
      <t>ブンキョウク</t>
    </rPh>
    <rPh sb="3" eb="5">
      <t>ホケン</t>
    </rPh>
    <phoneticPr fontId="4"/>
  </si>
  <si>
    <t>NaI</t>
    <phoneticPr fontId="4"/>
  </si>
  <si>
    <t>三重県</t>
    <rPh sb="0" eb="3">
      <t>ミエケン</t>
    </rPh>
    <phoneticPr fontId="1"/>
  </si>
  <si>
    <t>その他</t>
    <rPh sb="2" eb="3">
      <t>タ</t>
    </rPh>
    <phoneticPr fontId="1"/>
  </si>
  <si>
    <t>ひじき</t>
    <phoneticPr fontId="1"/>
  </si>
  <si>
    <t>乾燥</t>
    <rPh sb="0" eb="2">
      <t>カンソウ</t>
    </rPh>
    <phoneticPr fontId="1"/>
  </si>
  <si>
    <t>東京都</t>
    <rPh sb="0" eb="3">
      <t>トウキョウト</t>
    </rPh>
    <phoneticPr fontId="1"/>
  </si>
  <si>
    <t>ヨーグルト</t>
    <phoneticPr fontId="1"/>
  </si>
  <si>
    <t>静岡県</t>
    <rPh sb="0" eb="3">
      <t>シズオカケン</t>
    </rPh>
    <phoneticPr fontId="1"/>
  </si>
  <si>
    <t>トマト</t>
    <phoneticPr fontId="1"/>
  </si>
  <si>
    <t>富山県</t>
    <rPh sb="0" eb="3">
      <t>トヤマケン</t>
    </rPh>
    <phoneticPr fontId="1"/>
  </si>
  <si>
    <t>コメ</t>
    <phoneticPr fontId="1"/>
  </si>
  <si>
    <t>北海道</t>
    <rPh sb="0" eb="3">
      <t>ホッカイドウ</t>
    </rPh>
    <phoneticPr fontId="1"/>
  </si>
  <si>
    <t>片栗粉</t>
    <rPh sb="0" eb="3">
      <t>カタクリコ</t>
    </rPh>
    <phoneticPr fontId="1"/>
  </si>
  <si>
    <t>神戸市</t>
    <rPh sb="0" eb="3">
      <t>コウベシ</t>
    </rPh>
    <phoneticPr fontId="1"/>
  </si>
  <si>
    <t>兵庫県</t>
    <rPh sb="0" eb="3">
      <t>ヒョウゴケン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</si>
  <si>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4"/>
  </si>
  <si>
    <t>牛乳</t>
    <rPh sb="0" eb="2">
      <t>ギュウニュウ</t>
    </rPh>
    <phoneticPr fontId="1"/>
  </si>
  <si>
    <t>神戸市環境保健研究所</t>
    <rPh sb="0" eb="3">
      <t>コウベシ</t>
    </rPh>
    <rPh sb="3" eb="5">
      <t>カンキョウ</t>
    </rPh>
    <rPh sb="5" eb="7">
      <t>ホケン</t>
    </rPh>
    <rPh sb="7" eb="10">
      <t>ケンキュウショ</t>
    </rPh>
    <phoneticPr fontId="1"/>
  </si>
  <si>
    <t>&lt;4.99</t>
  </si>
  <si>
    <t>&lt;4.20</t>
    <phoneticPr fontId="1"/>
  </si>
  <si>
    <t>&lt;9.2</t>
    <phoneticPr fontId="1"/>
  </si>
  <si>
    <t>&lt;4.97</t>
    <phoneticPr fontId="1"/>
  </si>
  <si>
    <t>&lt;4.35</t>
    <phoneticPr fontId="1"/>
  </si>
  <si>
    <t>&lt;9.3</t>
    <phoneticPr fontId="1"/>
  </si>
  <si>
    <t>新潟県</t>
    <rPh sb="0" eb="3">
      <t>ニイガタケン</t>
    </rPh>
    <phoneticPr fontId="1"/>
  </si>
  <si>
    <t>宮城県</t>
    <rPh sb="0" eb="3">
      <t>ミヤギケン</t>
    </rPh>
    <phoneticPr fontId="4"/>
  </si>
  <si>
    <t>石巻漁港</t>
    <rPh sb="0" eb="2">
      <t>イシマキ</t>
    </rPh>
    <rPh sb="2" eb="4">
      <t>ギョコウ</t>
    </rPh>
    <phoneticPr fontId="1"/>
  </si>
  <si>
    <t>水産物</t>
    <rPh sb="0" eb="3">
      <t>スイサンブツ</t>
    </rPh>
    <phoneticPr fontId="4"/>
  </si>
  <si>
    <t>マイワシ</t>
    <phoneticPr fontId="1"/>
  </si>
  <si>
    <t>不明</t>
    <rPh sb="0" eb="2">
      <t>フメイ</t>
    </rPh>
    <phoneticPr fontId="1"/>
  </si>
  <si>
    <t>（一社）新潟県環境衛生中央研究所</t>
    <rPh sb="1" eb="3">
      <t>イッシャ</t>
    </rPh>
    <rPh sb="4" eb="7">
      <t>ニイガタケン</t>
    </rPh>
    <rPh sb="7" eb="9">
      <t>カンキョウ</t>
    </rPh>
    <rPh sb="9" eb="11">
      <t>エイセイ</t>
    </rPh>
    <rPh sb="11" eb="13">
      <t>チュウオウ</t>
    </rPh>
    <rPh sb="13" eb="15">
      <t>ケンキュウ</t>
    </rPh>
    <rPh sb="15" eb="16">
      <t>ジョ</t>
    </rPh>
    <phoneticPr fontId="1"/>
  </si>
  <si>
    <t>&lt;2.8</t>
    <phoneticPr fontId="1"/>
  </si>
  <si>
    <t>&lt;2.4</t>
    <phoneticPr fontId="1"/>
  </si>
  <si>
    <t>&lt;5.2</t>
    <phoneticPr fontId="1"/>
  </si>
  <si>
    <t>尻屋漁港</t>
    <rPh sb="0" eb="2">
      <t>シリヤ</t>
    </rPh>
    <rPh sb="2" eb="4">
      <t>ギョコウ</t>
    </rPh>
    <phoneticPr fontId="1"/>
  </si>
  <si>
    <t>流通品</t>
    <rPh sb="0" eb="2">
      <t>リュウツウ</t>
    </rPh>
    <rPh sb="2" eb="3">
      <t>ヒン</t>
    </rPh>
    <phoneticPr fontId="1"/>
  </si>
  <si>
    <t>ヒラメ</t>
    <phoneticPr fontId="1"/>
  </si>
  <si>
    <t>不明</t>
    <rPh sb="0" eb="2">
      <t>フメイ</t>
    </rPh>
    <phoneticPr fontId="4"/>
  </si>
  <si>
    <t>&lt;2.7</t>
    <phoneticPr fontId="1"/>
  </si>
  <si>
    <t>&lt;5.1</t>
    <phoneticPr fontId="1"/>
  </si>
  <si>
    <t>大阪市</t>
    <rPh sb="0" eb="3">
      <t>オオサカシ</t>
    </rPh>
    <phoneticPr fontId="1"/>
  </si>
  <si>
    <t>京都府</t>
    <rPh sb="0" eb="3">
      <t>キョウトフ</t>
    </rPh>
    <phoneticPr fontId="13"/>
  </si>
  <si>
    <t>水産物</t>
    <rPh sb="0" eb="3">
      <t>スイサンブツ</t>
    </rPh>
    <phoneticPr fontId="13"/>
  </si>
  <si>
    <t>サワラ</t>
    <phoneticPr fontId="14"/>
  </si>
  <si>
    <t>天然</t>
    <rPh sb="0" eb="2">
      <t>テンネン</t>
    </rPh>
    <phoneticPr fontId="13"/>
  </si>
  <si>
    <t>制限なし</t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</si>
  <si>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15"/>
  </si>
  <si>
    <t>&lt;13</t>
    <phoneticPr fontId="13"/>
  </si>
  <si>
    <t>北海道・青森県沖太平洋</t>
    <phoneticPr fontId="13"/>
  </si>
  <si>
    <t>サンマ</t>
    <phoneticPr fontId="13"/>
  </si>
  <si>
    <t>兵庫県</t>
    <rPh sb="0" eb="3">
      <t>ヒョウゴケン</t>
    </rPh>
    <phoneticPr fontId="13"/>
  </si>
  <si>
    <t>ホウボウ</t>
    <phoneticPr fontId="17"/>
  </si>
  <si>
    <t>徳島県</t>
    <rPh sb="0" eb="2">
      <t>トクシマ</t>
    </rPh>
    <rPh sb="2" eb="3">
      <t>ケン</t>
    </rPh>
    <phoneticPr fontId="13"/>
  </si>
  <si>
    <t>アジ</t>
    <phoneticPr fontId="14"/>
  </si>
  <si>
    <t>茨城県</t>
    <rPh sb="0" eb="2">
      <t>イバラキ</t>
    </rPh>
    <rPh sb="2" eb="3">
      <t>ケン</t>
    </rPh>
    <phoneticPr fontId="13"/>
  </si>
  <si>
    <t>マサバ</t>
    <phoneticPr fontId="14"/>
  </si>
  <si>
    <t>長崎県</t>
    <rPh sb="0" eb="2">
      <t>ナガサキ</t>
    </rPh>
    <rPh sb="2" eb="3">
      <t>ケン</t>
    </rPh>
    <phoneticPr fontId="13"/>
  </si>
  <si>
    <t>タイ</t>
    <phoneticPr fontId="14"/>
  </si>
  <si>
    <t>横浜市</t>
    <rPh sb="0" eb="3">
      <t>ヨコハマシ</t>
    </rPh>
    <phoneticPr fontId="18"/>
  </si>
  <si>
    <t>宮城県沖</t>
    <rPh sb="0" eb="2">
      <t>ミヤギ</t>
    </rPh>
    <rPh sb="2" eb="3">
      <t>ケン</t>
    </rPh>
    <rPh sb="3" eb="4">
      <t>オキ</t>
    </rPh>
    <phoneticPr fontId="4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</si>
  <si>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</si>
  <si>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ジンドウイカ
(ヒイカ)</t>
  </si>
  <si>
    <t>横浜市本場食品衛生検査所</t>
  </si>
  <si>
    <t>&lt;2.85</t>
    <phoneticPr fontId="1"/>
  </si>
  <si>
    <t>&lt;3.16</t>
    <phoneticPr fontId="1"/>
  </si>
  <si>
    <t>&lt;6.0</t>
    <phoneticPr fontId="1"/>
  </si>
  <si>
    <t>ババガレイ
(ナメタガレイ)</t>
  </si>
  <si>
    <t>&lt;3.17</t>
    <phoneticPr fontId="1"/>
  </si>
  <si>
    <t>&lt;3.22</t>
    <phoneticPr fontId="1"/>
  </si>
  <si>
    <t>&lt;6.4</t>
    <phoneticPr fontId="1"/>
  </si>
  <si>
    <t>青森県</t>
    <rPh sb="0" eb="2">
      <t>アオモリ</t>
    </rPh>
    <rPh sb="2" eb="3">
      <t>ケン</t>
    </rPh>
    <phoneticPr fontId="4"/>
  </si>
  <si>
    <t>青森県沖</t>
    <rPh sb="0" eb="2">
      <t>アオモリ</t>
    </rPh>
    <rPh sb="2" eb="3">
      <t>ケン</t>
    </rPh>
    <rPh sb="3" eb="4">
      <t>オキ</t>
    </rPh>
    <phoneticPr fontId="4"/>
  </si>
  <si>
    <t>ヒラメ</t>
  </si>
  <si>
    <t>&lt;2.62</t>
    <phoneticPr fontId="1"/>
  </si>
  <si>
    <t>&lt;3.48</t>
    <phoneticPr fontId="1"/>
  </si>
  <si>
    <t>&lt;6.1</t>
    <phoneticPr fontId="1"/>
  </si>
  <si>
    <t>宮城県</t>
  </si>
  <si>
    <t>宮城県漁業協同組合</t>
  </si>
  <si>
    <t xml:space="preserve"> -</t>
  </si>
  <si>
    <t>追波湾</t>
    <rPh sb="0" eb="3">
      <t>オッパワン</t>
    </rPh>
    <phoneticPr fontId="19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</si>
  <si>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</si>
  <si>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マガキ（養殖）</t>
    <rPh sb="4" eb="6">
      <t>ヨウショク</t>
    </rPh>
    <phoneticPr fontId="19"/>
  </si>
  <si>
    <t>養殖</t>
    <rPh sb="0" eb="2">
      <t>ヨウショク</t>
    </rPh>
    <phoneticPr fontId="4"/>
  </si>
  <si>
    <t>－</t>
  </si>
  <si>
    <t>（一財）宮城県公衆衛生協会</t>
  </si>
  <si>
    <t>雄勝湾</t>
    <rPh sb="0" eb="3">
      <t>オガツワン</t>
    </rPh>
    <phoneticPr fontId="19"/>
  </si>
  <si>
    <t>制限なし</t>
    <rPh sb="0" eb="2">
      <t>セイゲン</t>
    </rPh>
    <phoneticPr fontId="11"/>
  </si>
  <si>
    <t>女川湾</t>
    <rPh sb="0" eb="3">
      <t>オナガワワン</t>
    </rPh>
    <phoneticPr fontId="19"/>
  </si>
  <si>
    <t>石巻湾東部</t>
    <rPh sb="0" eb="5">
      <t>イシノマキワントウブ</t>
    </rPh>
    <phoneticPr fontId="19"/>
  </si>
  <si>
    <t>石巻湾中央部</t>
    <rPh sb="0" eb="2">
      <t>イシノマキ</t>
    </rPh>
    <rPh sb="2" eb="3">
      <t>ワン</t>
    </rPh>
    <rPh sb="3" eb="5">
      <t>チュウオウ</t>
    </rPh>
    <rPh sb="5" eb="6">
      <t>ブ</t>
    </rPh>
    <phoneticPr fontId="19"/>
  </si>
  <si>
    <t>石巻湾西部</t>
    <rPh sb="0" eb="5">
      <t>イシノマキワンセイブ</t>
    </rPh>
    <phoneticPr fontId="19"/>
  </si>
  <si>
    <t>松島湾</t>
    <rPh sb="0" eb="3">
      <t>マツシマワン</t>
    </rPh>
    <phoneticPr fontId="19"/>
  </si>
  <si>
    <t>ノリ（養殖）</t>
    <rPh sb="2" eb="6">
      <t>ヨウ</t>
    </rPh>
    <phoneticPr fontId="19"/>
  </si>
  <si>
    <t>石巻湾</t>
    <rPh sb="0" eb="3">
      <t>イシノマキワン</t>
    </rPh>
    <phoneticPr fontId="19"/>
  </si>
  <si>
    <t>東松島沖</t>
    <rPh sb="0" eb="4">
      <t>ヒガシマツシマオキ</t>
    </rPh>
    <phoneticPr fontId="19"/>
  </si>
  <si>
    <t>七ヶ浜沖</t>
    <rPh sb="0" eb="1">
      <t>ナナ</t>
    </rPh>
    <rPh sb="2" eb="3">
      <t>ハマ</t>
    </rPh>
    <rPh sb="3" eb="4">
      <t>オキ</t>
    </rPh>
    <phoneticPr fontId="19"/>
  </si>
  <si>
    <t>仙台湾</t>
    <rPh sb="0" eb="3">
      <t>センダイワン</t>
    </rPh>
    <phoneticPr fontId="19"/>
  </si>
  <si>
    <t>宮城県沖</t>
    <rPh sb="0" eb="4">
      <t>ミヤギケンオキ</t>
    </rPh>
    <phoneticPr fontId="19"/>
  </si>
  <si>
    <t>ホウボウ</t>
  </si>
  <si>
    <t>宮城県</t>
    <rPh sb="0" eb="3">
      <t>ミヤギケン</t>
    </rPh>
    <phoneticPr fontId="19"/>
  </si>
  <si>
    <t>&lt;3.55</t>
  </si>
  <si>
    <t>&lt;3.93</t>
  </si>
  <si>
    <t>&lt;7.5</t>
  </si>
  <si>
    <t>マガレイ</t>
  </si>
  <si>
    <t>&lt;2.39</t>
  </si>
  <si>
    <t>&lt;3.43</t>
  </si>
  <si>
    <t>&lt;5.8</t>
  </si>
  <si>
    <t>スズキ</t>
  </si>
  <si>
    <t>&lt;3.28</t>
  </si>
  <si>
    <t>&lt;4.45</t>
  </si>
  <si>
    <t>&lt;7.7</t>
  </si>
  <si>
    <t>マコガレイ</t>
  </si>
  <si>
    <t>&lt;4.11</t>
  </si>
  <si>
    <t>&lt;4.19</t>
  </si>
  <si>
    <t>&lt;8.3</t>
  </si>
  <si>
    <t>ムシガレイ</t>
  </si>
  <si>
    <t>&lt;3.47</t>
  </si>
  <si>
    <t>&lt;3.94</t>
  </si>
  <si>
    <t>&lt;7.4</t>
  </si>
  <si>
    <t>三陸南部沖</t>
    <rPh sb="0" eb="2">
      <t>サンリク</t>
    </rPh>
    <rPh sb="2" eb="4">
      <t>ナンブ</t>
    </rPh>
    <rPh sb="4" eb="5">
      <t>オキ</t>
    </rPh>
    <phoneticPr fontId="19"/>
  </si>
  <si>
    <t>&lt;2.78</t>
  </si>
  <si>
    <t>&lt;4.21</t>
  </si>
  <si>
    <t>&lt;7.0</t>
  </si>
  <si>
    <t>アカガレイ</t>
  </si>
  <si>
    <t>&lt;3.96</t>
  </si>
  <si>
    <t>&lt;3.80</t>
  </si>
  <si>
    <t>&lt;7.8</t>
  </si>
  <si>
    <t>ヤナギダコ</t>
  </si>
  <si>
    <t>&lt;3.76</t>
  </si>
  <si>
    <t>カナガシラ</t>
  </si>
  <si>
    <t>（公財）日本分析センター</t>
    <rPh sb="4" eb="6">
      <t>ニホン</t>
    </rPh>
    <rPh sb="6" eb="8">
      <t>ブンセキ</t>
    </rPh>
    <phoneticPr fontId="19"/>
  </si>
  <si>
    <t>&lt;3.62</t>
  </si>
  <si>
    <t>&lt;4.07</t>
  </si>
  <si>
    <t>シロメバル</t>
  </si>
  <si>
    <t>&lt;4.18</t>
  </si>
  <si>
    <t>&lt;4.15</t>
  </si>
  <si>
    <t>&lt;5.15</t>
  </si>
  <si>
    <t>&lt;4.95</t>
  </si>
  <si>
    <t>宮城県</t>
    <rPh sb="0" eb="3">
      <t>ミヤギケン</t>
    </rPh>
    <phoneticPr fontId="1"/>
  </si>
  <si>
    <t>石巻市</t>
    <rPh sb="0" eb="3">
      <t>イシノマキシ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</si>
  <si>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</si>
  <si>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4"/>
  </si>
  <si>
    <t>ニホンジカ肉</t>
    <rPh sb="5" eb="6">
      <t>ニク</t>
    </rPh>
    <phoneticPr fontId="1"/>
  </si>
  <si>
    <t>野生</t>
    <rPh sb="0" eb="2">
      <t>ヤセイ</t>
    </rPh>
    <phoneticPr fontId="4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</si>
  <si>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9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</si>
  <si>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</si>
  <si>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&lt;8.95</t>
    <phoneticPr fontId="1"/>
  </si>
  <si>
    <t>&lt;8.31</t>
    <phoneticPr fontId="1"/>
  </si>
  <si>
    <t>&lt;17.26</t>
    <phoneticPr fontId="1"/>
  </si>
  <si>
    <t>&lt;8.93</t>
    <phoneticPr fontId="1"/>
  </si>
  <si>
    <t>&lt;8.13</t>
    <phoneticPr fontId="1"/>
  </si>
  <si>
    <t>&lt;7.74</t>
    <phoneticPr fontId="1"/>
  </si>
  <si>
    <t>&lt;15.87</t>
    <phoneticPr fontId="1"/>
  </si>
  <si>
    <t>&lt;7.81</t>
    <phoneticPr fontId="1"/>
  </si>
  <si>
    <t>&lt;9.12</t>
    <phoneticPr fontId="1"/>
  </si>
  <si>
    <t>&lt;16.93</t>
    <phoneticPr fontId="1"/>
  </si>
  <si>
    <t>角田市</t>
    <rPh sb="0" eb="3">
      <t>カクダシ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</si>
  <si>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</si>
  <si>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イノシシ肉</t>
    <rPh sb="4" eb="5">
      <t>ニク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</si>
  <si>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</si>
  <si>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&lt;8.50</t>
    <phoneticPr fontId="1"/>
  </si>
  <si>
    <t>気仙沼市</t>
    <rPh sb="0" eb="4">
      <t>ケセンヌマシ</t>
    </rPh>
    <phoneticPr fontId="4"/>
  </si>
  <si>
    <t>&lt;8.22</t>
    <phoneticPr fontId="1"/>
  </si>
  <si>
    <t>&lt;9.01</t>
    <phoneticPr fontId="1"/>
  </si>
  <si>
    <t>岩沼市</t>
    <rPh sb="0" eb="3">
      <t>イワヌマシ</t>
    </rPh>
    <phoneticPr fontId="4"/>
  </si>
  <si>
    <t>&lt;9.32</t>
    <phoneticPr fontId="1"/>
  </si>
  <si>
    <t>宮城県仙台市</t>
    <rPh sb="0" eb="3">
      <t>ミヤギケン</t>
    </rPh>
    <rPh sb="3" eb="6">
      <t>センダイシ</t>
    </rPh>
    <phoneticPr fontId="4"/>
  </si>
  <si>
    <t>その他</t>
    <rPh sb="2" eb="3">
      <t>タ</t>
    </rPh>
    <phoneticPr fontId="4"/>
  </si>
  <si>
    <t>鶏肉</t>
    <rPh sb="0" eb="2">
      <t>トリニク</t>
    </rPh>
    <phoneticPr fontId="4"/>
  </si>
  <si>
    <t>&lt;25</t>
  </si>
  <si>
    <t>宮城県栗原市</t>
    <rPh sb="0" eb="3">
      <t>ミヤギケン</t>
    </rPh>
    <rPh sb="3" eb="6">
      <t>クリハラシ</t>
    </rPh>
    <phoneticPr fontId="4"/>
  </si>
  <si>
    <t>鶏卵</t>
    <rPh sb="0" eb="2">
      <t>ケイラン</t>
    </rPh>
    <phoneticPr fontId="4"/>
  </si>
  <si>
    <t>岩手県</t>
    <rPh sb="0" eb="3">
      <t>イワテケン</t>
    </rPh>
    <phoneticPr fontId="4"/>
  </si>
  <si>
    <t>宮城県加美町</t>
    <rPh sb="0" eb="3">
      <t>ミヤギケン</t>
    </rPh>
    <rPh sb="3" eb="6">
      <t>カミマチ</t>
    </rPh>
    <phoneticPr fontId="4"/>
  </si>
  <si>
    <t>漬物（オクラ）</t>
    <rPh sb="0" eb="2">
      <t>ツケモノ</t>
    </rPh>
    <phoneticPr fontId="4"/>
  </si>
  <si>
    <t>秋田県</t>
    <rPh sb="0" eb="3">
      <t>アキタケン</t>
    </rPh>
    <phoneticPr fontId="4"/>
  </si>
  <si>
    <t>乳酸菌飲料</t>
    <rPh sb="0" eb="5">
      <t>ニュウサンキンインリョウ</t>
    </rPh>
    <phoneticPr fontId="4"/>
  </si>
  <si>
    <t>宮城県気仙沼市</t>
    <rPh sb="0" eb="3">
      <t>ミヤギケン</t>
    </rPh>
    <rPh sb="3" eb="7">
      <t>ケセンヌマシ</t>
    </rPh>
    <phoneticPr fontId="4"/>
  </si>
  <si>
    <t>塩辛</t>
    <rPh sb="0" eb="2">
      <t>シオカラ</t>
    </rPh>
    <phoneticPr fontId="4"/>
  </si>
  <si>
    <t>さば味噌煮</t>
    <rPh sb="2" eb="5">
      <t>ミソニ</t>
    </rPh>
    <phoneticPr fontId="4"/>
  </si>
  <si>
    <t>宮城県登米市</t>
    <rPh sb="0" eb="3">
      <t>ミヤギケン</t>
    </rPh>
    <rPh sb="3" eb="6">
      <t>トメシ</t>
    </rPh>
    <phoneticPr fontId="4"/>
  </si>
  <si>
    <t>そうざい（肉団子）</t>
    <rPh sb="5" eb="8">
      <t>ニクダンゴ</t>
    </rPh>
    <phoneticPr fontId="4"/>
  </si>
  <si>
    <t>群馬県</t>
  </si>
  <si>
    <t>群馬県</t>
    <rPh sb="0" eb="3">
      <t>グンマケン</t>
    </rPh>
    <phoneticPr fontId="4"/>
  </si>
  <si>
    <t>前橋市</t>
    <rPh sb="0" eb="3">
      <t>マエバシシ</t>
    </rPh>
    <phoneticPr fontId="21"/>
  </si>
  <si>
    <t>シイタケ</t>
  </si>
  <si>
    <t>栽培</t>
    <rPh sb="0" eb="2">
      <t>サイバイ</t>
    </rPh>
    <phoneticPr fontId="4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</si>
  <si>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</si>
  <si>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 xml:space="preserve">(株)食環境衛生研究所 </t>
  </si>
  <si>
    <t>&lt;8.57</t>
  </si>
  <si>
    <t>&lt;9.66</t>
  </si>
  <si>
    <t>&lt;18</t>
  </si>
  <si>
    <t>&lt;9.35</t>
  </si>
  <si>
    <t>伊勢崎市</t>
    <rPh sb="0" eb="4">
      <t>イセサキシ</t>
    </rPh>
    <phoneticPr fontId="21"/>
  </si>
  <si>
    <t>&lt;9.55</t>
  </si>
  <si>
    <t>&lt;7.32</t>
  </si>
  <si>
    <t>&lt;17</t>
  </si>
  <si>
    <t>&lt;9.47</t>
  </si>
  <si>
    <t>&lt;9.56</t>
  </si>
  <si>
    <t>&lt;7.02</t>
  </si>
  <si>
    <t>富岡市</t>
    <rPh sb="0" eb="3">
      <t>トミオカシ</t>
    </rPh>
    <phoneticPr fontId="21"/>
  </si>
  <si>
    <t>&lt;9.58</t>
  </si>
  <si>
    <t>&lt;9.37</t>
  </si>
  <si>
    <t>&lt;9.38</t>
  </si>
  <si>
    <t>&lt;9.25</t>
  </si>
  <si>
    <t>山梨県</t>
  </si>
  <si>
    <t>製造所：山梨県</t>
  </si>
  <si>
    <t>ブドウジュース</t>
  </si>
  <si>
    <t>山梨県衛生環境研究所</t>
  </si>
  <si>
    <t>&lt;3.09</t>
  </si>
  <si>
    <t>&lt;5.5</t>
  </si>
  <si>
    <t>&lt;3.34</t>
  </si>
  <si>
    <t>&lt;3.71</t>
  </si>
  <si>
    <t>&lt;7.1</t>
  </si>
  <si>
    <t>清涼飲料水</t>
  </si>
  <si>
    <t>&lt;3.02</t>
  </si>
  <si>
    <t>&lt;3.18</t>
  </si>
  <si>
    <t>&lt;6.2</t>
  </si>
  <si>
    <t>&lt;3.16</t>
  </si>
  <si>
    <t>&lt;6.4</t>
  </si>
  <si>
    <t>果実酒</t>
  </si>
  <si>
    <t>ワイン</t>
  </si>
  <si>
    <t>&lt;3.05</t>
  </si>
  <si>
    <t>&lt;3.78</t>
  </si>
  <si>
    <t>&lt;3.98</t>
  </si>
  <si>
    <t>&lt;3.30</t>
  </si>
  <si>
    <t>&lt;3.22</t>
  </si>
  <si>
    <t>&lt;6.5</t>
  </si>
  <si>
    <t>&lt;3.84</t>
  </si>
  <si>
    <t>&lt;3.38</t>
  </si>
  <si>
    <t>&lt;7.2</t>
  </si>
  <si>
    <t>&lt;2.92</t>
  </si>
  <si>
    <t>&lt;3.27</t>
  </si>
  <si>
    <t>&lt;3.63</t>
  </si>
  <si>
    <t>&lt;6.9</t>
  </si>
  <si>
    <t>茨城県</t>
    <rPh sb="0" eb="3">
      <t>イバラキケン</t>
    </rPh>
    <phoneticPr fontId="4"/>
  </si>
  <si>
    <t>（一社）新潟県環境衛生中央研究所</t>
    <rPh sb="1" eb="3">
      <t>イッシャ</t>
    </rPh>
    <rPh sb="4" eb="7">
      <t>ニイガタケン</t>
    </rPh>
    <rPh sb="7" eb="9">
      <t>カンキョウ</t>
    </rPh>
    <rPh sb="9" eb="11">
      <t>エイセイ</t>
    </rPh>
    <rPh sb="11" eb="13">
      <t>チュウオウ</t>
    </rPh>
    <rPh sb="13" eb="16">
      <t>ケンキュウジョ</t>
    </rPh>
    <phoneticPr fontId="1"/>
  </si>
  <si>
    <t>&lt;3.4</t>
    <phoneticPr fontId="1"/>
  </si>
  <si>
    <t>&lt;4.7</t>
    <phoneticPr fontId="1"/>
  </si>
  <si>
    <t>&lt;8.1</t>
    <phoneticPr fontId="1"/>
  </si>
  <si>
    <t>仙台市</t>
    <rPh sb="0" eb="3">
      <t>センダイシ</t>
    </rPh>
    <phoneticPr fontId="4"/>
  </si>
  <si>
    <t>流通品</t>
    <rPh sb="0" eb="2">
      <t>リュウツウ</t>
    </rPh>
    <rPh sb="2" eb="3">
      <t>ヒン</t>
    </rPh>
    <phoneticPr fontId="4"/>
  </si>
  <si>
    <t>ホウレンソウ</t>
    <phoneticPr fontId="1"/>
  </si>
  <si>
    <t>露地栽培</t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</si>
  <si>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4"/>
  </si>
  <si>
    <t>ブロッコリー</t>
    <phoneticPr fontId="1"/>
  </si>
  <si>
    <t>京都市</t>
    <rPh sb="0" eb="3">
      <t>キョウトシ</t>
    </rPh>
    <phoneticPr fontId="1"/>
  </si>
  <si>
    <t>京都市保健福祉局医療衛生推進室医療衛生企画課</t>
    <rPh sb="0" eb="3">
      <t>キョウトシ</t>
    </rPh>
    <rPh sb="3" eb="5">
      <t>ホケン</t>
    </rPh>
    <rPh sb="5" eb="7">
      <t>フクシ</t>
    </rPh>
    <rPh sb="7" eb="8">
      <t>キョク</t>
    </rPh>
    <rPh sb="8" eb="10">
      <t>イリョウ</t>
    </rPh>
    <rPh sb="10" eb="12">
      <t>エイセイ</t>
    </rPh>
    <rPh sb="12" eb="14">
      <t>スイシン</t>
    </rPh>
    <rPh sb="14" eb="15">
      <t>シツ</t>
    </rPh>
    <rPh sb="15" eb="17">
      <t>イリョウ</t>
    </rPh>
    <rPh sb="17" eb="19">
      <t>エイセイ</t>
    </rPh>
    <rPh sb="19" eb="21">
      <t>キカク</t>
    </rPh>
    <rPh sb="21" eb="22">
      <t>カ</t>
    </rPh>
    <phoneticPr fontId="1"/>
  </si>
  <si>
    <t>みずな</t>
    <phoneticPr fontId="1"/>
  </si>
  <si>
    <t>京都市衛生環境研究所</t>
    <rPh sb="0" eb="3">
      <t>キョウトシ</t>
    </rPh>
    <rPh sb="3" eb="5">
      <t>エイセイ</t>
    </rPh>
    <rPh sb="5" eb="7">
      <t>カンキョウ</t>
    </rPh>
    <rPh sb="7" eb="10">
      <t>ケンキュウショ</t>
    </rPh>
    <phoneticPr fontId="1"/>
  </si>
  <si>
    <t>&lt;0.418</t>
    <phoneticPr fontId="4"/>
  </si>
  <si>
    <t>&lt;0.376</t>
    <phoneticPr fontId="4"/>
  </si>
  <si>
    <t>&lt;0.794</t>
    <phoneticPr fontId="4"/>
  </si>
  <si>
    <t>&lt;0.301</t>
    <phoneticPr fontId="4"/>
  </si>
  <si>
    <t>&lt;0.335</t>
    <phoneticPr fontId="4"/>
  </si>
  <si>
    <t>&lt;0.636</t>
    <phoneticPr fontId="4"/>
  </si>
  <si>
    <t>しろねぎ</t>
    <phoneticPr fontId="1"/>
  </si>
  <si>
    <t>&lt;0.363</t>
    <phoneticPr fontId="4"/>
  </si>
  <si>
    <t>&lt;0.344</t>
    <phoneticPr fontId="4"/>
  </si>
  <si>
    <t>&lt;0.707</t>
    <phoneticPr fontId="4"/>
  </si>
  <si>
    <t>だいこん</t>
    <phoneticPr fontId="1"/>
  </si>
  <si>
    <t>&lt;0.381</t>
    <phoneticPr fontId="4"/>
  </si>
  <si>
    <t>&lt;0.415</t>
    <phoneticPr fontId="4"/>
  </si>
  <si>
    <t>&lt;0.796</t>
    <phoneticPr fontId="4"/>
  </si>
  <si>
    <t>カレイ</t>
    <phoneticPr fontId="1"/>
  </si>
  <si>
    <t>&lt;0.423</t>
    <phoneticPr fontId="4"/>
  </si>
  <si>
    <t>&lt;0.441</t>
    <phoneticPr fontId="4"/>
  </si>
  <si>
    <t>&lt;0.864</t>
    <phoneticPr fontId="4"/>
  </si>
  <si>
    <t>タラ</t>
    <phoneticPr fontId="1"/>
  </si>
  <si>
    <t>&lt;0.356</t>
    <phoneticPr fontId="1"/>
  </si>
  <si>
    <t>&lt;0.339</t>
    <phoneticPr fontId="4"/>
  </si>
  <si>
    <t>&lt;0.328</t>
    <phoneticPr fontId="4"/>
  </si>
  <si>
    <t>&lt;0.667</t>
    <phoneticPr fontId="4"/>
  </si>
  <si>
    <t>サバ</t>
    <phoneticPr fontId="1"/>
  </si>
  <si>
    <t>&lt;0.359</t>
    <phoneticPr fontId="4"/>
  </si>
  <si>
    <t>&lt;0.348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</si>
</sst>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0.0"/>
    <numFmt numFmtId="178" formatCode="0.000"/>
  </numFmts>
  <fonts count="2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0.4"/>
      <name val="游ゴシック"/>
      <family val="3"/>
      <charset val="128"/>
      <scheme val="minor"/>
    </font>
    <font>
      <sz val="6"/>
      <name val="ＭＳ 明朝"/>
      <family val="1"/>
      <charset val="128"/>
    </font>
    <font>
      <u/>
      <sz val="10.4"/>
      <color indexed="12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0.4"/>
      <name val="ＭＳ 明朝"/>
      <family val="1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0" fillId="0" borderId="0">
      <alignment vertical="center"/>
    </xf>
  </cellStyleXfs>
  <cellXfs count="179">
    <xf numFmtId="0" fontId="0" fillId="0" borderId="0" xfId="0"/>
    <xf numFmtId="0" fontId="3" fillId="2" borderId="35" xfId="0" applyNumberFormat="1" applyFont="1" applyFill="1" applyBorder="1" applyAlignment="1">
      <alignment horizontal="center" vertical="center" wrapText="1"/>
    </xf>
    <xf numFmtId="0" fontId="3" fillId="2" borderId="34" xfId="0" applyNumberFormat="1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/>
    </xf>
    <xf numFmtId="57" fontId="9" fillId="0" borderId="27" xfId="0" applyNumberFormat="1" applyFont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176" fontId="3" fillId="0" borderId="43" xfId="0" applyNumberFormat="1" applyFont="1" applyFill="1" applyBorder="1" applyAlignment="1">
      <alignment horizontal="center" vertical="center" wrapText="1"/>
    </xf>
    <xf numFmtId="0" fontId="3" fillId="2" borderId="39" xfId="1" applyNumberFormat="1" applyFont="1" applyFill="1" applyBorder="1" applyAlignment="1">
      <alignment horizontal="center" vertical="center" wrapText="1"/>
    </xf>
    <xf numFmtId="0" fontId="3" fillId="2" borderId="37" xfId="1" applyNumberFormat="1" applyFont="1" applyFill="1" applyBorder="1" applyAlignment="1">
      <alignment horizontal="center" vertical="center" wrapText="1"/>
    </xf>
    <xf numFmtId="0" fontId="3" fillId="0" borderId="44" xfId="0" applyNumberFormat="1" applyFont="1" applyFill="1" applyBorder="1" applyAlignment="1">
      <alignment horizontal="center" vertical="center" wrapText="1"/>
    </xf>
    <xf numFmtId="0" fontId="3" fillId="3" borderId="37" xfId="0" applyNumberFormat="1" applyFont="1" applyFill="1" applyBorder="1" applyAlignment="1">
      <alignment horizontal="center" vertical="center" wrapText="1"/>
    </xf>
    <xf numFmtId="0" fontId="3" fillId="3" borderId="45" xfId="0" applyNumberFormat="1" applyFont="1" applyFill="1" applyBorder="1" applyAlignment="1">
      <alignment horizontal="center" vertical="center" wrapText="1"/>
    </xf>
    <xf numFmtId="0" fontId="3" fillId="2" borderId="42" xfId="0" applyNumberFormat="1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57" fontId="3" fillId="2" borderId="46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47" xfId="0" applyNumberFormat="1" applyFont="1" applyFill="1" applyBorder="1" applyAlignment="1">
      <alignment horizontal="center" vertical="center" wrapText="1"/>
    </xf>
    <xf numFmtId="0" fontId="3" fillId="2" borderId="41" xfId="1" applyNumberFormat="1" applyFont="1" applyFill="1" applyBorder="1" applyAlignment="1">
      <alignment horizontal="center" vertical="center" wrapText="1"/>
    </xf>
    <xf numFmtId="0" fontId="3" fillId="2" borderId="26" xfId="1" applyNumberFormat="1" applyFont="1" applyFill="1" applyBorder="1" applyAlignment="1">
      <alignment horizontal="center" vertical="center" wrapText="1"/>
    </xf>
    <xf numFmtId="176" fontId="3" fillId="2" borderId="41" xfId="0" applyNumberFormat="1" applyFont="1" applyFill="1" applyBorder="1" applyAlignment="1">
      <alignment horizontal="center" vertical="center" wrapText="1"/>
    </xf>
    <xf numFmtId="176" fontId="3" fillId="2" borderId="27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57" fontId="9" fillId="0" borderId="19" xfId="0" applyNumberFormat="1" applyFont="1" applyBorder="1" applyAlignment="1">
      <alignment horizontal="center" vertical="center"/>
    </xf>
    <xf numFmtId="0" fontId="3" fillId="0" borderId="48" xfId="0" applyNumberFormat="1" applyFont="1" applyFill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0" fontId="3" fillId="2" borderId="49" xfId="0" applyNumberFormat="1" applyFont="1" applyFill="1" applyBorder="1" applyAlignment="1">
      <alignment horizontal="center" vertical="center" wrapText="1"/>
    </xf>
    <xf numFmtId="0" fontId="3" fillId="2" borderId="46" xfId="0" applyNumberFormat="1" applyFont="1" applyFill="1" applyBorder="1" applyAlignment="1">
      <alignment horizontal="center" vertical="center" wrapText="1"/>
    </xf>
    <xf numFmtId="0" fontId="3" fillId="2" borderId="26" xfId="0" applyNumberFormat="1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/>
    </xf>
    <xf numFmtId="0" fontId="3" fillId="2" borderId="39" xfId="0" applyNumberFormat="1" applyFont="1" applyFill="1" applyBorder="1" applyAlignment="1">
      <alignment horizontal="center" vertical="center" wrapText="1"/>
    </xf>
    <xf numFmtId="0" fontId="3" fillId="2" borderId="37" xfId="0" applyNumberFormat="1" applyFont="1" applyFill="1" applyBorder="1" applyAlignment="1">
      <alignment horizontal="center" vertical="center" wrapText="1"/>
    </xf>
    <xf numFmtId="0" fontId="3" fillId="2" borderId="44" xfId="0" applyNumberFormat="1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/>
    </xf>
    <xf numFmtId="0" fontId="3" fillId="2" borderId="41" xfId="0" applyNumberFormat="1" applyFont="1" applyFill="1" applyBorder="1" applyAlignment="1">
      <alignment horizontal="center" vertical="center" wrapText="1"/>
    </xf>
    <xf numFmtId="0" fontId="3" fillId="2" borderId="45" xfId="0" applyNumberFormat="1" applyFont="1" applyFill="1" applyBorder="1" applyAlignment="1">
      <alignment horizontal="center" vertical="center" wrapText="1"/>
    </xf>
    <xf numFmtId="0" fontId="3" fillId="2" borderId="27" xfId="0" applyNumberFormat="1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57" fontId="3" fillId="2" borderId="14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0" fontId="3" fillId="2" borderId="26" xfId="0" quotePrefix="1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57" fontId="0" fillId="0" borderId="47" xfId="0" applyNumberFormat="1" applyBorder="1" applyAlignment="1">
      <alignment horizontal="center" vertical="center" wrapText="1"/>
    </xf>
    <xf numFmtId="57" fontId="0" fillId="2" borderId="27" xfId="0" applyNumberFormat="1" applyFill="1" applyBorder="1" applyAlignment="1">
      <alignment horizontal="center" vertical="center" wrapText="1"/>
    </xf>
    <xf numFmtId="0" fontId="3" fillId="2" borderId="37" xfId="0" quotePrefix="1" applyFont="1" applyFill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57" fontId="12" fillId="0" borderId="46" xfId="0" applyNumberFormat="1" applyFont="1" applyFill="1" applyBorder="1" applyAlignment="1">
      <alignment horizontal="center" vertical="center" wrapText="1"/>
    </xf>
    <xf numFmtId="57" fontId="12" fillId="0" borderId="41" xfId="0" applyNumberFormat="1" applyFont="1" applyBorder="1" applyAlignment="1">
      <alignment horizontal="center" vertical="center" wrapText="1"/>
    </xf>
    <xf numFmtId="57" fontId="12" fillId="0" borderId="47" xfId="0" applyNumberFormat="1" applyFont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center" vertical="center" wrapText="1" shrinkToFit="1"/>
    </xf>
    <xf numFmtId="0" fontId="16" fillId="0" borderId="26" xfId="0" applyFont="1" applyFill="1" applyBorder="1" applyAlignment="1">
      <alignment horizontal="center" vertical="center" wrapText="1" shrinkToFit="1"/>
    </xf>
    <xf numFmtId="0" fontId="16" fillId="0" borderId="26" xfId="0" applyFont="1" applyFill="1" applyBorder="1" applyAlignment="1">
      <alignment horizontal="center" vertical="center" shrinkToFit="1"/>
    </xf>
    <xf numFmtId="49" fontId="12" fillId="0" borderId="41" xfId="0" applyNumberFormat="1" applyFont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20" fillId="2" borderId="41" xfId="0" applyFont="1" applyFill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57" fontId="3" fillId="2" borderId="42" xfId="0" applyNumberFormat="1" applyFont="1" applyFill="1" applyBorder="1" applyAlignment="1">
      <alignment horizontal="center" vertical="center" wrapText="1"/>
    </xf>
    <xf numFmtId="57" fontId="20" fillId="0" borderId="26" xfId="0" applyNumberFormat="1" applyFont="1" applyFill="1" applyBorder="1" applyAlignment="1">
      <alignment horizontal="center" vertical="center" wrapText="1"/>
    </xf>
    <xf numFmtId="57" fontId="16" fillId="0" borderId="47" xfId="0" applyNumberFormat="1" applyFont="1" applyFill="1" applyBorder="1" applyAlignment="1">
      <alignment horizontal="center" vertical="center" wrapText="1"/>
    </xf>
    <xf numFmtId="0" fontId="20" fillId="2" borderId="27" xfId="0" applyFont="1" applyFill="1" applyBorder="1" applyAlignment="1">
      <alignment horizontal="center" vertical="center" wrapText="1"/>
    </xf>
    <xf numFmtId="57" fontId="3" fillId="2" borderId="47" xfId="0" applyNumberFormat="1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shrinkToFit="1"/>
    </xf>
    <xf numFmtId="0" fontId="3" fillId="2" borderId="42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176" fontId="6" fillId="0" borderId="27" xfId="0" applyNumberFormat="1" applyFont="1" applyFill="1" applyBorder="1" applyAlignment="1">
      <alignment horizontal="center" vertical="center" shrinkToFit="1"/>
    </xf>
    <xf numFmtId="176" fontId="6" fillId="0" borderId="26" xfId="0" applyNumberFormat="1" applyFont="1" applyFill="1" applyBorder="1" applyAlignment="1">
      <alignment horizontal="center" vertical="center" shrinkToFit="1"/>
    </xf>
    <xf numFmtId="0" fontId="3" fillId="0" borderId="21" xfId="0" applyNumberFormat="1" applyFont="1" applyFill="1" applyBorder="1" applyAlignment="1">
      <alignment horizontal="center" vertical="center" wrapText="1"/>
    </xf>
    <xf numFmtId="0" fontId="3" fillId="0" borderId="37" xfId="0" applyNumberFormat="1" applyFont="1" applyFill="1" applyBorder="1" applyAlignment="1">
      <alignment horizontal="center" vertical="center" wrapText="1"/>
    </xf>
    <xf numFmtId="177" fontId="3" fillId="0" borderId="37" xfId="0" applyNumberFormat="1" applyFont="1" applyFill="1" applyBorder="1" applyAlignment="1">
      <alignment horizontal="center" vertical="center" wrapText="1"/>
    </xf>
    <xf numFmtId="1" fontId="3" fillId="0" borderId="37" xfId="0" applyNumberFormat="1" applyFont="1" applyFill="1" applyBorder="1" applyAlignment="1">
      <alignment horizontal="center" vertical="center" wrapText="1"/>
    </xf>
    <xf numFmtId="2" fontId="3" fillId="0" borderId="37" xfId="0" applyNumberFormat="1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shrinkToFit="1"/>
    </xf>
    <xf numFmtId="0" fontId="11" fillId="2" borderId="26" xfId="0" applyFont="1" applyFill="1" applyBorder="1" applyAlignment="1">
      <alignment horizontal="center" vertical="center" wrapText="1"/>
    </xf>
    <xf numFmtId="0" fontId="3" fillId="2" borderId="22" xfId="0" applyNumberFormat="1" applyFont="1" applyFill="1" applyBorder="1" applyAlignment="1">
      <alignment horizontal="center" vertical="center" wrapText="1"/>
    </xf>
    <xf numFmtId="0" fontId="3" fillId="0" borderId="41" xfId="0" applyNumberFormat="1" applyFont="1" applyFill="1" applyBorder="1" applyAlignment="1">
      <alignment horizontal="center" vertical="center" wrapText="1"/>
    </xf>
    <xf numFmtId="0" fontId="3" fillId="0" borderId="26" xfId="0" applyNumberFormat="1" applyFont="1" applyFill="1" applyBorder="1" applyAlignment="1">
      <alignment horizontal="center" vertical="center" wrapText="1"/>
    </xf>
    <xf numFmtId="176" fontId="3" fillId="2" borderId="49" xfId="0" applyNumberFormat="1" applyFont="1" applyFill="1" applyBorder="1" applyAlignment="1">
      <alignment horizontal="center" vertical="center" wrapText="1"/>
    </xf>
    <xf numFmtId="0" fontId="0" fillId="0" borderId="39" xfId="0" applyNumberFormat="1" applyFill="1" applyBorder="1" applyAlignment="1">
      <alignment horizontal="center" vertical="center" wrapText="1"/>
    </xf>
    <xf numFmtId="0" fontId="0" fillId="0" borderId="37" xfId="0" applyNumberFormat="1" applyFill="1" applyBorder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178" fontId="3" fillId="2" borderId="23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center" vertical="center" wrapText="1"/>
    </xf>
    <xf numFmtId="0" fontId="0" fillId="0" borderId="41" xfId="0" applyNumberFormat="1" applyFill="1" applyBorder="1" applyAlignment="1">
      <alignment horizontal="center" vertical="center" wrapText="1"/>
    </xf>
    <xf numFmtId="0" fontId="0" fillId="0" borderId="26" xfId="0" applyNumberFormat="1" applyFill="1" applyBorder="1" applyAlignment="1">
      <alignment horizontal="center" vertical="center" wrapText="1"/>
    </xf>
    <xf numFmtId="0" fontId="0" fillId="0" borderId="51" xfId="0" applyBorder="1"/>
    <xf numFmtId="0" fontId="0" fillId="0" borderId="0" xfId="0" applyAlignment="1"/>
    <xf numFmtId="0" fontId="3" fillId="2" borderId="14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12" fillId="0" borderId="47" xfId="0" applyFont="1" applyFill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12" fillId="0" borderId="41" xfId="0" applyFont="1" applyFill="1" applyBorder="1" applyAlignment="1">
      <alignment horizontal="center" vertical="center"/>
    </xf>
    <xf numFmtId="0" fontId="20" fillId="2" borderId="37" xfId="0" applyFont="1" applyFill="1" applyBorder="1" applyAlignment="1">
      <alignment horizontal="center" vertical="center"/>
    </xf>
    <xf numFmtId="0" fontId="20" fillId="2" borderId="2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57" fontId="0" fillId="0" borderId="26" xfId="0" applyNumberFormat="1" applyBorder="1" applyAlignment="1">
      <alignment horizontal="center" vertical="center"/>
    </xf>
    <xf numFmtId="0" fontId="5" fillId="2" borderId="18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3" fillId="2" borderId="4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/>
    </xf>
    <xf numFmtId="0" fontId="3" fillId="2" borderId="21" xfId="0" applyNumberFormat="1" applyFont="1" applyFill="1" applyBorder="1" applyAlignment="1">
      <alignment horizontal="left" vertical="center" wrapText="1"/>
    </xf>
    <xf numFmtId="0" fontId="3" fillId="2" borderId="22" xfId="0" applyNumberFormat="1" applyFont="1" applyFill="1" applyBorder="1" applyAlignment="1">
      <alignment horizontal="left" vertical="center" wrapText="1"/>
    </xf>
    <xf numFmtId="0" fontId="3" fillId="2" borderId="27" xfId="0" applyNumberFormat="1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6" fontId="5" fillId="2" borderId="10" xfId="0" applyNumberFormat="1" applyFont="1" applyFill="1" applyBorder="1" applyAlignment="1">
      <alignment horizontal="center" vertical="center" wrapText="1"/>
    </xf>
    <xf numFmtId="176" fontId="5" fillId="2" borderId="11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27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1&#22577;)/(1)&#33258;&#27835;&#20307;/1&#26376;12&#26085;/&#12304;&#39321;&#24029;&#30476;&#12305;&#12304;&#36786;&#29987;&#29289;&#12305;&#12304;R3.1.12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1&#22577;)/(1)&#33258;&#27835;&#20307;/1&#26376;15&#26085;/&#23665;&#26792;&#30476;&#12304;&#12381;&#12398;&#20182;&#12305;R3.1.5-6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1&#22577;)/(1)&#33258;&#27835;&#20307;/1&#26376;15&#26085;/&#32676;&#39340;&#30476;&#12304;&#36786;&#29987;&#29289;&#12305;&#12304;R2.12.21~12.25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1&#22577;)/(1)&#33258;&#27835;&#20307;/1&#26376;15&#26085;/&#23470;&#22478;&#30476;&#12304;&#27700;&#29987;&#29289;&#12539;&#37326;&#29983;&#40165;&#29539;&#32905;&#12539;&#12381;&#12398;&#20182;&#12305;&#12304;R30115&#1230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00401-\R30113&#39135;&#26286;&#35506;&#65292;&#33258;&#20445;&#35506;&#65292;&#39135;&#25391;&#35506;\&#33258;&#20445;&#35506;\R02%20&#26908;&#26619;&#32080;&#26524;&#22577;&#21578;&#27096;&#24335;&#65288;&#35352;&#32773;&#30330;&#34920;&#36913;&#12398;&#37329;&#26332;&#26085;&#12414;&#12391;&#65292;&#39135;&#26286;&#35506;&#12408;&#65289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3470;&#22478;&#30476;&#12304;&#12381;&#12398;&#20182;&#12305;&#12304;R30113&#1230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1&#22577;)/(1)&#33258;&#27835;&#20307;/1&#26376;15&#26085;/&#27178;&#27996;&#24066;&#12304;&#27700;&#29987;&#29289;&#12305;&#12304;R3.1.15&#12305;%20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1&#22577;)/(1)&#33258;&#27835;&#20307;/1&#26376;14&#26085;/&#26032;&#28511;&#30476;&#12304;&#27700;&#29987;&#29289;&#12305;&#12304;R3.1.14&#12305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1&#22577;)/(1)&#33258;&#27835;&#20307;/1&#26376;14&#26085;/&#12304;&#31070;&#25144;&#24066;&#12305;&#26908;&#26619;&#32080;&#26524;&#22577;&#21578;&#27096;&#24335;&#65288;210113&#32080;&#26524;&#21028;&#26126;&#65289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1&#22577;)/(1)&#33258;&#27835;&#20307;/1&#26376;13&#26085;/&#25991;&#20140;&#21306;&#12304;&#36786;&#29987;&#29289;&#12305;&#12304;&#12381;&#12398;&#20182;&#12305;&#12304;&#20196;&#21644;3&#24180;1&#26376;13&#26085;&#12305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1&#22577;)/(1)&#33258;&#27835;&#20307;/1&#26376;12&#26085;/&#26481;&#20140;&#37117;&#12304;&#36786;&#29987;&#29289;&#12539;&#27700;&#29987;&#29289;&#12539;&#29275;&#20083;&#12539;&#20083;&#20816;&#29992;&#39135;&#21697;&#12539;&#12381;&#12398;&#20182;&#12305;&#12304;R3.1.12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serve\docserve\free_space(2270010000)\&#9733;&#39135;&#21697;&#34907;&#29983;\&#9313;&#26465;&#20363;&#12539;&#35336;&#30011;\&#39135;&#21697;&#34907;&#29983;&#30435;&#35222;&#25351;&#23566;&#35336;&#30011;&#65288;&#21454;&#21435;&#21547;&#12416;&#65289;\&#21454;&#21435;\R2\03&#32080;&#26524;\&#65297;&#65298;&#26376;\&#25918;&#23556;&#33021;&#36895;&#22577;\20201201&#26908;&#26619;&#32080;&#26524;&#22577;&#21578;&#65288;&#21307;&#30274;&#34907;&#29983;&#20225;&#30011;&#35506;&#23451;&#1239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serve\docserve\free_space(2270010000)\&#9733;&#39135;&#21697;&#34907;&#29983;\&#9313;&#26465;&#20363;&#12539;&#35336;&#30011;\&#39135;&#21697;&#34907;&#29983;&#30435;&#35222;&#25351;&#23566;&#35336;&#30011;&#65288;&#21454;&#21435;&#21547;&#12416;&#65289;\&#21454;&#21435;\R2\03&#32080;&#26524;\&#65297;&#65298;&#26376;\&#25918;&#23556;&#33021;&#36895;&#22577;\20201203&#26908;&#26619;&#32080;&#26524;&#22577;&#21578;&#65288;&#21307;&#30274;&#34907;&#29983;&#20225;&#30011;&#35506;&#23451;&#12390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serve\docserve\free_space(2270010000)\&#9733;&#39135;&#21697;&#34907;&#29983;\&#9313;&#26465;&#20363;&#12539;&#35336;&#30011;\&#39135;&#21697;&#34907;&#29983;&#30435;&#35222;&#25351;&#23566;&#35336;&#30011;&#65288;&#21454;&#21435;&#21547;&#12416;&#65289;\&#21454;&#21435;\R2\03&#32080;&#26524;\&#65297;&#65298;&#26376;\&#25918;&#23556;&#33021;&#36895;&#22577;\20201217&#26908;&#26619;&#32080;&#26524;&#22577;&#21578;&#65288;&#21307;&#30274;&#34907;&#29983;&#20225;&#30011;&#35506;&#23451;&#12390;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serve\docserve\free_space(2270010000)\&#9733;&#39135;&#21697;&#34907;&#29983;\&#9313;&#26465;&#20363;&#12539;&#35336;&#30011;\&#39135;&#21697;&#34907;&#29983;&#30435;&#35222;&#25351;&#23566;&#35336;&#30011;&#65288;&#21454;&#21435;&#21547;&#12416;&#65289;\&#21454;&#21435;\R2\03&#32080;&#26524;\&#65297;&#65298;&#26376;\&#25918;&#23556;&#33021;&#36895;&#22577;\20201218&#26908;&#26619;&#32080;&#26524;&#22577;&#21578;&#65288;&#21307;&#30274;&#34907;&#29983;&#20225;&#30011;&#35506;&#23451;&#12390;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serve\docserve\free_space(2270010000)\&#9733;&#39135;&#21697;&#34907;&#29983;\&#9313;&#26465;&#20363;&#12539;&#35336;&#30011;\&#39135;&#21697;&#34907;&#29983;&#30435;&#35222;&#25351;&#23566;&#35336;&#30011;&#65288;&#21454;&#21435;&#21547;&#12416;&#65289;\&#21454;&#21435;\R2\03&#32080;&#26524;\&#65297;&#65298;&#26376;\&#25918;&#23556;&#33021;&#36895;&#22577;\20201222&#26908;&#26619;&#32080;&#26524;&#22577;&#21578;&#65288;&#21307;&#30274;&#34907;&#29983;&#20225;&#30011;&#35506;&#23451;&#12390;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1&#22577;)/(1)&#33258;&#27835;&#20307;/1&#26376;15&#26085;/&#20185;&#21488;&#24066;&#12304;&#36786;&#29987;&#29289;&#12305;&#12304;R2.12.15&#12305;_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1&#26376;&#20998;/&#12503;&#12524;&#12473;R3.1.(&#31532;1221&#22577;)/(1)&#33258;&#27835;&#20307;/1&#26376;15&#26085;/&#26032;&#28511;&#30476;&#12304;&#36786;&#29987;&#29289;&#12305;&#12304;R3.1.15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国へ報告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3.1.15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/>
      <sheetData sheetId="1">
        <row r="3">
          <cell r="E3" t="str">
            <v>摂取制限</v>
          </cell>
        </row>
        <row r="4">
          <cell r="E4" t="str">
            <v>国による出荷制限</v>
          </cell>
        </row>
        <row r="5">
          <cell r="E5" t="str">
            <v>国による出荷制限（全数検査を条件として一部解除）</v>
          </cell>
        </row>
        <row r="6">
          <cell r="E6" t="str">
            <v>国による出荷制限(一部解除)</v>
          </cell>
        </row>
        <row r="7">
          <cell r="E7" t="str">
            <v>都道府県による出荷自粛等</v>
          </cell>
        </row>
        <row r="8">
          <cell r="E8" t="str">
            <v>都道府県による出荷自粛等（全数検査を条件として一部解除）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1"/>
  <sheetViews>
    <sheetView tabSelected="1" workbookViewId="0">
      <selection activeCell="A2" sqref="A2"/>
    </sheetView>
  </sheetViews>
  <sheetFormatPr defaultRowHeight="18.75" x14ac:dyDescent="0.4"/>
  <cols>
    <col min="3" max="3" width="46.375" bestFit="1" customWidth="1"/>
    <col min="4" max="4" width="21.875" bestFit="1" customWidth="1"/>
    <col min="6" max="6" width="31.75" style="110" bestFit="1" customWidth="1"/>
    <col min="7" max="7" width="22.875" bestFit="1" customWidth="1"/>
    <col min="8" max="8" width="17.25" style="110" bestFit="1" customWidth="1"/>
    <col min="9" max="9" width="27.625" style="110" bestFit="1" customWidth="1"/>
    <col min="10" max="10" width="39" style="110" bestFit="1" customWidth="1"/>
    <col min="11" max="11" width="15.125" style="110" bestFit="1" customWidth="1"/>
    <col min="12" max="12" width="50.25" style="123" bestFit="1" customWidth="1"/>
    <col min="13" max="13" width="31.625" bestFit="1" customWidth="1"/>
  </cols>
  <sheetData>
    <row r="1" spans="1:23" x14ac:dyDescent="0.4">
      <c r="A1" t="s">
        <v>0</v>
      </c>
    </row>
    <row r="2" spans="1:23" ht="19.5" thickBot="1" x14ac:dyDescent="0.45">
      <c r="B2" s="109"/>
    </row>
    <row r="3" spans="1:23" x14ac:dyDescent="0.4">
      <c r="A3" s="169" t="s">
        <v>1</v>
      </c>
      <c r="B3" s="170" t="s">
        <v>2</v>
      </c>
      <c r="C3" s="172" t="s">
        <v>3</v>
      </c>
      <c r="D3" s="154" t="s">
        <v>4</v>
      </c>
      <c r="E3" s="152"/>
      <c r="F3" s="153"/>
      <c r="G3" s="173" t="s">
        <v>5</v>
      </c>
      <c r="H3" s="176" t="s">
        <v>6</v>
      </c>
      <c r="I3" s="151" t="s">
        <v>7</v>
      </c>
      <c r="J3" s="152"/>
      <c r="K3" s="152"/>
      <c r="L3" s="153"/>
      <c r="M3" s="154" t="s">
        <v>8</v>
      </c>
      <c r="N3" s="153"/>
      <c r="O3" s="155" t="s">
        <v>9</v>
      </c>
      <c r="P3" s="156"/>
      <c r="Q3" s="154" t="s">
        <v>10</v>
      </c>
      <c r="R3" s="152"/>
      <c r="S3" s="152"/>
      <c r="T3" s="152"/>
      <c r="U3" s="152"/>
      <c r="V3" s="152"/>
      <c r="W3" s="153"/>
    </row>
    <row r="4" spans="1:23" x14ac:dyDescent="0.4">
      <c r="A4" s="170"/>
      <c r="B4" s="170"/>
      <c r="C4" s="164"/>
      <c r="D4" s="157" t="s">
        <v>11</v>
      </c>
      <c r="E4" s="160" t="s">
        <v>12</v>
      </c>
      <c r="F4" s="163" t="s">
        <v>13</v>
      </c>
      <c r="G4" s="174"/>
      <c r="H4" s="177"/>
      <c r="I4" s="166" t="s">
        <v>14</v>
      </c>
      <c r="J4" s="122"/>
      <c r="K4" s="118"/>
      <c r="L4" s="163" t="s">
        <v>15</v>
      </c>
      <c r="M4" s="166" t="s">
        <v>16</v>
      </c>
      <c r="N4" s="137" t="s">
        <v>17</v>
      </c>
      <c r="O4" s="140" t="s">
        <v>18</v>
      </c>
      <c r="P4" s="143" t="s">
        <v>19</v>
      </c>
      <c r="Q4" s="146" t="s">
        <v>20</v>
      </c>
      <c r="R4" s="147"/>
      <c r="S4" s="147"/>
      <c r="T4" s="148" t="s">
        <v>21</v>
      </c>
      <c r="U4" s="126" t="s">
        <v>22</v>
      </c>
      <c r="V4" s="126" t="s">
        <v>23</v>
      </c>
      <c r="W4" s="129" t="s">
        <v>24</v>
      </c>
    </row>
    <row r="5" spans="1:23" ht="110.1" customHeight="1" x14ac:dyDescent="0.4">
      <c r="A5" s="170"/>
      <c r="B5" s="170"/>
      <c r="C5" s="164"/>
      <c r="D5" s="158"/>
      <c r="E5" s="161"/>
      <c r="F5" s="164"/>
      <c r="G5" s="174"/>
      <c r="H5" s="177"/>
      <c r="I5" s="167"/>
      <c r="J5" s="132" t="s">
        <v>25</v>
      </c>
      <c r="K5" s="132" t="s">
        <v>26</v>
      </c>
      <c r="L5" s="164"/>
      <c r="M5" s="167"/>
      <c r="N5" s="138"/>
      <c r="O5" s="141"/>
      <c r="P5" s="144"/>
      <c r="Q5" s="134" t="s">
        <v>27</v>
      </c>
      <c r="R5" s="135"/>
      <c r="S5" s="136"/>
      <c r="T5" s="149"/>
      <c r="U5" s="127"/>
      <c r="V5" s="127"/>
      <c r="W5" s="130"/>
    </row>
    <row r="6" spans="1:23" ht="19.5" thickBot="1" x14ac:dyDescent="0.45">
      <c r="A6" s="171"/>
      <c r="B6" s="171"/>
      <c r="C6" s="165"/>
      <c r="D6" s="159"/>
      <c r="E6" s="162"/>
      <c r="F6" s="165"/>
      <c r="G6" s="175"/>
      <c r="H6" s="178"/>
      <c r="I6" s="168"/>
      <c r="J6" s="133"/>
      <c r="K6" s="133"/>
      <c r="L6" s="165"/>
      <c r="M6" s="168"/>
      <c r="N6" s="139"/>
      <c r="O6" s="142"/>
      <c r="P6" s="145"/>
      <c r="Q6" s="1" t="s">
        <v>28</v>
      </c>
      <c r="R6" s="2" t="s">
        <v>29</v>
      </c>
      <c r="S6" s="3" t="s">
        <v>30</v>
      </c>
      <c r="T6" s="150"/>
      <c r="U6" s="128"/>
      <c r="V6" s="128"/>
      <c r="W6" s="131"/>
    </row>
    <row r="7" spans="1:23" ht="19.5" thickTop="1" x14ac:dyDescent="0.4">
      <c r="A7" s="4">
        <v>1</v>
      </c>
      <c r="B7" s="4" t="s">
        <v>31</v>
      </c>
      <c r="C7" s="5" t="s">
        <v>31</v>
      </c>
      <c r="D7" s="6" t="s">
        <v>32</v>
      </c>
      <c r="E7" s="7" t="s">
        <v>33</v>
      </c>
      <c r="F7" s="5" t="s">
        <v>33</v>
      </c>
      <c r="G7" s="8" t="s">
        <v>34</v>
      </c>
      <c r="H7" s="23" t="s">
        <v>35</v>
      </c>
      <c r="I7" s="10" t="s">
        <v>36</v>
      </c>
      <c r="J7" s="119" t="s">
        <v>37</v>
      </c>
      <c r="K7" s="119" t="s">
        <v>37</v>
      </c>
      <c r="L7" s="124" t="s">
        <v>38</v>
      </c>
      <c r="M7" s="11" t="s">
        <v>39</v>
      </c>
      <c r="N7" s="12" t="s">
        <v>40</v>
      </c>
      <c r="O7" s="13">
        <v>44175</v>
      </c>
      <c r="P7" s="14">
        <v>44175</v>
      </c>
      <c r="Q7" s="15" t="s">
        <v>41</v>
      </c>
      <c r="R7" s="16" t="s">
        <v>42</v>
      </c>
      <c r="S7" s="17" t="s">
        <v>43</v>
      </c>
      <c r="T7" s="18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&lt;0.64</v>
      </c>
      <c r="U7" s="18" t="str">
        <f t="shared" si="0"/>
        <v>&lt;0.76</v>
      </c>
      <c r="V7" s="19" t="str">
        <f t="shared" ref="V7:V47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&lt;1.4</v>
      </c>
      <c r="W7" s="20" t="str">
        <f t="shared" ref="W7:W70" si="2">IF(ISERROR(V7*1),"",IF(AND(H7="飲料水",V7&gt;=11),"○",IF(AND(H7="牛乳・乳児用食品",V7&gt;=51),"○",IF(AND(H7&lt;&gt;"",V7&gt;=110),"○",""))))</f>
        <v/>
      </c>
    </row>
    <row r="8" spans="1:23" x14ac:dyDescent="0.4">
      <c r="A8" s="21">
        <f>A7+1</f>
        <v>2</v>
      </c>
      <c r="B8" s="21" t="s">
        <v>31</v>
      </c>
      <c r="C8" s="22" t="s">
        <v>31</v>
      </c>
      <c r="D8" s="23" t="s">
        <v>44</v>
      </c>
      <c r="E8" s="24" t="s">
        <v>45</v>
      </c>
      <c r="F8" s="22" t="s">
        <v>33</v>
      </c>
      <c r="G8" s="8" t="s">
        <v>34</v>
      </c>
      <c r="H8" s="23" t="s">
        <v>35</v>
      </c>
      <c r="I8" s="25" t="s">
        <v>46</v>
      </c>
      <c r="J8" s="119" t="s">
        <v>37</v>
      </c>
      <c r="K8" s="119" t="s">
        <v>37</v>
      </c>
      <c r="L8" s="124" t="s">
        <v>38</v>
      </c>
      <c r="M8" s="11" t="s">
        <v>39</v>
      </c>
      <c r="N8" s="26" t="s">
        <v>40</v>
      </c>
      <c r="O8" s="27">
        <v>44175</v>
      </c>
      <c r="P8" s="28">
        <v>44175</v>
      </c>
      <c r="Q8" s="29" t="s">
        <v>47</v>
      </c>
      <c r="R8" s="30" t="s">
        <v>48</v>
      </c>
      <c r="S8" s="17" t="s">
        <v>49</v>
      </c>
      <c r="T8" s="18" t="str">
        <f t="shared" si="0"/>
        <v>&lt;0.96</v>
      </c>
      <c r="U8" s="18" t="str">
        <f t="shared" si="0"/>
        <v>&lt;1</v>
      </c>
      <c r="V8" s="19" t="str">
        <f t="shared" si="1"/>
        <v>&lt;2</v>
      </c>
      <c r="W8" s="20" t="str">
        <f t="shared" si="2"/>
        <v/>
      </c>
    </row>
    <row r="9" spans="1:23" x14ac:dyDescent="0.4">
      <c r="A9" s="21">
        <f t="shared" ref="A9:A72" si="3">A8+1</f>
        <v>3</v>
      </c>
      <c r="B9" s="21" t="s">
        <v>31</v>
      </c>
      <c r="C9" s="22" t="s">
        <v>31</v>
      </c>
      <c r="D9" s="23" t="s">
        <v>50</v>
      </c>
      <c r="E9" s="24" t="s">
        <v>33</v>
      </c>
      <c r="F9" s="22" t="s">
        <v>33</v>
      </c>
      <c r="G9" s="8" t="s">
        <v>34</v>
      </c>
      <c r="H9" s="23" t="s">
        <v>35</v>
      </c>
      <c r="I9" s="25" t="s">
        <v>51</v>
      </c>
      <c r="J9" s="119" t="s">
        <v>37</v>
      </c>
      <c r="K9" s="119" t="s">
        <v>37</v>
      </c>
      <c r="L9" s="124" t="s">
        <v>38</v>
      </c>
      <c r="M9" s="11" t="s">
        <v>39</v>
      </c>
      <c r="N9" s="26" t="s">
        <v>40</v>
      </c>
      <c r="O9" s="31">
        <v>44175</v>
      </c>
      <c r="P9" s="32">
        <v>44175</v>
      </c>
      <c r="Q9" s="29" t="s">
        <v>52</v>
      </c>
      <c r="R9" s="30" t="s">
        <v>42</v>
      </c>
      <c r="S9" s="17" t="s">
        <v>43</v>
      </c>
      <c r="T9" s="18" t="str">
        <f t="shared" si="0"/>
        <v>&lt;0.67</v>
      </c>
      <c r="U9" s="18" t="str">
        <f t="shared" si="0"/>
        <v>&lt;0.76</v>
      </c>
      <c r="V9" s="19" t="str">
        <f t="shared" si="1"/>
        <v>&lt;1.4</v>
      </c>
      <c r="W9" s="20" t="str">
        <f t="shared" si="2"/>
        <v/>
      </c>
    </row>
    <row r="10" spans="1:23" x14ac:dyDescent="0.4">
      <c r="A10" s="21">
        <f t="shared" si="3"/>
        <v>4</v>
      </c>
      <c r="B10" s="33" t="s">
        <v>31</v>
      </c>
      <c r="C10" s="22" t="s">
        <v>31</v>
      </c>
      <c r="D10" s="23" t="s">
        <v>53</v>
      </c>
      <c r="E10" s="24" t="s">
        <v>33</v>
      </c>
      <c r="F10" s="22" t="s">
        <v>33</v>
      </c>
      <c r="G10" s="8" t="s">
        <v>34</v>
      </c>
      <c r="H10" s="6" t="s">
        <v>35</v>
      </c>
      <c r="I10" s="25" t="s">
        <v>51</v>
      </c>
      <c r="J10" s="119" t="s">
        <v>37</v>
      </c>
      <c r="K10" s="119" t="s">
        <v>37</v>
      </c>
      <c r="L10" s="124" t="s">
        <v>38</v>
      </c>
      <c r="M10" s="35" t="s">
        <v>39</v>
      </c>
      <c r="N10" s="26" t="s">
        <v>40</v>
      </c>
      <c r="O10" s="27">
        <v>44175</v>
      </c>
      <c r="P10" s="28">
        <v>44175</v>
      </c>
      <c r="Q10" s="29" t="s">
        <v>41</v>
      </c>
      <c r="R10" s="30" t="s">
        <v>54</v>
      </c>
      <c r="S10" s="36" t="s">
        <v>55</v>
      </c>
      <c r="T10" s="18" t="str">
        <f t="shared" si="0"/>
        <v>&lt;0.64</v>
      </c>
      <c r="U10" s="18" t="str">
        <f t="shared" si="0"/>
        <v>&lt;0.78</v>
      </c>
      <c r="V10" s="19" t="str">
        <f t="shared" si="1"/>
        <v>&lt;1.4</v>
      </c>
      <c r="W10" s="20" t="str">
        <f t="shared" si="2"/>
        <v/>
      </c>
    </row>
    <row r="11" spans="1:23" x14ac:dyDescent="0.4">
      <c r="A11" s="21">
        <f t="shared" si="3"/>
        <v>5</v>
      </c>
      <c r="B11" s="21" t="s">
        <v>56</v>
      </c>
      <c r="C11" s="5" t="s">
        <v>56</v>
      </c>
      <c r="D11" s="6" t="s">
        <v>57</v>
      </c>
      <c r="E11" s="4" t="s">
        <v>58</v>
      </c>
      <c r="F11" s="10" t="s">
        <v>58</v>
      </c>
      <c r="G11" s="8" t="s">
        <v>34</v>
      </c>
      <c r="H11" s="6" t="s">
        <v>35</v>
      </c>
      <c r="I11" s="10" t="s">
        <v>59</v>
      </c>
      <c r="J11" s="10"/>
      <c r="K11" s="10"/>
      <c r="L11" s="124" t="s">
        <v>38</v>
      </c>
      <c r="M11" s="23" t="s">
        <v>60</v>
      </c>
      <c r="N11" s="12" t="s">
        <v>61</v>
      </c>
      <c r="O11" s="13">
        <v>44202</v>
      </c>
      <c r="P11" s="37">
        <v>44202</v>
      </c>
      <c r="Q11" s="38" t="s">
        <v>62</v>
      </c>
      <c r="R11" s="39" t="s">
        <v>62</v>
      </c>
      <c r="S11" s="40" t="s">
        <v>63</v>
      </c>
      <c r="T11" s="18" t="str">
        <f>IF(Q11="","",IF(NOT(ISERROR(Q11*1)),ROUNDDOWN(Q11*1,2-INT(LOG(ABS(Q11*1)))),IFERROR("&lt;"&amp;ROUNDDOWN(IF(SUBSTITUTE(Q11,"&lt;","")*1&lt;=50,SUBSTITUTE(Q11,"&lt;","")*1,""),2-INT(LOG(ABS(SUBSTITUTE(Q11,"&lt;","")*1)))),IF(Q11="-",Q11,"入力形式が間違っています"))))</f>
        <v>&lt;10</v>
      </c>
      <c r="U11" s="18" t="str">
        <f t="shared" si="0"/>
        <v>&lt;10</v>
      </c>
      <c r="V11" s="19" t="str">
        <f t="shared" si="1"/>
        <v>&lt;20</v>
      </c>
      <c r="W11" s="20" t="str">
        <f t="shared" si="2"/>
        <v/>
      </c>
    </row>
    <row r="12" spans="1:23" x14ac:dyDescent="0.4">
      <c r="A12" s="21">
        <f t="shared" si="3"/>
        <v>6</v>
      </c>
      <c r="B12" s="4" t="s">
        <v>64</v>
      </c>
      <c r="C12" s="5" t="s">
        <v>64</v>
      </c>
      <c r="D12" s="6" t="s">
        <v>65</v>
      </c>
      <c r="E12" s="4" t="s">
        <v>65</v>
      </c>
      <c r="F12" s="5" t="s">
        <v>65</v>
      </c>
      <c r="G12" s="8" t="s">
        <v>66</v>
      </c>
      <c r="H12" s="23" t="s">
        <v>67</v>
      </c>
      <c r="I12" s="10" t="s">
        <v>68</v>
      </c>
      <c r="J12" s="10"/>
      <c r="K12" s="10" t="s">
        <v>65</v>
      </c>
      <c r="L12" s="124" t="s">
        <v>69</v>
      </c>
      <c r="M12" s="41" t="s">
        <v>70</v>
      </c>
      <c r="N12" s="12" t="s">
        <v>61</v>
      </c>
      <c r="O12" s="13">
        <v>44167</v>
      </c>
      <c r="P12" s="37">
        <v>44174</v>
      </c>
      <c r="Q12" s="42" t="s">
        <v>71</v>
      </c>
      <c r="R12" s="43" t="s">
        <v>72</v>
      </c>
      <c r="S12" s="44" t="s">
        <v>73</v>
      </c>
      <c r="T12" s="18" t="str">
        <f t="shared" ref="T12:U28" si="4">IF(Q12="","",IF(NOT(ISERROR(Q12*1)),ROUNDDOWN(Q12*1,2-INT(LOG(ABS(Q12*1)))),IFERROR("&lt;"&amp;ROUNDDOWN(IF(SUBSTITUTE(Q12,"&lt;","")*1&lt;=50,SUBSTITUTE(Q12,"&lt;","")*1,""),2-INT(LOG(ABS(SUBSTITUTE(Q12,"&lt;","")*1)))),IF(Q12="-",Q12,"入力形式が間違っています"))))</f>
        <v>&lt;10</v>
      </c>
      <c r="U12" s="18" t="str">
        <f t="shared" si="0"/>
        <v>&lt;9</v>
      </c>
      <c r="V12" s="19" t="str">
        <f t="shared" si="1"/>
        <v>&lt;19</v>
      </c>
      <c r="W12" s="20" t="str">
        <f t="shared" si="2"/>
        <v/>
      </c>
    </row>
    <row r="13" spans="1:23" x14ac:dyDescent="0.4">
      <c r="A13" s="21">
        <f t="shared" si="3"/>
        <v>7</v>
      </c>
      <c r="B13" s="21" t="s">
        <v>64</v>
      </c>
      <c r="C13" s="22" t="s">
        <v>64</v>
      </c>
      <c r="D13" s="23" t="s">
        <v>65</v>
      </c>
      <c r="E13" s="21" t="s">
        <v>65</v>
      </c>
      <c r="F13" s="22" t="s">
        <v>65</v>
      </c>
      <c r="G13" s="8" t="s">
        <v>66</v>
      </c>
      <c r="H13" s="23" t="s">
        <v>67</v>
      </c>
      <c r="I13" s="25" t="s">
        <v>68</v>
      </c>
      <c r="J13" s="25"/>
      <c r="K13" s="25" t="s">
        <v>65</v>
      </c>
      <c r="L13" s="112" t="s">
        <v>69</v>
      </c>
      <c r="M13" s="45" t="s">
        <v>70</v>
      </c>
      <c r="N13" s="26" t="s">
        <v>61</v>
      </c>
      <c r="O13" s="31">
        <v>44167</v>
      </c>
      <c r="P13" s="28">
        <v>44174</v>
      </c>
      <c r="Q13" s="46" t="s">
        <v>74</v>
      </c>
      <c r="R13" s="40" t="s">
        <v>75</v>
      </c>
      <c r="S13" s="44" t="s">
        <v>76</v>
      </c>
      <c r="T13" s="18" t="str">
        <f t="shared" si="4"/>
        <v>&lt;13</v>
      </c>
      <c r="U13" s="18" t="str">
        <f t="shared" si="0"/>
        <v>&lt;11</v>
      </c>
      <c r="V13" s="19" t="str">
        <f t="shared" si="1"/>
        <v>&lt;24</v>
      </c>
      <c r="W13" s="20" t="str">
        <f t="shared" si="2"/>
        <v/>
      </c>
    </row>
    <row r="14" spans="1:23" x14ac:dyDescent="0.4">
      <c r="A14" s="21">
        <f t="shared" si="3"/>
        <v>8</v>
      </c>
      <c r="B14" s="21" t="s">
        <v>64</v>
      </c>
      <c r="C14" s="22" t="s">
        <v>64</v>
      </c>
      <c r="D14" s="23" t="s">
        <v>65</v>
      </c>
      <c r="E14" s="21" t="s">
        <v>65</v>
      </c>
      <c r="F14" s="22" t="s">
        <v>65</v>
      </c>
      <c r="G14" s="8" t="s">
        <v>66</v>
      </c>
      <c r="H14" s="23" t="s">
        <v>67</v>
      </c>
      <c r="I14" s="25" t="s">
        <v>77</v>
      </c>
      <c r="J14" s="25"/>
      <c r="K14" s="25" t="s">
        <v>65</v>
      </c>
      <c r="L14" s="112" t="s">
        <v>69</v>
      </c>
      <c r="M14" s="45" t="s">
        <v>70</v>
      </c>
      <c r="N14" s="26" t="s">
        <v>61</v>
      </c>
      <c r="O14" s="31">
        <v>44167</v>
      </c>
      <c r="P14" s="28">
        <v>44174</v>
      </c>
      <c r="Q14" s="46" t="s">
        <v>75</v>
      </c>
      <c r="R14" s="40" t="s">
        <v>71</v>
      </c>
      <c r="S14" s="44" t="s">
        <v>78</v>
      </c>
      <c r="T14" s="18" t="str">
        <f t="shared" si="4"/>
        <v>&lt;11</v>
      </c>
      <c r="U14" s="18" t="str">
        <f t="shared" si="0"/>
        <v>&lt;10</v>
      </c>
      <c r="V14" s="19" t="str">
        <f t="shared" si="1"/>
        <v>&lt;21</v>
      </c>
      <c r="W14" s="20" t="str">
        <f t="shared" si="2"/>
        <v/>
      </c>
    </row>
    <row r="15" spans="1:23" x14ac:dyDescent="0.4">
      <c r="A15" s="21">
        <f t="shared" si="3"/>
        <v>9</v>
      </c>
      <c r="B15" s="21" t="s">
        <v>64</v>
      </c>
      <c r="C15" s="22" t="s">
        <v>64</v>
      </c>
      <c r="D15" s="23" t="s">
        <v>65</v>
      </c>
      <c r="E15" s="21" t="s">
        <v>65</v>
      </c>
      <c r="F15" s="22" t="s">
        <v>65</v>
      </c>
      <c r="G15" s="8" t="s">
        <v>66</v>
      </c>
      <c r="H15" s="6" t="s">
        <v>67</v>
      </c>
      <c r="I15" s="25" t="s">
        <v>79</v>
      </c>
      <c r="J15" s="25"/>
      <c r="K15" s="25" t="s">
        <v>65</v>
      </c>
      <c r="L15" s="112" t="s">
        <v>69</v>
      </c>
      <c r="M15" s="45" t="s">
        <v>70</v>
      </c>
      <c r="N15" s="26" t="s">
        <v>61</v>
      </c>
      <c r="O15" s="31">
        <v>44167</v>
      </c>
      <c r="P15" s="28">
        <v>44174</v>
      </c>
      <c r="Q15" s="46" t="s">
        <v>80</v>
      </c>
      <c r="R15" s="40" t="s">
        <v>71</v>
      </c>
      <c r="S15" s="47" t="s">
        <v>81</v>
      </c>
      <c r="T15" s="18" t="str">
        <f t="shared" si="4"/>
        <v>&lt;12</v>
      </c>
      <c r="U15" s="18" t="str">
        <f t="shared" si="0"/>
        <v>&lt;10</v>
      </c>
      <c r="V15" s="19" t="str">
        <f t="shared" si="1"/>
        <v>&lt;22</v>
      </c>
      <c r="W15" s="20" t="str">
        <f t="shared" si="2"/>
        <v/>
      </c>
    </row>
    <row r="16" spans="1:23" x14ac:dyDescent="0.4">
      <c r="A16" s="21">
        <f t="shared" si="3"/>
        <v>10</v>
      </c>
      <c r="B16" s="21" t="s">
        <v>64</v>
      </c>
      <c r="C16" s="22" t="s">
        <v>64</v>
      </c>
      <c r="D16" s="23" t="s">
        <v>65</v>
      </c>
      <c r="E16" s="21" t="s">
        <v>65</v>
      </c>
      <c r="F16" s="22" t="s">
        <v>65</v>
      </c>
      <c r="G16" s="8" t="s">
        <v>66</v>
      </c>
      <c r="H16" s="6" t="s">
        <v>67</v>
      </c>
      <c r="I16" s="25" t="s">
        <v>79</v>
      </c>
      <c r="J16" s="25"/>
      <c r="K16" s="25" t="s">
        <v>65</v>
      </c>
      <c r="L16" s="112" t="s">
        <v>69</v>
      </c>
      <c r="M16" s="45" t="s">
        <v>70</v>
      </c>
      <c r="N16" s="26" t="s">
        <v>61</v>
      </c>
      <c r="O16" s="31">
        <v>44167</v>
      </c>
      <c r="P16" s="28">
        <v>44174</v>
      </c>
      <c r="Q16" s="46" t="s">
        <v>75</v>
      </c>
      <c r="R16" s="40" t="s">
        <v>72</v>
      </c>
      <c r="S16" s="47" t="s">
        <v>82</v>
      </c>
      <c r="T16" s="18" t="str">
        <f t="shared" si="4"/>
        <v>&lt;11</v>
      </c>
      <c r="U16" s="18" t="str">
        <f t="shared" si="0"/>
        <v>&lt;9</v>
      </c>
      <c r="V16" s="19" t="str">
        <f t="shared" si="1"/>
        <v>&lt;20</v>
      </c>
      <c r="W16" s="20" t="str">
        <f t="shared" si="2"/>
        <v/>
      </c>
    </row>
    <row r="17" spans="1:23" x14ac:dyDescent="0.4">
      <c r="A17" s="21">
        <f t="shared" si="3"/>
        <v>11</v>
      </c>
      <c r="B17" s="21" t="s">
        <v>64</v>
      </c>
      <c r="C17" s="22" t="s">
        <v>64</v>
      </c>
      <c r="D17" s="23" t="s">
        <v>65</v>
      </c>
      <c r="E17" s="21" t="s">
        <v>65</v>
      </c>
      <c r="F17" s="22" t="s">
        <v>65</v>
      </c>
      <c r="G17" s="8" t="s">
        <v>66</v>
      </c>
      <c r="H17" s="23" t="s">
        <v>83</v>
      </c>
      <c r="I17" s="25" t="s">
        <v>84</v>
      </c>
      <c r="J17" s="25"/>
      <c r="K17" s="25" t="s">
        <v>65</v>
      </c>
      <c r="L17" s="112" t="s">
        <v>69</v>
      </c>
      <c r="M17" s="45" t="s">
        <v>70</v>
      </c>
      <c r="N17" s="26" t="s">
        <v>40</v>
      </c>
      <c r="O17" s="31">
        <v>44167</v>
      </c>
      <c r="P17" s="28">
        <v>44174</v>
      </c>
      <c r="Q17" s="46" t="s">
        <v>85</v>
      </c>
      <c r="R17" s="40" t="s">
        <v>86</v>
      </c>
      <c r="S17" s="48" t="s">
        <v>87</v>
      </c>
      <c r="T17" s="18" t="str">
        <f t="shared" si="4"/>
        <v>&lt;0.6</v>
      </c>
      <c r="U17" s="18" t="str">
        <f t="shared" si="0"/>
        <v>&lt;0.5</v>
      </c>
      <c r="V17" s="19" t="str">
        <f t="shared" si="1"/>
        <v>&lt;1.1</v>
      </c>
      <c r="W17" s="20" t="str">
        <f t="shared" si="2"/>
        <v/>
      </c>
    </row>
    <row r="18" spans="1:23" x14ac:dyDescent="0.4">
      <c r="A18" s="21">
        <f t="shared" si="3"/>
        <v>12</v>
      </c>
      <c r="B18" s="21" t="s">
        <v>64</v>
      </c>
      <c r="C18" s="22" t="s">
        <v>64</v>
      </c>
      <c r="D18" s="23" t="s">
        <v>65</v>
      </c>
      <c r="E18" s="21" t="s">
        <v>65</v>
      </c>
      <c r="F18" s="22" t="s">
        <v>65</v>
      </c>
      <c r="G18" s="49" t="s">
        <v>66</v>
      </c>
      <c r="H18" s="6" t="s">
        <v>83</v>
      </c>
      <c r="I18" s="25" t="s">
        <v>84</v>
      </c>
      <c r="J18" s="25"/>
      <c r="K18" s="25" t="s">
        <v>65</v>
      </c>
      <c r="L18" s="112" t="s">
        <v>69</v>
      </c>
      <c r="M18" s="45" t="s">
        <v>70</v>
      </c>
      <c r="N18" s="26" t="s">
        <v>40</v>
      </c>
      <c r="O18" s="31">
        <v>44167</v>
      </c>
      <c r="P18" s="28">
        <v>44174</v>
      </c>
      <c r="Q18" s="46" t="s">
        <v>85</v>
      </c>
      <c r="R18" s="40" t="s">
        <v>86</v>
      </c>
      <c r="S18" s="48" t="s">
        <v>87</v>
      </c>
      <c r="T18" s="18" t="str">
        <f t="shared" si="4"/>
        <v>&lt;0.6</v>
      </c>
      <c r="U18" s="18" t="str">
        <f t="shared" si="0"/>
        <v>&lt;0.5</v>
      </c>
      <c r="V18" s="19" t="str">
        <f t="shared" si="1"/>
        <v>&lt;1.1</v>
      </c>
      <c r="W18" s="20" t="str">
        <f t="shared" si="2"/>
        <v/>
      </c>
    </row>
    <row r="19" spans="1:23" x14ac:dyDescent="0.4">
      <c r="A19" s="21">
        <f t="shared" si="3"/>
        <v>13</v>
      </c>
      <c r="B19" s="21" t="s">
        <v>64</v>
      </c>
      <c r="C19" s="22" t="s">
        <v>64</v>
      </c>
      <c r="D19" s="23" t="s">
        <v>65</v>
      </c>
      <c r="E19" s="21" t="s">
        <v>65</v>
      </c>
      <c r="F19" s="22" t="s">
        <v>65</v>
      </c>
      <c r="G19" s="50" t="s">
        <v>66</v>
      </c>
      <c r="H19" s="23" t="s">
        <v>83</v>
      </c>
      <c r="I19" s="25" t="s">
        <v>88</v>
      </c>
      <c r="J19" s="25"/>
      <c r="K19" s="25" t="s">
        <v>65</v>
      </c>
      <c r="L19" s="112" t="s">
        <v>69</v>
      </c>
      <c r="M19" s="45" t="s">
        <v>70</v>
      </c>
      <c r="N19" s="26" t="s">
        <v>40</v>
      </c>
      <c r="O19" s="31">
        <v>44167</v>
      </c>
      <c r="P19" s="28">
        <v>44174</v>
      </c>
      <c r="Q19" s="46" t="s">
        <v>89</v>
      </c>
      <c r="R19" s="40" t="s">
        <v>85</v>
      </c>
      <c r="S19" s="48" t="s">
        <v>90</v>
      </c>
      <c r="T19" s="18" t="str">
        <f t="shared" si="4"/>
        <v>&lt;0.7</v>
      </c>
      <c r="U19" s="18" t="str">
        <f t="shared" si="0"/>
        <v>&lt;0.6</v>
      </c>
      <c r="V19" s="19" t="str">
        <f t="shared" si="1"/>
        <v>&lt;1.3</v>
      </c>
      <c r="W19" s="20" t="str">
        <f t="shared" si="2"/>
        <v/>
      </c>
    </row>
    <row r="20" spans="1:23" x14ac:dyDescent="0.4">
      <c r="A20" s="21">
        <f t="shared" si="3"/>
        <v>14</v>
      </c>
      <c r="B20" s="21" t="s">
        <v>64</v>
      </c>
      <c r="C20" s="22" t="s">
        <v>64</v>
      </c>
      <c r="D20" s="23" t="s">
        <v>65</v>
      </c>
      <c r="E20" s="21" t="s">
        <v>65</v>
      </c>
      <c r="F20" s="22" t="s">
        <v>65</v>
      </c>
      <c r="G20" s="8" t="s">
        <v>66</v>
      </c>
      <c r="H20" s="23" t="s">
        <v>83</v>
      </c>
      <c r="I20" s="25" t="s">
        <v>91</v>
      </c>
      <c r="J20" s="25"/>
      <c r="K20" s="25" t="s">
        <v>65</v>
      </c>
      <c r="L20" s="112" t="s">
        <v>69</v>
      </c>
      <c r="M20" s="45" t="s">
        <v>70</v>
      </c>
      <c r="N20" s="26" t="s">
        <v>40</v>
      </c>
      <c r="O20" s="31">
        <v>44167</v>
      </c>
      <c r="P20" s="28">
        <v>44174</v>
      </c>
      <c r="Q20" s="46" t="s">
        <v>92</v>
      </c>
      <c r="R20" s="40" t="s">
        <v>92</v>
      </c>
      <c r="S20" s="48" t="s">
        <v>93</v>
      </c>
      <c r="T20" s="18" t="str">
        <f t="shared" si="4"/>
        <v>&lt;0.4</v>
      </c>
      <c r="U20" s="18" t="str">
        <f t="shared" si="0"/>
        <v>&lt;0.4</v>
      </c>
      <c r="V20" s="19" t="str">
        <f t="shared" si="1"/>
        <v>&lt;0.8</v>
      </c>
      <c r="W20" s="20" t="str">
        <f t="shared" si="2"/>
        <v/>
      </c>
    </row>
    <row r="21" spans="1:23" x14ac:dyDescent="0.4">
      <c r="A21" s="21">
        <f t="shared" si="3"/>
        <v>15</v>
      </c>
      <c r="B21" s="21" t="s">
        <v>64</v>
      </c>
      <c r="C21" s="22" t="s">
        <v>64</v>
      </c>
      <c r="D21" s="23" t="s">
        <v>65</v>
      </c>
      <c r="E21" s="21" t="s">
        <v>65</v>
      </c>
      <c r="F21" s="22" t="s">
        <v>65</v>
      </c>
      <c r="G21" s="50" t="s">
        <v>66</v>
      </c>
      <c r="H21" s="6" t="s">
        <v>83</v>
      </c>
      <c r="I21" s="25" t="s">
        <v>94</v>
      </c>
      <c r="J21" s="25"/>
      <c r="K21" s="25" t="s">
        <v>65</v>
      </c>
      <c r="L21" s="112" t="s">
        <v>69</v>
      </c>
      <c r="M21" s="45" t="s">
        <v>70</v>
      </c>
      <c r="N21" s="26" t="s">
        <v>40</v>
      </c>
      <c r="O21" s="31">
        <v>44167</v>
      </c>
      <c r="P21" s="28">
        <v>44174</v>
      </c>
      <c r="Q21" s="46" t="s">
        <v>93</v>
      </c>
      <c r="R21" s="40" t="s">
        <v>86</v>
      </c>
      <c r="S21" s="48" t="s">
        <v>90</v>
      </c>
      <c r="T21" s="18" t="str">
        <f t="shared" si="4"/>
        <v>&lt;0.8</v>
      </c>
      <c r="U21" s="18" t="str">
        <f t="shared" si="0"/>
        <v>&lt;0.5</v>
      </c>
      <c r="V21" s="19" t="str">
        <f t="shared" si="1"/>
        <v>&lt;1.3</v>
      </c>
      <c r="W21" s="20" t="str">
        <f t="shared" si="2"/>
        <v/>
      </c>
    </row>
    <row r="22" spans="1:23" x14ac:dyDescent="0.4">
      <c r="A22" s="21">
        <f t="shared" si="3"/>
        <v>16</v>
      </c>
      <c r="B22" s="21" t="s">
        <v>64</v>
      </c>
      <c r="C22" s="22" t="s">
        <v>64</v>
      </c>
      <c r="D22" s="23" t="s">
        <v>95</v>
      </c>
      <c r="E22" s="21" t="s">
        <v>65</v>
      </c>
      <c r="F22" s="22" t="s">
        <v>65</v>
      </c>
      <c r="G22" s="50" t="s">
        <v>66</v>
      </c>
      <c r="H22" s="23" t="s">
        <v>96</v>
      </c>
      <c r="I22" s="25" t="s">
        <v>97</v>
      </c>
      <c r="J22" s="25"/>
      <c r="K22" s="25" t="s">
        <v>65</v>
      </c>
      <c r="L22" s="112" t="s">
        <v>69</v>
      </c>
      <c r="M22" s="45" t="s">
        <v>70</v>
      </c>
      <c r="N22" s="26" t="s">
        <v>61</v>
      </c>
      <c r="O22" s="31">
        <v>44167</v>
      </c>
      <c r="P22" s="28">
        <v>44174</v>
      </c>
      <c r="Q22" s="46" t="s">
        <v>75</v>
      </c>
      <c r="R22" s="40" t="s">
        <v>71</v>
      </c>
      <c r="S22" s="48" t="s">
        <v>78</v>
      </c>
      <c r="T22" s="18" t="str">
        <f t="shared" si="4"/>
        <v>&lt;11</v>
      </c>
      <c r="U22" s="18" t="str">
        <f t="shared" si="0"/>
        <v>&lt;10</v>
      </c>
      <c r="V22" s="19" t="str">
        <f t="shared" si="1"/>
        <v>&lt;21</v>
      </c>
      <c r="W22" s="20" t="str">
        <f t="shared" si="2"/>
        <v/>
      </c>
    </row>
    <row r="23" spans="1:23" x14ac:dyDescent="0.4">
      <c r="A23" s="21">
        <f t="shared" si="3"/>
        <v>17</v>
      </c>
      <c r="B23" s="21" t="s">
        <v>64</v>
      </c>
      <c r="C23" s="22" t="s">
        <v>64</v>
      </c>
      <c r="D23" s="23" t="s">
        <v>98</v>
      </c>
      <c r="E23" s="21" t="s">
        <v>65</v>
      </c>
      <c r="F23" s="22" t="s">
        <v>65</v>
      </c>
      <c r="G23" s="8" t="s">
        <v>66</v>
      </c>
      <c r="H23" s="6" t="s">
        <v>96</v>
      </c>
      <c r="I23" s="25" t="s">
        <v>99</v>
      </c>
      <c r="J23" s="25"/>
      <c r="K23" s="25" t="s">
        <v>65</v>
      </c>
      <c r="L23" s="112" t="s">
        <v>69</v>
      </c>
      <c r="M23" s="45" t="s">
        <v>70</v>
      </c>
      <c r="N23" s="26" t="s">
        <v>61</v>
      </c>
      <c r="O23" s="31">
        <v>44167</v>
      </c>
      <c r="P23" s="28">
        <v>44174</v>
      </c>
      <c r="Q23" s="46" t="s">
        <v>75</v>
      </c>
      <c r="R23" s="40" t="s">
        <v>71</v>
      </c>
      <c r="S23" s="48" t="s">
        <v>78</v>
      </c>
      <c r="T23" s="18" t="str">
        <f t="shared" si="4"/>
        <v>&lt;11</v>
      </c>
      <c r="U23" s="18" t="str">
        <f t="shared" si="4"/>
        <v>&lt;10</v>
      </c>
      <c r="V23" s="19" t="str">
        <f t="shared" si="1"/>
        <v>&lt;21</v>
      </c>
      <c r="W23" s="20" t="str">
        <f t="shared" si="2"/>
        <v/>
      </c>
    </row>
    <row r="24" spans="1:23" x14ac:dyDescent="0.4">
      <c r="A24" s="21">
        <f t="shared" si="3"/>
        <v>18</v>
      </c>
      <c r="B24" s="21" t="s">
        <v>64</v>
      </c>
      <c r="C24" s="22" t="s">
        <v>64</v>
      </c>
      <c r="D24" s="51" t="s">
        <v>37</v>
      </c>
      <c r="E24" s="33" t="s">
        <v>65</v>
      </c>
      <c r="F24" s="111" t="s">
        <v>100</v>
      </c>
      <c r="G24" s="52" t="s">
        <v>66</v>
      </c>
      <c r="H24" s="6" t="s">
        <v>96</v>
      </c>
      <c r="I24" s="53" t="s">
        <v>101</v>
      </c>
      <c r="J24" s="53" t="s">
        <v>102</v>
      </c>
      <c r="K24" s="53" t="s">
        <v>65</v>
      </c>
      <c r="L24" s="125" t="s">
        <v>69</v>
      </c>
      <c r="M24" s="54" t="s">
        <v>70</v>
      </c>
      <c r="N24" s="55" t="s">
        <v>61</v>
      </c>
      <c r="O24" s="56">
        <v>44167</v>
      </c>
      <c r="P24" s="57">
        <v>44174</v>
      </c>
      <c r="Q24" s="46" t="s">
        <v>80</v>
      </c>
      <c r="R24" s="58" t="s">
        <v>71</v>
      </c>
      <c r="S24" s="59" t="s">
        <v>81</v>
      </c>
      <c r="T24" s="18" t="str">
        <f t="shared" si="4"/>
        <v>&lt;12</v>
      </c>
      <c r="U24" s="18" t="str">
        <f t="shared" si="4"/>
        <v>&lt;10</v>
      </c>
      <c r="V24" s="19" t="str">
        <f t="shared" si="1"/>
        <v>&lt;22</v>
      </c>
      <c r="W24" s="20" t="str">
        <f t="shared" si="2"/>
        <v/>
      </c>
    </row>
    <row r="25" spans="1:23" x14ac:dyDescent="0.4">
      <c r="A25" s="21">
        <f t="shared" si="3"/>
        <v>19</v>
      </c>
      <c r="B25" s="21" t="s">
        <v>64</v>
      </c>
      <c r="C25" s="22" t="s">
        <v>64</v>
      </c>
      <c r="D25" s="51" t="s">
        <v>37</v>
      </c>
      <c r="E25" s="33" t="s">
        <v>65</v>
      </c>
      <c r="F25" s="111" t="s">
        <v>103</v>
      </c>
      <c r="G25" s="52" t="s">
        <v>66</v>
      </c>
      <c r="H25" s="23" t="s">
        <v>96</v>
      </c>
      <c r="I25" s="53" t="s">
        <v>104</v>
      </c>
      <c r="J25" s="53"/>
      <c r="K25" s="53" t="s">
        <v>65</v>
      </c>
      <c r="L25" s="125" t="s">
        <v>69</v>
      </c>
      <c r="M25" s="54" t="s">
        <v>70</v>
      </c>
      <c r="N25" s="55" t="s">
        <v>61</v>
      </c>
      <c r="O25" s="56">
        <v>44167</v>
      </c>
      <c r="P25" s="57">
        <v>44174</v>
      </c>
      <c r="Q25" s="46" t="s">
        <v>80</v>
      </c>
      <c r="R25" s="40" t="s">
        <v>71</v>
      </c>
      <c r="S25" s="59" t="s">
        <v>81</v>
      </c>
      <c r="T25" s="18" t="str">
        <f t="shared" si="4"/>
        <v>&lt;12</v>
      </c>
      <c r="U25" s="18" t="str">
        <f t="shared" si="4"/>
        <v>&lt;10</v>
      </c>
      <c r="V25" s="19" t="str">
        <f t="shared" si="1"/>
        <v>&lt;22</v>
      </c>
      <c r="W25" s="20" t="str">
        <f t="shared" si="2"/>
        <v/>
      </c>
    </row>
    <row r="26" spans="1:23" x14ac:dyDescent="0.4">
      <c r="A26" s="21">
        <f t="shared" si="3"/>
        <v>20</v>
      </c>
      <c r="B26" s="21" t="s">
        <v>64</v>
      </c>
      <c r="C26" s="22" t="s">
        <v>64</v>
      </c>
      <c r="D26" s="51" t="s">
        <v>105</v>
      </c>
      <c r="E26" s="33" t="s">
        <v>65</v>
      </c>
      <c r="F26" s="111" t="s">
        <v>65</v>
      </c>
      <c r="G26" s="52" t="s">
        <v>66</v>
      </c>
      <c r="H26" s="23" t="s">
        <v>96</v>
      </c>
      <c r="I26" s="53" t="s">
        <v>106</v>
      </c>
      <c r="J26" s="53"/>
      <c r="K26" s="53" t="s">
        <v>65</v>
      </c>
      <c r="L26" s="125" t="s">
        <v>69</v>
      </c>
      <c r="M26" s="54" t="s">
        <v>70</v>
      </c>
      <c r="N26" s="55" t="s">
        <v>61</v>
      </c>
      <c r="O26" s="56">
        <v>44167</v>
      </c>
      <c r="P26" s="57">
        <v>44174</v>
      </c>
      <c r="Q26" s="46" t="s">
        <v>80</v>
      </c>
      <c r="R26" s="40" t="s">
        <v>71</v>
      </c>
      <c r="S26" s="59" t="s">
        <v>81</v>
      </c>
      <c r="T26" s="18" t="str">
        <f t="shared" si="4"/>
        <v>&lt;12</v>
      </c>
      <c r="U26" s="18" t="str">
        <f t="shared" si="4"/>
        <v>&lt;10</v>
      </c>
      <c r="V26" s="19" t="str">
        <f t="shared" si="1"/>
        <v>&lt;22</v>
      </c>
      <c r="W26" s="20" t="str">
        <f t="shared" si="2"/>
        <v/>
      </c>
    </row>
    <row r="27" spans="1:23" x14ac:dyDescent="0.4">
      <c r="A27" s="21">
        <f t="shared" si="3"/>
        <v>21</v>
      </c>
      <c r="B27" s="21" t="s">
        <v>64</v>
      </c>
      <c r="C27" s="22" t="s">
        <v>64</v>
      </c>
      <c r="D27" s="51" t="s">
        <v>65</v>
      </c>
      <c r="E27" s="33" t="s">
        <v>65</v>
      </c>
      <c r="F27" s="111" t="s">
        <v>65</v>
      </c>
      <c r="G27" s="52" t="s">
        <v>66</v>
      </c>
      <c r="H27" s="6" t="s">
        <v>107</v>
      </c>
      <c r="I27" s="53" t="s">
        <v>108</v>
      </c>
      <c r="J27" s="53"/>
      <c r="K27" s="53" t="s">
        <v>65</v>
      </c>
      <c r="L27" s="125" t="s">
        <v>69</v>
      </c>
      <c r="M27" s="54" t="s">
        <v>70</v>
      </c>
      <c r="N27" s="55" t="s">
        <v>40</v>
      </c>
      <c r="O27" s="56">
        <v>44167</v>
      </c>
      <c r="P27" s="57">
        <v>44174</v>
      </c>
      <c r="Q27" s="46" t="s">
        <v>109</v>
      </c>
      <c r="R27" s="40" t="s">
        <v>110</v>
      </c>
      <c r="S27" s="59" t="s">
        <v>111</v>
      </c>
      <c r="T27" s="18" t="str">
        <f t="shared" si="4"/>
        <v>&lt;4</v>
      </c>
      <c r="U27" s="18" t="str">
        <f t="shared" si="4"/>
        <v>&lt;3</v>
      </c>
      <c r="V27" s="19" t="str">
        <f t="shared" si="1"/>
        <v>&lt;7</v>
      </c>
      <c r="W27" s="20" t="str">
        <f t="shared" si="2"/>
        <v/>
      </c>
    </row>
    <row r="28" spans="1:23" x14ac:dyDescent="0.4">
      <c r="A28" s="21">
        <f t="shared" si="3"/>
        <v>22</v>
      </c>
      <c r="B28" s="21" t="s">
        <v>64</v>
      </c>
      <c r="C28" s="22" t="s">
        <v>64</v>
      </c>
      <c r="D28" s="51" t="s">
        <v>65</v>
      </c>
      <c r="E28" s="33" t="s">
        <v>65</v>
      </c>
      <c r="F28" s="111" t="s">
        <v>65</v>
      </c>
      <c r="G28" s="52" t="s">
        <v>66</v>
      </c>
      <c r="H28" s="23" t="s">
        <v>107</v>
      </c>
      <c r="I28" s="53" t="s">
        <v>112</v>
      </c>
      <c r="J28" s="53"/>
      <c r="K28" s="53" t="s">
        <v>65</v>
      </c>
      <c r="L28" s="125" t="s">
        <v>69</v>
      </c>
      <c r="M28" s="54" t="s">
        <v>70</v>
      </c>
      <c r="N28" s="55" t="s">
        <v>40</v>
      </c>
      <c r="O28" s="56">
        <v>44167</v>
      </c>
      <c r="P28" s="57">
        <v>44174</v>
      </c>
      <c r="Q28" s="46" t="s">
        <v>110</v>
      </c>
      <c r="R28" s="40" t="s">
        <v>113</v>
      </c>
      <c r="S28" s="59" t="s">
        <v>114</v>
      </c>
      <c r="T28" s="18" t="str">
        <f t="shared" si="4"/>
        <v>&lt;3</v>
      </c>
      <c r="U28" s="18" t="str">
        <f t="shared" si="4"/>
        <v>&lt;2</v>
      </c>
      <c r="V28" s="19" t="str">
        <f t="shared" si="1"/>
        <v>&lt;5</v>
      </c>
      <c r="W28" s="20" t="str">
        <f t="shared" si="2"/>
        <v/>
      </c>
    </row>
    <row r="29" spans="1:23" x14ac:dyDescent="0.4">
      <c r="A29" s="21">
        <f t="shared" si="3"/>
        <v>23</v>
      </c>
      <c r="B29" s="21" t="s">
        <v>64</v>
      </c>
      <c r="C29" s="22" t="s">
        <v>64</v>
      </c>
      <c r="D29" s="51" t="s">
        <v>65</v>
      </c>
      <c r="E29" s="33" t="s">
        <v>65</v>
      </c>
      <c r="F29" s="111" t="s">
        <v>65</v>
      </c>
      <c r="G29" s="52" t="s">
        <v>66</v>
      </c>
      <c r="H29" s="23" t="s">
        <v>107</v>
      </c>
      <c r="I29" s="53" t="s">
        <v>115</v>
      </c>
      <c r="J29" s="53"/>
      <c r="K29" s="53" t="s">
        <v>65</v>
      </c>
      <c r="L29" s="125" t="s">
        <v>69</v>
      </c>
      <c r="M29" s="54" t="s">
        <v>70</v>
      </c>
      <c r="N29" s="55" t="s">
        <v>40</v>
      </c>
      <c r="O29" s="56">
        <v>44167</v>
      </c>
      <c r="P29" s="57">
        <v>44174</v>
      </c>
      <c r="Q29" s="46" t="s">
        <v>109</v>
      </c>
      <c r="R29" s="40" t="s">
        <v>110</v>
      </c>
      <c r="S29" s="59" t="s">
        <v>111</v>
      </c>
      <c r="T29" s="18" t="str">
        <f t="shared" ref="T29:U44" si="5">IF(Q29="","",IF(NOT(ISERROR(Q29*1)),ROUNDDOWN(Q29*1,2-INT(LOG(ABS(Q29*1)))),IFERROR("&lt;"&amp;ROUNDDOWN(IF(SUBSTITUTE(Q29,"&lt;","")*1&lt;=50,SUBSTITUTE(Q29,"&lt;","")*1,""),2-INT(LOG(ABS(SUBSTITUTE(Q29,"&lt;","")*1)))),IF(Q29="-",Q29,"入力形式が間違っています"))))</f>
        <v>&lt;4</v>
      </c>
      <c r="U29" s="18" t="str">
        <f t="shared" si="5"/>
        <v>&lt;3</v>
      </c>
      <c r="V29" s="19" t="str">
        <f t="shared" si="1"/>
        <v>&lt;7</v>
      </c>
      <c r="W29" s="20" t="str">
        <f t="shared" si="2"/>
        <v/>
      </c>
    </row>
    <row r="30" spans="1:23" x14ac:dyDescent="0.4">
      <c r="A30" s="21">
        <f t="shared" si="3"/>
        <v>24</v>
      </c>
      <c r="B30" s="21" t="s">
        <v>64</v>
      </c>
      <c r="C30" s="22" t="s">
        <v>64</v>
      </c>
      <c r="D30" s="51" t="s">
        <v>65</v>
      </c>
      <c r="E30" s="33" t="s">
        <v>65</v>
      </c>
      <c r="F30" s="111" t="s">
        <v>65</v>
      </c>
      <c r="G30" s="52" t="s">
        <v>66</v>
      </c>
      <c r="H30" s="51" t="s">
        <v>107</v>
      </c>
      <c r="I30" s="53" t="s">
        <v>115</v>
      </c>
      <c r="J30" s="53"/>
      <c r="K30" s="53" t="s">
        <v>65</v>
      </c>
      <c r="L30" s="125" t="s">
        <v>69</v>
      </c>
      <c r="M30" s="54" t="s">
        <v>70</v>
      </c>
      <c r="N30" s="55" t="s">
        <v>40</v>
      </c>
      <c r="O30" s="56">
        <v>44167</v>
      </c>
      <c r="P30" s="57">
        <v>44174</v>
      </c>
      <c r="Q30" s="46" t="s">
        <v>109</v>
      </c>
      <c r="R30" s="40" t="s">
        <v>109</v>
      </c>
      <c r="S30" s="59" t="s">
        <v>116</v>
      </c>
      <c r="T30" s="18" t="str">
        <f t="shared" si="5"/>
        <v>&lt;4</v>
      </c>
      <c r="U30" s="18" t="str">
        <f t="shared" si="5"/>
        <v>&lt;4</v>
      </c>
      <c r="V30" s="19" t="str">
        <f t="shared" si="1"/>
        <v>&lt;8</v>
      </c>
      <c r="W30" s="20" t="str">
        <f t="shared" si="2"/>
        <v/>
      </c>
    </row>
    <row r="31" spans="1:23" x14ac:dyDescent="0.4">
      <c r="A31" s="21">
        <f t="shared" si="3"/>
        <v>25</v>
      </c>
      <c r="B31" s="21" t="s">
        <v>64</v>
      </c>
      <c r="C31" s="22" t="s">
        <v>64</v>
      </c>
      <c r="D31" s="23" t="s">
        <v>65</v>
      </c>
      <c r="E31" s="21" t="s">
        <v>65</v>
      </c>
      <c r="F31" s="112" t="s">
        <v>65</v>
      </c>
      <c r="G31" s="52" t="s">
        <v>66</v>
      </c>
      <c r="H31" s="23" t="s">
        <v>107</v>
      </c>
      <c r="I31" s="25" t="s">
        <v>115</v>
      </c>
      <c r="J31" s="25"/>
      <c r="K31" s="25" t="s">
        <v>65</v>
      </c>
      <c r="L31" s="112" t="s">
        <v>69</v>
      </c>
      <c r="M31" s="45" t="s">
        <v>70</v>
      </c>
      <c r="N31" s="55" t="s">
        <v>40</v>
      </c>
      <c r="O31" s="31">
        <v>44167</v>
      </c>
      <c r="P31" s="28">
        <v>44174</v>
      </c>
      <c r="Q31" s="46" t="s">
        <v>110</v>
      </c>
      <c r="R31" s="40" t="s">
        <v>110</v>
      </c>
      <c r="S31" s="48" t="s">
        <v>117</v>
      </c>
      <c r="T31" s="18" t="str">
        <f t="shared" si="5"/>
        <v>&lt;3</v>
      </c>
      <c r="U31" s="18" t="str">
        <f t="shared" si="5"/>
        <v>&lt;3</v>
      </c>
      <c r="V31" s="19" t="str">
        <f t="shared" si="1"/>
        <v>&lt;6</v>
      </c>
      <c r="W31" s="20" t="str">
        <f t="shared" si="2"/>
        <v/>
      </c>
    </row>
    <row r="32" spans="1:23" x14ac:dyDescent="0.4">
      <c r="A32" s="21">
        <f t="shared" si="3"/>
        <v>26</v>
      </c>
      <c r="B32" s="4" t="s">
        <v>118</v>
      </c>
      <c r="C32" s="5" t="s">
        <v>118</v>
      </c>
      <c r="D32" s="6" t="s">
        <v>119</v>
      </c>
      <c r="E32" s="4" t="s">
        <v>120</v>
      </c>
      <c r="F32" s="5" t="s">
        <v>120</v>
      </c>
      <c r="G32" s="8" t="s">
        <v>34</v>
      </c>
      <c r="H32" s="23" t="s">
        <v>121</v>
      </c>
      <c r="I32" s="10" t="s">
        <v>36</v>
      </c>
      <c r="J32" s="10"/>
      <c r="K32" s="10" t="s">
        <v>120</v>
      </c>
      <c r="L32" s="124" t="s">
        <v>38</v>
      </c>
      <c r="M32" s="121" t="s">
        <v>122</v>
      </c>
      <c r="N32" s="61" t="s">
        <v>123</v>
      </c>
      <c r="O32" s="62">
        <v>44201</v>
      </c>
      <c r="P32" s="62">
        <v>44202</v>
      </c>
      <c r="Q32" s="42" t="s">
        <v>62</v>
      </c>
      <c r="R32" s="43" t="s">
        <v>62</v>
      </c>
      <c r="S32" s="44" t="s">
        <v>63</v>
      </c>
      <c r="T32" s="18" t="str">
        <f t="shared" si="5"/>
        <v>&lt;10</v>
      </c>
      <c r="U32" s="18" t="str">
        <f t="shared" si="5"/>
        <v>&lt;10</v>
      </c>
      <c r="V32" s="19" t="str">
        <f t="shared" si="1"/>
        <v>&lt;20</v>
      </c>
      <c r="W32" s="20" t="str">
        <f t="shared" si="2"/>
        <v/>
      </c>
    </row>
    <row r="33" spans="1:23" x14ac:dyDescent="0.4">
      <c r="A33" s="21">
        <f t="shared" si="3"/>
        <v>27</v>
      </c>
      <c r="B33" s="21" t="s">
        <v>118</v>
      </c>
      <c r="C33" s="22" t="s">
        <v>118</v>
      </c>
      <c r="D33" s="23" t="s">
        <v>124</v>
      </c>
      <c r="E33" s="21" t="s">
        <v>120</v>
      </c>
      <c r="F33" s="22" t="s">
        <v>120</v>
      </c>
      <c r="G33" s="8" t="s">
        <v>34</v>
      </c>
      <c r="H33" s="23" t="s">
        <v>125</v>
      </c>
      <c r="I33" s="25" t="s">
        <v>126</v>
      </c>
      <c r="J33" s="25"/>
      <c r="K33" s="25" t="s">
        <v>127</v>
      </c>
      <c r="L33" s="124" t="s">
        <v>38</v>
      </c>
      <c r="M33" s="45" t="s">
        <v>122</v>
      </c>
      <c r="N33" s="26" t="s">
        <v>61</v>
      </c>
      <c r="O33" s="31">
        <v>44201</v>
      </c>
      <c r="P33" s="32">
        <v>44202</v>
      </c>
      <c r="Q33" s="42" t="s">
        <v>62</v>
      </c>
      <c r="R33" s="43" t="s">
        <v>62</v>
      </c>
      <c r="S33" s="44" t="s">
        <v>63</v>
      </c>
      <c r="T33" s="18" t="str">
        <f t="shared" si="5"/>
        <v>&lt;10</v>
      </c>
      <c r="U33" s="18" t="str">
        <f t="shared" si="5"/>
        <v>&lt;10</v>
      </c>
      <c r="V33" s="19" t="str">
        <f t="shared" si="1"/>
        <v>&lt;20</v>
      </c>
      <c r="W33" s="20" t="str">
        <f t="shared" si="2"/>
        <v/>
      </c>
    </row>
    <row r="34" spans="1:23" x14ac:dyDescent="0.4">
      <c r="A34" s="21">
        <f t="shared" si="3"/>
        <v>28</v>
      </c>
      <c r="B34" s="21" t="s">
        <v>118</v>
      </c>
      <c r="C34" s="22" t="s">
        <v>118</v>
      </c>
      <c r="D34" s="23" t="s">
        <v>128</v>
      </c>
      <c r="E34" s="21" t="s">
        <v>120</v>
      </c>
      <c r="F34" s="22" t="s">
        <v>120</v>
      </c>
      <c r="G34" s="8" t="s">
        <v>34</v>
      </c>
      <c r="H34" s="23" t="s">
        <v>125</v>
      </c>
      <c r="I34" s="25" t="s">
        <v>129</v>
      </c>
      <c r="J34" s="25"/>
      <c r="K34" s="25" t="s">
        <v>120</v>
      </c>
      <c r="L34" s="124" t="s">
        <v>38</v>
      </c>
      <c r="M34" s="45" t="s">
        <v>122</v>
      </c>
      <c r="N34" s="26" t="s">
        <v>61</v>
      </c>
      <c r="O34" s="31">
        <v>44201</v>
      </c>
      <c r="P34" s="32">
        <v>44202</v>
      </c>
      <c r="Q34" s="42" t="s">
        <v>62</v>
      </c>
      <c r="R34" s="43" t="s">
        <v>62</v>
      </c>
      <c r="S34" s="44" t="s">
        <v>63</v>
      </c>
      <c r="T34" s="18" t="str">
        <f t="shared" si="5"/>
        <v>&lt;10</v>
      </c>
      <c r="U34" s="18" t="str">
        <f t="shared" si="5"/>
        <v>&lt;10</v>
      </c>
      <c r="V34" s="19" t="str">
        <f t="shared" si="1"/>
        <v>&lt;20</v>
      </c>
      <c r="W34" s="20" t="str">
        <f t="shared" si="2"/>
        <v/>
      </c>
    </row>
    <row r="35" spans="1:23" x14ac:dyDescent="0.4">
      <c r="A35" s="21">
        <f t="shared" si="3"/>
        <v>29</v>
      </c>
      <c r="B35" s="21" t="s">
        <v>118</v>
      </c>
      <c r="C35" s="22" t="s">
        <v>118</v>
      </c>
      <c r="D35" s="23" t="s">
        <v>130</v>
      </c>
      <c r="E35" s="21" t="s">
        <v>120</v>
      </c>
      <c r="F35" s="22" t="s">
        <v>120</v>
      </c>
      <c r="G35" s="8" t="s">
        <v>34</v>
      </c>
      <c r="H35" s="6" t="s">
        <v>121</v>
      </c>
      <c r="I35" s="25" t="s">
        <v>131</v>
      </c>
      <c r="J35" s="25"/>
      <c r="K35" s="25" t="s">
        <v>120</v>
      </c>
      <c r="L35" s="124" t="s">
        <v>38</v>
      </c>
      <c r="M35" s="45" t="s">
        <v>122</v>
      </c>
      <c r="N35" s="26" t="s">
        <v>61</v>
      </c>
      <c r="O35" s="31">
        <v>44203</v>
      </c>
      <c r="P35" s="32">
        <v>44203</v>
      </c>
      <c r="Q35" s="42" t="s">
        <v>62</v>
      </c>
      <c r="R35" s="43" t="s">
        <v>62</v>
      </c>
      <c r="S35" s="44" t="s">
        <v>63</v>
      </c>
      <c r="T35" s="18" t="str">
        <f t="shared" si="5"/>
        <v>&lt;10</v>
      </c>
      <c r="U35" s="18" t="str">
        <f t="shared" si="5"/>
        <v>&lt;10</v>
      </c>
      <c r="V35" s="19" t="str">
        <f t="shared" si="1"/>
        <v>&lt;20</v>
      </c>
      <c r="W35" s="20" t="str">
        <f t="shared" si="2"/>
        <v/>
      </c>
    </row>
    <row r="36" spans="1:23" x14ac:dyDescent="0.4">
      <c r="A36" s="21">
        <f t="shared" si="3"/>
        <v>30</v>
      </c>
      <c r="B36" s="21" t="s">
        <v>118</v>
      </c>
      <c r="C36" s="22" t="s">
        <v>118</v>
      </c>
      <c r="D36" s="23" t="s">
        <v>132</v>
      </c>
      <c r="E36" s="21" t="s">
        <v>120</v>
      </c>
      <c r="F36" s="22" t="s">
        <v>120</v>
      </c>
      <c r="G36" s="8" t="s">
        <v>34</v>
      </c>
      <c r="H36" s="23" t="s">
        <v>121</v>
      </c>
      <c r="I36" s="25" t="s">
        <v>133</v>
      </c>
      <c r="J36" s="25"/>
      <c r="K36" s="25" t="s">
        <v>120</v>
      </c>
      <c r="L36" s="124" t="s">
        <v>38</v>
      </c>
      <c r="M36" s="45" t="s">
        <v>122</v>
      </c>
      <c r="N36" s="26" t="s">
        <v>61</v>
      </c>
      <c r="O36" s="31">
        <v>44203</v>
      </c>
      <c r="P36" s="32">
        <v>44203</v>
      </c>
      <c r="Q36" s="42" t="s">
        <v>62</v>
      </c>
      <c r="R36" s="43" t="s">
        <v>62</v>
      </c>
      <c r="S36" s="44" t="s">
        <v>63</v>
      </c>
      <c r="T36" s="18" t="str">
        <f t="shared" si="5"/>
        <v>&lt;10</v>
      </c>
      <c r="U36" s="18" t="str">
        <f t="shared" si="5"/>
        <v>&lt;10</v>
      </c>
      <c r="V36" s="19" t="str">
        <f t="shared" si="1"/>
        <v>&lt;20</v>
      </c>
      <c r="W36" s="20" t="str">
        <f t="shared" si="2"/>
        <v/>
      </c>
    </row>
    <row r="37" spans="1:23" x14ac:dyDescent="0.4">
      <c r="A37" s="21">
        <f t="shared" si="3"/>
        <v>31</v>
      </c>
      <c r="B37" s="21" t="s">
        <v>118</v>
      </c>
      <c r="C37" s="22" t="s">
        <v>118</v>
      </c>
      <c r="D37" s="23" t="s">
        <v>134</v>
      </c>
      <c r="E37" s="21" t="s">
        <v>120</v>
      </c>
      <c r="F37" s="22" t="s">
        <v>120</v>
      </c>
      <c r="G37" s="8" t="s">
        <v>34</v>
      </c>
      <c r="H37" s="23" t="s">
        <v>125</v>
      </c>
      <c r="I37" s="25" t="s">
        <v>135</v>
      </c>
      <c r="J37" s="25"/>
      <c r="K37" s="25" t="s">
        <v>120</v>
      </c>
      <c r="L37" s="124" t="s">
        <v>38</v>
      </c>
      <c r="M37" s="45" t="s">
        <v>122</v>
      </c>
      <c r="N37" s="26" t="s">
        <v>61</v>
      </c>
      <c r="O37" s="31">
        <v>44203</v>
      </c>
      <c r="P37" s="32">
        <v>44203</v>
      </c>
      <c r="Q37" s="42" t="s">
        <v>62</v>
      </c>
      <c r="R37" s="43" t="s">
        <v>62</v>
      </c>
      <c r="S37" s="44" t="s">
        <v>63</v>
      </c>
      <c r="T37" s="18" t="str">
        <f t="shared" si="5"/>
        <v>&lt;10</v>
      </c>
      <c r="U37" s="18" t="str">
        <f t="shared" si="5"/>
        <v>&lt;10</v>
      </c>
      <c r="V37" s="19" t="str">
        <f t="shared" si="1"/>
        <v>&lt;20</v>
      </c>
      <c r="W37" s="20" t="str">
        <f t="shared" si="2"/>
        <v/>
      </c>
    </row>
    <row r="38" spans="1:23" x14ac:dyDescent="0.4">
      <c r="A38" s="21">
        <f t="shared" si="3"/>
        <v>32</v>
      </c>
      <c r="B38" s="4" t="s">
        <v>136</v>
      </c>
      <c r="C38" s="5" t="s">
        <v>136</v>
      </c>
      <c r="D38" s="6" t="s">
        <v>37</v>
      </c>
      <c r="E38" s="63" t="s">
        <v>58</v>
      </c>
      <c r="F38" s="5" t="s">
        <v>137</v>
      </c>
      <c r="G38" s="8" t="s">
        <v>34</v>
      </c>
      <c r="H38" s="23" t="s">
        <v>138</v>
      </c>
      <c r="I38" s="10" t="s">
        <v>139</v>
      </c>
      <c r="J38" s="10"/>
      <c r="K38" s="10"/>
      <c r="L38" s="124" t="s">
        <v>38</v>
      </c>
      <c r="M38" s="41" t="s">
        <v>140</v>
      </c>
      <c r="N38" s="12" t="s">
        <v>40</v>
      </c>
      <c r="O38" s="13">
        <v>44208</v>
      </c>
      <c r="P38" s="37">
        <v>44209</v>
      </c>
      <c r="Q38" s="42" t="s">
        <v>141</v>
      </c>
      <c r="R38" s="43" t="s">
        <v>142</v>
      </c>
      <c r="S38" s="44" t="s">
        <v>143</v>
      </c>
      <c r="T38" s="18" t="str">
        <f t="shared" si="5"/>
        <v>&lt;4.99</v>
      </c>
      <c r="U38" s="18" t="str">
        <f t="shared" si="5"/>
        <v>&lt;4.2</v>
      </c>
      <c r="V38" s="19" t="str">
        <f t="shared" si="1"/>
        <v>&lt;9.2</v>
      </c>
      <c r="W38" s="20" t="str">
        <f t="shared" si="2"/>
        <v/>
      </c>
    </row>
    <row r="39" spans="1:23" x14ac:dyDescent="0.4">
      <c r="A39" s="21">
        <f t="shared" si="3"/>
        <v>33</v>
      </c>
      <c r="B39" s="21" t="s">
        <v>136</v>
      </c>
      <c r="C39" s="22" t="s">
        <v>136</v>
      </c>
      <c r="D39" s="23" t="s">
        <v>37</v>
      </c>
      <c r="E39" s="21" t="s">
        <v>37</v>
      </c>
      <c r="F39" s="22" t="s">
        <v>137</v>
      </c>
      <c r="G39" s="8" t="s">
        <v>34</v>
      </c>
      <c r="H39" s="23" t="s">
        <v>138</v>
      </c>
      <c r="I39" s="25" t="s">
        <v>139</v>
      </c>
      <c r="J39" s="25"/>
      <c r="K39" s="25"/>
      <c r="L39" s="112" t="s">
        <v>38</v>
      </c>
      <c r="M39" s="45" t="s">
        <v>140</v>
      </c>
      <c r="N39" s="26" t="s">
        <v>40</v>
      </c>
      <c r="O39" s="31">
        <v>44208</v>
      </c>
      <c r="P39" s="28">
        <v>44209</v>
      </c>
      <c r="Q39" s="46" t="s">
        <v>144</v>
      </c>
      <c r="R39" s="40" t="s">
        <v>145</v>
      </c>
      <c r="S39" s="44" t="s">
        <v>146</v>
      </c>
      <c r="T39" s="18" t="str">
        <f t="shared" si="5"/>
        <v>&lt;4.97</v>
      </c>
      <c r="U39" s="18" t="str">
        <f t="shared" si="5"/>
        <v>&lt;4.35</v>
      </c>
      <c r="V39" s="19" t="str">
        <f t="shared" si="1"/>
        <v>&lt;9.3</v>
      </c>
      <c r="W39" s="20" t="str">
        <f t="shared" si="2"/>
        <v/>
      </c>
    </row>
    <row r="40" spans="1:23" x14ac:dyDescent="0.4">
      <c r="A40" s="21">
        <f t="shared" si="3"/>
        <v>34</v>
      </c>
      <c r="B40" s="4" t="s">
        <v>147</v>
      </c>
      <c r="C40" s="5" t="s">
        <v>147</v>
      </c>
      <c r="D40" s="6" t="s">
        <v>148</v>
      </c>
      <c r="E40" s="4" t="s">
        <v>58</v>
      </c>
      <c r="F40" s="5" t="s">
        <v>149</v>
      </c>
      <c r="G40" s="8" t="s">
        <v>34</v>
      </c>
      <c r="H40" s="23" t="s">
        <v>150</v>
      </c>
      <c r="I40" s="10" t="s">
        <v>151</v>
      </c>
      <c r="J40" s="10" t="s">
        <v>152</v>
      </c>
      <c r="K40" s="10" t="s">
        <v>58</v>
      </c>
      <c r="L40" s="124" t="s">
        <v>38</v>
      </c>
      <c r="M40" s="41" t="s">
        <v>153</v>
      </c>
      <c r="N40" s="12" t="s">
        <v>40</v>
      </c>
      <c r="O40" s="13">
        <v>44208</v>
      </c>
      <c r="P40" s="37">
        <v>44210</v>
      </c>
      <c r="Q40" s="42" t="s">
        <v>154</v>
      </c>
      <c r="R40" s="43" t="s">
        <v>155</v>
      </c>
      <c r="S40" s="44" t="s">
        <v>156</v>
      </c>
      <c r="T40" s="18" t="str">
        <f t="shared" si="5"/>
        <v>&lt;2.8</v>
      </c>
      <c r="U40" s="18" t="str">
        <f t="shared" si="5"/>
        <v>&lt;2.4</v>
      </c>
      <c r="V40" s="19" t="str">
        <f t="shared" si="1"/>
        <v>&lt;5.2</v>
      </c>
      <c r="W40" s="20" t="str">
        <f t="shared" si="2"/>
        <v/>
      </c>
    </row>
    <row r="41" spans="1:23" x14ac:dyDescent="0.4">
      <c r="A41" s="21">
        <f t="shared" si="3"/>
        <v>35</v>
      </c>
      <c r="B41" s="21" t="s">
        <v>147</v>
      </c>
      <c r="C41" s="22" t="s">
        <v>147</v>
      </c>
      <c r="D41" s="23" t="s">
        <v>53</v>
      </c>
      <c r="E41" s="21" t="s">
        <v>58</v>
      </c>
      <c r="F41" s="22" t="s">
        <v>157</v>
      </c>
      <c r="G41" s="8" t="s">
        <v>158</v>
      </c>
      <c r="H41" s="23" t="s">
        <v>150</v>
      </c>
      <c r="I41" s="25" t="s">
        <v>159</v>
      </c>
      <c r="J41" s="25" t="s">
        <v>160</v>
      </c>
      <c r="K41" s="25" t="s">
        <v>58</v>
      </c>
      <c r="L41" s="124" t="s">
        <v>38</v>
      </c>
      <c r="M41" s="41" t="s">
        <v>153</v>
      </c>
      <c r="N41" s="12" t="s">
        <v>40</v>
      </c>
      <c r="O41" s="13">
        <v>44208</v>
      </c>
      <c r="P41" s="37">
        <v>44210</v>
      </c>
      <c r="Q41" s="46" t="s">
        <v>161</v>
      </c>
      <c r="R41" s="40" t="s">
        <v>155</v>
      </c>
      <c r="S41" s="44" t="s">
        <v>162</v>
      </c>
      <c r="T41" s="18" t="str">
        <f t="shared" si="5"/>
        <v>&lt;2.7</v>
      </c>
      <c r="U41" s="18" t="str">
        <f t="shared" si="5"/>
        <v>&lt;2.4</v>
      </c>
      <c r="V41" s="19" t="str">
        <f t="shared" si="1"/>
        <v>&lt;5.1</v>
      </c>
      <c r="W41" s="20" t="str">
        <f t="shared" si="2"/>
        <v/>
      </c>
    </row>
    <row r="42" spans="1:23" ht="19.5" x14ac:dyDescent="0.4">
      <c r="A42" s="21">
        <f t="shared" si="3"/>
        <v>36</v>
      </c>
      <c r="B42" s="4" t="s">
        <v>163</v>
      </c>
      <c r="C42" s="5" t="s">
        <v>163</v>
      </c>
      <c r="D42" s="64" t="s">
        <v>164</v>
      </c>
      <c r="E42" s="65" t="s">
        <v>37</v>
      </c>
      <c r="F42" s="113" t="s">
        <v>37</v>
      </c>
      <c r="G42" s="66" t="s">
        <v>66</v>
      </c>
      <c r="H42" s="115" t="s">
        <v>165</v>
      </c>
      <c r="I42" s="67" t="s">
        <v>166</v>
      </c>
      <c r="J42" s="67" t="s">
        <v>167</v>
      </c>
      <c r="K42" s="67" t="s">
        <v>37</v>
      </c>
      <c r="L42" s="68" t="s">
        <v>168</v>
      </c>
      <c r="M42" s="69" t="s">
        <v>169</v>
      </c>
      <c r="N42" s="70" t="s">
        <v>61</v>
      </c>
      <c r="O42" s="71">
        <v>44208</v>
      </c>
      <c r="P42" s="72">
        <v>44208</v>
      </c>
      <c r="Q42" s="73" t="s">
        <v>58</v>
      </c>
      <c r="R42" s="74" t="s">
        <v>58</v>
      </c>
      <c r="S42" s="75" t="s">
        <v>170</v>
      </c>
      <c r="T42" s="18" t="str">
        <f t="shared" si="5"/>
        <v>-</v>
      </c>
      <c r="U42" s="18" t="str">
        <f t="shared" si="5"/>
        <v>-</v>
      </c>
      <c r="V42" s="19" t="str">
        <f t="shared" si="1"/>
        <v>&lt;13</v>
      </c>
      <c r="W42" s="20" t="str">
        <f t="shared" si="2"/>
        <v/>
      </c>
    </row>
    <row r="43" spans="1:23" ht="19.5" x14ac:dyDescent="0.4">
      <c r="A43" s="21">
        <f t="shared" si="3"/>
        <v>37</v>
      </c>
      <c r="B43" s="21" t="s">
        <v>163</v>
      </c>
      <c r="C43" s="22" t="s">
        <v>163</v>
      </c>
      <c r="D43" s="76" t="s">
        <v>171</v>
      </c>
      <c r="E43" s="65" t="s">
        <v>37</v>
      </c>
      <c r="F43" s="113" t="s">
        <v>37</v>
      </c>
      <c r="G43" s="66" t="s">
        <v>66</v>
      </c>
      <c r="H43" s="115" t="s">
        <v>96</v>
      </c>
      <c r="I43" s="67" t="s">
        <v>172</v>
      </c>
      <c r="J43" s="67" t="s">
        <v>167</v>
      </c>
      <c r="K43" s="67" t="s">
        <v>37</v>
      </c>
      <c r="L43" s="68" t="s">
        <v>168</v>
      </c>
      <c r="M43" s="69" t="s">
        <v>169</v>
      </c>
      <c r="N43" s="70" t="s">
        <v>61</v>
      </c>
      <c r="O43" s="71">
        <v>44208</v>
      </c>
      <c r="P43" s="72">
        <v>44208</v>
      </c>
      <c r="Q43" s="73" t="s">
        <v>58</v>
      </c>
      <c r="R43" s="74" t="s">
        <v>58</v>
      </c>
      <c r="S43" s="75" t="s">
        <v>74</v>
      </c>
      <c r="T43" s="18" t="str">
        <f t="shared" si="5"/>
        <v>-</v>
      </c>
      <c r="U43" s="18" t="str">
        <f t="shared" si="5"/>
        <v>-</v>
      </c>
      <c r="V43" s="19" t="str">
        <f t="shared" si="1"/>
        <v>&lt;13</v>
      </c>
      <c r="W43" s="20" t="str">
        <f t="shared" si="2"/>
        <v/>
      </c>
    </row>
    <row r="44" spans="1:23" ht="19.5" x14ac:dyDescent="0.4">
      <c r="A44" s="21">
        <f t="shared" si="3"/>
        <v>38</v>
      </c>
      <c r="B44" s="21" t="s">
        <v>163</v>
      </c>
      <c r="C44" s="22" t="s">
        <v>163</v>
      </c>
      <c r="D44" s="76" t="s">
        <v>173</v>
      </c>
      <c r="E44" s="65" t="s">
        <v>37</v>
      </c>
      <c r="F44" s="113" t="s">
        <v>37</v>
      </c>
      <c r="G44" s="66" t="s">
        <v>66</v>
      </c>
      <c r="H44" s="115" t="s">
        <v>96</v>
      </c>
      <c r="I44" s="67" t="s">
        <v>174</v>
      </c>
      <c r="J44" s="67" t="s">
        <v>167</v>
      </c>
      <c r="K44" s="67" t="s">
        <v>37</v>
      </c>
      <c r="L44" s="68" t="s">
        <v>168</v>
      </c>
      <c r="M44" s="69" t="s">
        <v>169</v>
      </c>
      <c r="N44" s="70" t="s">
        <v>61</v>
      </c>
      <c r="O44" s="71">
        <v>44208</v>
      </c>
      <c r="P44" s="72">
        <v>44208</v>
      </c>
      <c r="Q44" s="73" t="s">
        <v>58</v>
      </c>
      <c r="R44" s="74" t="s">
        <v>58</v>
      </c>
      <c r="S44" s="75" t="s">
        <v>74</v>
      </c>
      <c r="T44" s="18" t="str">
        <f t="shared" si="5"/>
        <v>-</v>
      </c>
      <c r="U44" s="18" t="str">
        <f t="shared" si="5"/>
        <v>-</v>
      </c>
      <c r="V44" s="19" t="str">
        <f t="shared" si="1"/>
        <v>&lt;13</v>
      </c>
      <c r="W44" s="20" t="str">
        <f t="shared" si="2"/>
        <v/>
      </c>
    </row>
    <row r="45" spans="1:23" ht="19.5" x14ac:dyDescent="0.4">
      <c r="A45" s="21">
        <f t="shared" si="3"/>
        <v>39</v>
      </c>
      <c r="B45" s="21" t="s">
        <v>163</v>
      </c>
      <c r="C45" s="22" t="s">
        <v>163</v>
      </c>
      <c r="D45" s="64" t="s">
        <v>175</v>
      </c>
      <c r="E45" s="65" t="s">
        <v>37</v>
      </c>
      <c r="F45" s="113" t="s">
        <v>37</v>
      </c>
      <c r="G45" s="66" t="s">
        <v>66</v>
      </c>
      <c r="H45" s="115" t="s">
        <v>165</v>
      </c>
      <c r="I45" s="67" t="s">
        <v>176</v>
      </c>
      <c r="J45" s="67" t="s">
        <v>167</v>
      </c>
      <c r="K45" s="67" t="s">
        <v>37</v>
      </c>
      <c r="L45" s="68" t="s">
        <v>168</v>
      </c>
      <c r="M45" s="69" t="s">
        <v>169</v>
      </c>
      <c r="N45" s="70" t="s">
        <v>61</v>
      </c>
      <c r="O45" s="71">
        <v>44208</v>
      </c>
      <c r="P45" s="72">
        <v>44208</v>
      </c>
      <c r="Q45" s="73" t="s">
        <v>58</v>
      </c>
      <c r="R45" s="74" t="s">
        <v>58</v>
      </c>
      <c r="S45" s="75" t="s">
        <v>74</v>
      </c>
      <c r="T45" s="18" t="str">
        <f t="shared" ref="T45:U47" si="6">IF(Q45="","",IF(NOT(ISERROR(Q45*1)),ROUNDDOWN(Q45*1,2-INT(LOG(ABS(Q45*1)))),IFERROR("&lt;"&amp;ROUNDDOWN(IF(SUBSTITUTE(Q45,"&lt;","")*1&lt;=50,SUBSTITUTE(Q45,"&lt;","")*1,""),2-INT(LOG(ABS(SUBSTITUTE(Q45,"&lt;","")*1)))),IF(Q45="-",Q45,"入力形式が間違っています"))))</f>
        <v>-</v>
      </c>
      <c r="U45" s="18" t="str">
        <f t="shared" si="6"/>
        <v>-</v>
      </c>
      <c r="V45" s="19" t="str">
        <f t="shared" si="1"/>
        <v>&lt;13</v>
      </c>
      <c r="W45" s="20" t="str">
        <f t="shared" si="2"/>
        <v/>
      </c>
    </row>
    <row r="46" spans="1:23" ht="19.5" x14ac:dyDescent="0.4">
      <c r="A46" s="21">
        <f t="shared" si="3"/>
        <v>40</v>
      </c>
      <c r="B46" s="21" t="s">
        <v>163</v>
      </c>
      <c r="C46" s="22" t="s">
        <v>163</v>
      </c>
      <c r="D46" s="76" t="s">
        <v>177</v>
      </c>
      <c r="E46" s="65" t="s">
        <v>37</v>
      </c>
      <c r="F46" s="113" t="s">
        <v>37</v>
      </c>
      <c r="G46" s="66" t="s">
        <v>66</v>
      </c>
      <c r="H46" s="115" t="s">
        <v>96</v>
      </c>
      <c r="I46" s="67" t="s">
        <v>178</v>
      </c>
      <c r="J46" s="67" t="s">
        <v>167</v>
      </c>
      <c r="K46" s="67" t="s">
        <v>37</v>
      </c>
      <c r="L46" s="68" t="s">
        <v>168</v>
      </c>
      <c r="M46" s="69" t="s">
        <v>169</v>
      </c>
      <c r="N46" s="70" t="s">
        <v>61</v>
      </c>
      <c r="O46" s="71">
        <v>44208</v>
      </c>
      <c r="P46" s="72">
        <v>44208</v>
      </c>
      <c r="Q46" s="73" t="s">
        <v>58</v>
      </c>
      <c r="R46" s="74" t="s">
        <v>58</v>
      </c>
      <c r="S46" s="75" t="s">
        <v>74</v>
      </c>
      <c r="T46" s="18" t="str">
        <f t="shared" si="6"/>
        <v>-</v>
      </c>
      <c r="U46" s="18" t="str">
        <f t="shared" si="6"/>
        <v>-</v>
      </c>
      <c r="V46" s="19" t="str">
        <f t="shared" si="1"/>
        <v>&lt;13</v>
      </c>
      <c r="W46" s="20" t="str">
        <f t="shared" si="2"/>
        <v/>
      </c>
    </row>
    <row r="47" spans="1:23" ht="19.5" x14ac:dyDescent="0.4">
      <c r="A47" s="21">
        <f t="shared" si="3"/>
        <v>41</v>
      </c>
      <c r="B47" s="21" t="s">
        <v>163</v>
      </c>
      <c r="C47" s="22" t="s">
        <v>163</v>
      </c>
      <c r="D47" s="64" t="s">
        <v>179</v>
      </c>
      <c r="E47" s="65" t="s">
        <v>37</v>
      </c>
      <c r="F47" s="113" t="s">
        <v>37</v>
      </c>
      <c r="G47" s="66" t="s">
        <v>66</v>
      </c>
      <c r="H47" s="115" t="s">
        <v>96</v>
      </c>
      <c r="I47" s="67" t="s">
        <v>180</v>
      </c>
      <c r="J47" s="67" t="s">
        <v>167</v>
      </c>
      <c r="K47" s="67" t="s">
        <v>37</v>
      </c>
      <c r="L47" s="68" t="s">
        <v>168</v>
      </c>
      <c r="M47" s="69" t="s">
        <v>169</v>
      </c>
      <c r="N47" s="70" t="s">
        <v>61</v>
      </c>
      <c r="O47" s="71">
        <v>44208</v>
      </c>
      <c r="P47" s="72">
        <v>44208</v>
      </c>
      <c r="Q47" s="73" t="s">
        <v>58</v>
      </c>
      <c r="R47" s="74" t="s">
        <v>58</v>
      </c>
      <c r="S47" s="75" t="s">
        <v>74</v>
      </c>
      <c r="T47" s="18" t="str">
        <f t="shared" si="6"/>
        <v>-</v>
      </c>
      <c r="U47" s="18" t="str">
        <f t="shared" si="6"/>
        <v>-</v>
      </c>
      <c r="V47" s="19" t="str">
        <f t="shared" si="1"/>
        <v>&lt;13</v>
      </c>
      <c r="W47" s="20" t="str">
        <f t="shared" si="2"/>
        <v/>
      </c>
    </row>
    <row r="48" spans="1:23" x14ac:dyDescent="0.4">
      <c r="A48" s="21">
        <f t="shared" si="3"/>
        <v>42</v>
      </c>
      <c r="B48" s="4" t="s">
        <v>181</v>
      </c>
      <c r="C48" s="5" t="s">
        <v>181</v>
      </c>
      <c r="D48" s="34" t="s">
        <v>148</v>
      </c>
      <c r="E48" s="21" t="s">
        <v>37</v>
      </c>
      <c r="F48" s="5" t="s">
        <v>182</v>
      </c>
      <c r="G48" s="8" t="s">
        <v>183</v>
      </c>
      <c r="H48" s="23" t="s">
        <v>150</v>
      </c>
      <c r="I48" s="10" t="s">
        <v>184</v>
      </c>
      <c r="J48" s="10" t="s">
        <v>102</v>
      </c>
      <c r="K48" s="25" t="s">
        <v>65</v>
      </c>
      <c r="L48" s="124" t="s">
        <v>38</v>
      </c>
      <c r="M48" s="41" t="s">
        <v>185</v>
      </c>
      <c r="N48" s="12" t="s">
        <v>40</v>
      </c>
      <c r="O48" s="13">
        <v>44211</v>
      </c>
      <c r="P48" s="37">
        <v>44211</v>
      </c>
      <c r="Q48" s="42" t="s">
        <v>186</v>
      </c>
      <c r="R48" s="43" t="s">
        <v>187</v>
      </c>
      <c r="S48" s="44" t="s">
        <v>188</v>
      </c>
      <c r="T48" s="18" t="s">
        <v>186</v>
      </c>
      <c r="U48" s="18" t="s">
        <v>187</v>
      </c>
      <c r="V48" s="19" t="s">
        <v>188</v>
      </c>
      <c r="W48" s="20" t="str">
        <f t="shared" si="2"/>
        <v/>
      </c>
    </row>
    <row r="49" spans="1:23" x14ac:dyDescent="0.4">
      <c r="A49" s="21">
        <f t="shared" si="3"/>
        <v>43</v>
      </c>
      <c r="B49" s="21" t="s">
        <v>181</v>
      </c>
      <c r="C49" s="22" t="s">
        <v>181</v>
      </c>
      <c r="D49" s="9" t="s">
        <v>148</v>
      </c>
      <c r="E49" s="21" t="s">
        <v>37</v>
      </c>
      <c r="F49" s="22" t="s">
        <v>182</v>
      </c>
      <c r="G49" s="8" t="s">
        <v>183</v>
      </c>
      <c r="H49" s="23" t="s">
        <v>150</v>
      </c>
      <c r="I49" s="25" t="s">
        <v>189</v>
      </c>
      <c r="J49" s="25" t="s">
        <v>102</v>
      </c>
      <c r="K49" s="25" t="s">
        <v>65</v>
      </c>
      <c r="L49" s="112" t="s">
        <v>38</v>
      </c>
      <c r="M49" s="45" t="s">
        <v>185</v>
      </c>
      <c r="N49" s="26" t="s">
        <v>40</v>
      </c>
      <c r="O49" s="31">
        <v>44211</v>
      </c>
      <c r="P49" s="28">
        <v>44211</v>
      </c>
      <c r="Q49" s="46" t="s">
        <v>190</v>
      </c>
      <c r="R49" s="40" t="s">
        <v>191</v>
      </c>
      <c r="S49" s="44" t="s">
        <v>192</v>
      </c>
      <c r="T49" s="18" t="s">
        <v>190</v>
      </c>
      <c r="U49" s="18" t="s">
        <v>191</v>
      </c>
      <c r="V49" s="19" t="s">
        <v>192</v>
      </c>
      <c r="W49" s="20" t="str">
        <f t="shared" si="2"/>
        <v/>
      </c>
    </row>
    <row r="50" spans="1:23" x14ac:dyDescent="0.4">
      <c r="A50" s="21">
        <f t="shared" si="3"/>
        <v>44</v>
      </c>
      <c r="B50" s="21" t="s">
        <v>181</v>
      </c>
      <c r="C50" s="22" t="s">
        <v>181</v>
      </c>
      <c r="D50" s="9" t="s">
        <v>193</v>
      </c>
      <c r="E50" s="21" t="s">
        <v>37</v>
      </c>
      <c r="F50" s="22" t="s">
        <v>194</v>
      </c>
      <c r="G50" s="8" t="s">
        <v>183</v>
      </c>
      <c r="H50" s="23" t="s">
        <v>150</v>
      </c>
      <c r="I50" s="25" t="s">
        <v>195</v>
      </c>
      <c r="J50" s="25" t="s">
        <v>102</v>
      </c>
      <c r="K50" s="25" t="s">
        <v>65</v>
      </c>
      <c r="L50" s="112" t="s">
        <v>38</v>
      </c>
      <c r="M50" s="45" t="s">
        <v>185</v>
      </c>
      <c r="N50" s="26" t="s">
        <v>40</v>
      </c>
      <c r="O50" s="31">
        <v>44211</v>
      </c>
      <c r="P50" s="28">
        <v>44211</v>
      </c>
      <c r="Q50" s="46" t="s">
        <v>196</v>
      </c>
      <c r="R50" s="40" t="s">
        <v>197</v>
      </c>
      <c r="S50" s="44" t="s">
        <v>198</v>
      </c>
      <c r="T50" s="18" t="s">
        <v>196</v>
      </c>
      <c r="U50" s="18" t="s">
        <v>197</v>
      </c>
      <c r="V50" s="19" t="s">
        <v>198</v>
      </c>
      <c r="W50" s="20" t="str">
        <f t="shared" si="2"/>
        <v/>
      </c>
    </row>
    <row r="51" spans="1:23" x14ac:dyDescent="0.4">
      <c r="A51" s="21">
        <f t="shared" si="3"/>
        <v>45</v>
      </c>
      <c r="B51" s="4" t="s">
        <v>199</v>
      </c>
      <c r="C51" s="5" t="s">
        <v>200</v>
      </c>
      <c r="D51" s="34" t="s">
        <v>148</v>
      </c>
      <c r="E51" s="4" t="s">
        <v>201</v>
      </c>
      <c r="F51" s="5" t="s">
        <v>202</v>
      </c>
      <c r="G51" s="77" t="s">
        <v>203</v>
      </c>
      <c r="H51" s="23" t="s">
        <v>96</v>
      </c>
      <c r="I51" s="10" t="s">
        <v>204</v>
      </c>
      <c r="J51" s="10" t="s">
        <v>205</v>
      </c>
      <c r="K51" s="10" t="s">
        <v>206</v>
      </c>
      <c r="L51" s="112" t="s">
        <v>38</v>
      </c>
      <c r="M51" s="41" t="s">
        <v>207</v>
      </c>
      <c r="N51" s="12" t="s">
        <v>40</v>
      </c>
      <c r="O51" s="13">
        <v>44189</v>
      </c>
      <c r="P51" s="37">
        <v>44193</v>
      </c>
      <c r="Q51" s="42" t="s">
        <v>71</v>
      </c>
      <c r="R51" s="43" t="s">
        <v>71</v>
      </c>
      <c r="S51" s="44" t="s">
        <v>82</v>
      </c>
      <c r="T51" s="18" t="str">
        <f>IF(Q51="","",IF(NOT(ISERROR(Q51*1)),ROUNDDOWN(Q51*1,2-INT(LOG(ABS(Q51*1)))),IFERROR("&lt;"&amp;ROUNDDOWN(IF(SUBSTITUTE(Q51,"&lt;","")*1&lt;=50,SUBSTITUTE(Q51,"&lt;","")*1,""),2-INT(LOG(ABS(SUBSTITUTE(Q51,"&lt;","")*1)))),IF(Q51="-",Q51,"入力形式が間違っています"))))</f>
        <v>&lt;10</v>
      </c>
      <c r="U51" s="18" t="str">
        <f>IF(R51="","",IF(NOT(ISERROR(R51*1)),ROUNDDOWN(R51*1,2-INT(LOG(ABS(R51*1)))),IFERROR("&lt;"&amp;ROUNDDOWN(IF(SUBSTITUTE(R51,"&lt;","")*1&lt;=50,SUBSTITUTE(R51,"&lt;","")*1,""),2-INT(LOG(ABS(SUBSTITUTE(R51,"&lt;","")*1)))),IF(R51="-",R51,"入力形式が間違っています"))))</f>
        <v>&lt;10</v>
      </c>
      <c r="V51" s="19" t="str">
        <f>IFERROR(IF(AND(T51="",U51=""),"",IF(AND(T51="-",U51="-"),IF(S51="","Cs合計を入力してください",S51),IF(NOT(ISERROR(T51*1+U51*1)),ROUND(T51+U51, 1-INT(LOG(ABS(T51+U51)))),IF(NOT(ISERROR(T51*1)),ROUND(T51, 1-INT(LOG(ABS(T51)))),IF(NOT(ISERROR(U51*1)),ROUND(U51, 1-INT(LOG(ABS(U51)))),IF(ISERROR(T51*1+U51*1),"&lt;"&amp;ROUND(IF(T51="-",0,SUBSTITUTE(T51,"&lt;",""))*1+IF(U51="-",0,SUBSTITUTE(U51,"&lt;",""))*1,1-INT(LOG(ABS(IF(T51="-",0,SUBSTITUTE(T51,"&lt;",""))*1+IF(U51="-",0,SUBSTITUTE(U51,"&lt;",""))*1)))))))))),"入力形式が間違っています")</f>
        <v>&lt;20</v>
      </c>
      <c r="W51" s="20" t="str">
        <f t="shared" si="2"/>
        <v/>
      </c>
    </row>
    <row r="52" spans="1:23" x14ac:dyDescent="0.4">
      <c r="A52" s="21">
        <f t="shared" si="3"/>
        <v>46</v>
      </c>
      <c r="B52" s="21" t="s">
        <v>199</v>
      </c>
      <c r="C52" s="22" t="s">
        <v>200</v>
      </c>
      <c r="D52" s="34" t="s">
        <v>199</v>
      </c>
      <c r="E52" s="21" t="s">
        <v>201</v>
      </c>
      <c r="F52" s="22" t="s">
        <v>208</v>
      </c>
      <c r="G52" s="77" t="s">
        <v>183</v>
      </c>
      <c r="H52" s="23" t="s">
        <v>150</v>
      </c>
      <c r="I52" s="25" t="s">
        <v>204</v>
      </c>
      <c r="J52" s="10" t="s">
        <v>205</v>
      </c>
      <c r="K52" s="10" t="s">
        <v>206</v>
      </c>
      <c r="L52" s="112" t="s">
        <v>209</v>
      </c>
      <c r="M52" s="45" t="s">
        <v>207</v>
      </c>
      <c r="N52" s="12" t="s">
        <v>40</v>
      </c>
      <c r="O52" s="31">
        <v>44189</v>
      </c>
      <c r="P52" s="28">
        <v>44193</v>
      </c>
      <c r="Q52" s="46" t="s">
        <v>71</v>
      </c>
      <c r="R52" s="40" t="s">
        <v>71</v>
      </c>
      <c r="S52" s="44" t="s">
        <v>82</v>
      </c>
      <c r="T52" s="18" t="str">
        <f t="shared" ref="T52:U75" si="7">IF(Q52="","",IF(NOT(ISERROR(Q52*1)),ROUNDDOWN(Q52*1,2-INT(LOG(ABS(Q52*1)))),IFERROR("&lt;"&amp;ROUNDDOWN(IF(SUBSTITUTE(Q52,"&lt;","")*1&lt;=50,SUBSTITUTE(Q52,"&lt;","")*1,""),2-INT(LOG(ABS(SUBSTITUTE(Q52,"&lt;","")*1)))),IF(Q52="-",Q52,"入力形式が間違っています"))))</f>
        <v>&lt;10</v>
      </c>
      <c r="U52" s="18" t="str">
        <f t="shared" si="7"/>
        <v>&lt;10</v>
      </c>
      <c r="V52" s="19" t="str">
        <f t="shared" ref="V52:V115" si="8">IFERROR(IF(AND(T52="",U52=""),"",IF(AND(T52="-",U52="-"),IF(S52="","Cs合計を入力してください",S52),IF(NOT(ISERROR(T52*1+U52*1)),ROUND(T52+U52, 1-INT(LOG(ABS(T52+U52)))),IF(NOT(ISERROR(T52*1)),ROUND(T52, 1-INT(LOG(ABS(T52)))),IF(NOT(ISERROR(U52*1)),ROUND(U52, 1-INT(LOG(ABS(U52)))),IF(ISERROR(T52*1+U52*1),"&lt;"&amp;ROUND(IF(T52="-",0,SUBSTITUTE(T52,"&lt;",""))*1+IF(U52="-",0,SUBSTITUTE(U52,"&lt;",""))*1,1-INT(LOG(ABS(IF(T52="-",0,SUBSTITUTE(T52,"&lt;",""))*1+IF(U52="-",0,SUBSTITUTE(U52,"&lt;",""))*1)))))))))),"入力形式が間違っています")</f>
        <v>&lt;20</v>
      </c>
      <c r="W52" s="20" t="str">
        <f t="shared" si="2"/>
        <v/>
      </c>
    </row>
    <row r="53" spans="1:23" x14ac:dyDescent="0.4">
      <c r="A53" s="21">
        <f t="shared" si="3"/>
        <v>47</v>
      </c>
      <c r="B53" s="21" t="s">
        <v>199</v>
      </c>
      <c r="C53" s="22" t="s">
        <v>200</v>
      </c>
      <c r="D53" s="34" t="s">
        <v>199</v>
      </c>
      <c r="E53" s="21" t="s">
        <v>201</v>
      </c>
      <c r="F53" s="22" t="s">
        <v>210</v>
      </c>
      <c r="G53" s="77" t="s">
        <v>203</v>
      </c>
      <c r="H53" s="23" t="s">
        <v>96</v>
      </c>
      <c r="I53" s="25" t="s">
        <v>204</v>
      </c>
      <c r="J53" s="10" t="s">
        <v>205</v>
      </c>
      <c r="K53" s="10" t="s">
        <v>206</v>
      </c>
      <c r="L53" s="112" t="s">
        <v>209</v>
      </c>
      <c r="M53" s="45" t="s">
        <v>207</v>
      </c>
      <c r="N53" s="12" t="s">
        <v>40</v>
      </c>
      <c r="O53" s="31">
        <v>44189</v>
      </c>
      <c r="P53" s="28">
        <v>44193</v>
      </c>
      <c r="Q53" s="46" t="s">
        <v>71</v>
      </c>
      <c r="R53" s="40" t="s">
        <v>71</v>
      </c>
      <c r="S53" s="44" t="s">
        <v>82</v>
      </c>
      <c r="T53" s="18" t="str">
        <f t="shared" si="7"/>
        <v>&lt;10</v>
      </c>
      <c r="U53" s="18" t="str">
        <f t="shared" si="7"/>
        <v>&lt;10</v>
      </c>
      <c r="V53" s="19" t="str">
        <f t="shared" si="8"/>
        <v>&lt;20</v>
      </c>
      <c r="W53" s="20" t="str">
        <f t="shared" si="2"/>
        <v/>
      </c>
    </row>
    <row r="54" spans="1:23" x14ac:dyDescent="0.4">
      <c r="A54" s="21">
        <f t="shared" si="3"/>
        <v>48</v>
      </c>
      <c r="B54" s="21" t="s">
        <v>199</v>
      </c>
      <c r="C54" s="22" t="s">
        <v>200</v>
      </c>
      <c r="D54" s="34" t="s">
        <v>199</v>
      </c>
      <c r="E54" s="21" t="s">
        <v>201</v>
      </c>
      <c r="F54" s="22" t="s">
        <v>211</v>
      </c>
      <c r="G54" s="77" t="s">
        <v>203</v>
      </c>
      <c r="H54" s="23" t="s">
        <v>96</v>
      </c>
      <c r="I54" s="25" t="s">
        <v>204</v>
      </c>
      <c r="J54" s="10" t="s">
        <v>205</v>
      </c>
      <c r="K54" s="10" t="s">
        <v>206</v>
      </c>
      <c r="L54" s="112" t="s">
        <v>209</v>
      </c>
      <c r="M54" s="45" t="s">
        <v>207</v>
      </c>
      <c r="N54" s="12" t="s">
        <v>40</v>
      </c>
      <c r="O54" s="31">
        <v>44189</v>
      </c>
      <c r="P54" s="28">
        <v>44193</v>
      </c>
      <c r="Q54" s="46" t="s">
        <v>71</v>
      </c>
      <c r="R54" s="40" t="s">
        <v>71</v>
      </c>
      <c r="S54" s="47" t="s">
        <v>82</v>
      </c>
      <c r="T54" s="18" t="str">
        <f t="shared" si="7"/>
        <v>&lt;10</v>
      </c>
      <c r="U54" s="18" t="str">
        <f t="shared" si="7"/>
        <v>&lt;10</v>
      </c>
      <c r="V54" s="19" t="str">
        <f t="shared" si="8"/>
        <v>&lt;20</v>
      </c>
      <c r="W54" s="20" t="str">
        <f t="shared" si="2"/>
        <v/>
      </c>
    </row>
    <row r="55" spans="1:23" x14ac:dyDescent="0.4">
      <c r="A55" s="21">
        <f t="shared" si="3"/>
        <v>49</v>
      </c>
      <c r="B55" s="21" t="s">
        <v>199</v>
      </c>
      <c r="C55" s="22" t="s">
        <v>200</v>
      </c>
      <c r="D55" s="34" t="s">
        <v>199</v>
      </c>
      <c r="E55" s="21" t="s">
        <v>201</v>
      </c>
      <c r="F55" s="22" t="s">
        <v>211</v>
      </c>
      <c r="G55" s="77" t="s">
        <v>203</v>
      </c>
      <c r="H55" s="23" t="s">
        <v>96</v>
      </c>
      <c r="I55" s="25" t="s">
        <v>204</v>
      </c>
      <c r="J55" s="10" t="s">
        <v>205</v>
      </c>
      <c r="K55" s="10" t="s">
        <v>206</v>
      </c>
      <c r="L55" s="112" t="s">
        <v>209</v>
      </c>
      <c r="M55" s="45" t="s">
        <v>207</v>
      </c>
      <c r="N55" s="12" t="s">
        <v>40</v>
      </c>
      <c r="O55" s="31">
        <v>44189</v>
      </c>
      <c r="P55" s="28">
        <v>44193</v>
      </c>
      <c r="Q55" s="46" t="s">
        <v>71</v>
      </c>
      <c r="R55" s="40" t="s">
        <v>71</v>
      </c>
      <c r="S55" s="47" t="s">
        <v>82</v>
      </c>
      <c r="T55" s="18" t="str">
        <f t="shared" si="7"/>
        <v>&lt;10</v>
      </c>
      <c r="U55" s="18" t="str">
        <f t="shared" si="7"/>
        <v>&lt;10</v>
      </c>
      <c r="V55" s="19" t="str">
        <f t="shared" si="8"/>
        <v>&lt;20</v>
      </c>
      <c r="W55" s="20" t="str">
        <f t="shared" si="2"/>
        <v/>
      </c>
    </row>
    <row r="56" spans="1:23" x14ac:dyDescent="0.4">
      <c r="A56" s="21">
        <f t="shared" si="3"/>
        <v>50</v>
      </c>
      <c r="B56" s="21" t="s">
        <v>199</v>
      </c>
      <c r="C56" s="22" t="s">
        <v>200</v>
      </c>
      <c r="D56" s="34" t="s">
        <v>199</v>
      </c>
      <c r="E56" s="21" t="s">
        <v>201</v>
      </c>
      <c r="F56" s="22" t="s">
        <v>212</v>
      </c>
      <c r="G56" s="77" t="s">
        <v>203</v>
      </c>
      <c r="H56" s="23" t="s">
        <v>96</v>
      </c>
      <c r="I56" s="25" t="s">
        <v>204</v>
      </c>
      <c r="J56" s="10" t="s">
        <v>205</v>
      </c>
      <c r="K56" s="10" t="s">
        <v>206</v>
      </c>
      <c r="L56" s="112" t="s">
        <v>209</v>
      </c>
      <c r="M56" s="45" t="s">
        <v>207</v>
      </c>
      <c r="N56" s="12" t="s">
        <v>40</v>
      </c>
      <c r="O56" s="31">
        <v>44189</v>
      </c>
      <c r="P56" s="28">
        <v>44193</v>
      </c>
      <c r="Q56" s="46" t="s">
        <v>71</v>
      </c>
      <c r="R56" s="40" t="s">
        <v>71</v>
      </c>
      <c r="S56" s="48" t="s">
        <v>82</v>
      </c>
      <c r="T56" s="18" t="str">
        <f t="shared" si="7"/>
        <v>&lt;10</v>
      </c>
      <c r="U56" s="18" t="str">
        <f t="shared" si="7"/>
        <v>&lt;10</v>
      </c>
      <c r="V56" s="19" t="str">
        <f t="shared" si="8"/>
        <v>&lt;20</v>
      </c>
      <c r="W56" s="20" t="str">
        <f t="shared" si="2"/>
        <v/>
      </c>
    </row>
    <row r="57" spans="1:23" x14ac:dyDescent="0.4">
      <c r="A57" s="21">
        <f t="shared" si="3"/>
        <v>51</v>
      </c>
      <c r="B57" s="21" t="s">
        <v>199</v>
      </c>
      <c r="C57" s="22" t="s">
        <v>200</v>
      </c>
      <c r="D57" s="34" t="s">
        <v>199</v>
      </c>
      <c r="E57" s="21" t="s">
        <v>201</v>
      </c>
      <c r="F57" s="22" t="s">
        <v>213</v>
      </c>
      <c r="G57" s="77" t="s">
        <v>203</v>
      </c>
      <c r="H57" s="23" t="s">
        <v>96</v>
      </c>
      <c r="I57" s="25" t="s">
        <v>204</v>
      </c>
      <c r="J57" s="10" t="s">
        <v>205</v>
      </c>
      <c r="K57" s="10" t="s">
        <v>206</v>
      </c>
      <c r="L57" s="112" t="s">
        <v>209</v>
      </c>
      <c r="M57" s="45" t="s">
        <v>207</v>
      </c>
      <c r="N57" s="12" t="s">
        <v>40</v>
      </c>
      <c r="O57" s="31">
        <v>44189</v>
      </c>
      <c r="P57" s="28">
        <v>44193</v>
      </c>
      <c r="Q57" s="46" t="s">
        <v>71</v>
      </c>
      <c r="R57" s="40" t="s">
        <v>71</v>
      </c>
      <c r="S57" s="48" t="s">
        <v>82</v>
      </c>
      <c r="T57" s="18" t="str">
        <f t="shared" si="7"/>
        <v>&lt;10</v>
      </c>
      <c r="U57" s="18" t="str">
        <f t="shared" si="7"/>
        <v>&lt;10</v>
      </c>
      <c r="V57" s="19" t="str">
        <f t="shared" si="8"/>
        <v>&lt;20</v>
      </c>
      <c r="W57" s="20" t="str">
        <f t="shared" si="2"/>
        <v/>
      </c>
    </row>
    <row r="58" spans="1:23" x14ac:dyDescent="0.4">
      <c r="A58" s="21">
        <f t="shared" si="3"/>
        <v>52</v>
      </c>
      <c r="B58" s="21" t="s">
        <v>199</v>
      </c>
      <c r="C58" s="22" t="s">
        <v>200</v>
      </c>
      <c r="D58" s="34" t="s">
        <v>199</v>
      </c>
      <c r="E58" s="21" t="s">
        <v>201</v>
      </c>
      <c r="F58" s="22" t="s">
        <v>214</v>
      </c>
      <c r="G58" s="77" t="s">
        <v>203</v>
      </c>
      <c r="H58" s="23" t="s">
        <v>96</v>
      </c>
      <c r="I58" s="25" t="s">
        <v>204</v>
      </c>
      <c r="J58" s="10" t="s">
        <v>205</v>
      </c>
      <c r="K58" s="10" t="s">
        <v>206</v>
      </c>
      <c r="L58" s="112" t="s">
        <v>209</v>
      </c>
      <c r="M58" s="45" t="s">
        <v>207</v>
      </c>
      <c r="N58" s="12" t="s">
        <v>40</v>
      </c>
      <c r="O58" s="31">
        <v>44189</v>
      </c>
      <c r="P58" s="28">
        <v>44193</v>
      </c>
      <c r="Q58" s="46" t="s">
        <v>71</v>
      </c>
      <c r="R58" s="40" t="s">
        <v>71</v>
      </c>
      <c r="S58" s="48" t="s">
        <v>82</v>
      </c>
      <c r="T58" s="18" t="str">
        <f t="shared" si="7"/>
        <v>&lt;10</v>
      </c>
      <c r="U58" s="18" t="str">
        <f t="shared" si="7"/>
        <v>&lt;10</v>
      </c>
      <c r="V58" s="19" t="str">
        <f t="shared" si="8"/>
        <v>&lt;20</v>
      </c>
      <c r="W58" s="20" t="str">
        <f t="shared" si="2"/>
        <v/>
      </c>
    </row>
    <row r="59" spans="1:23" x14ac:dyDescent="0.4">
      <c r="A59" s="21">
        <f t="shared" si="3"/>
        <v>53</v>
      </c>
      <c r="B59" s="21" t="s">
        <v>199</v>
      </c>
      <c r="C59" s="22" t="s">
        <v>200</v>
      </c>
      <c r="D59" s="34" t="s">
        <v>199</v>
      </c>
      <c r="E59" s="21" t="s">
        <v>201</v>
      </c>
      <c r="F59" s="22" t="s">
        <v>211</v>
      </c>
      <c r="G59" s="77" t="s">
        <v>203</v>
      </c>
      <c r="H59" s="23" t="s">
        <v>96</v>
      </c>
      <c r="I59" s="25" t="s">
        <v>215</v>
      </c>
      <c r="J59" s="10" t="s">
        <v>205</v>
      </c>
      <c r="K59" s="10" t="s">
        <v>206</v>
      </c>
      <c r="L59" s="112" t="s">
        <v>209</v>
      </c>
      <c r="M59" s="45" t="s">
        <v>207</v>
      </c>
      <c r="N59" s="12" t="s">
        <v>40</v>
      </c>
      <c r="O59" s="31">
        <v>44189</v>
      </c>
      <c r="P59" s="28">
        <v>44193</v>
      </c>
      <c r="Q59" s="46" t="s">
        <v>71</v>
      </c>
      <c r="R59" s="40" t="s">
        <v>71</v>
      </c>
      <c r="S59" s="48" t="s">
        <v>82</v>
      </c>
      <c r="T59" s="18" t="str">
        <f t="shared" si="7"/>
        <v>&lt;10</v>
      </c>
      <c r="U59" s="18" t="str">
        <f t="shared" si="7"/>
        <v>&lt;10</v>
      </c>
      <c r="V59" s="19" t="str">
        <f t="shared" si="8"/>
        <v>&lt;20</v>
      </c>
      <c r="W59" s="20" t="str">
        <f t="shared" si="2"/>
        <v/>
      </c>
    </row>
    <row r="60" spans="1:23" x14ac:dyDescent="0.4">
      <c r="A60" s="21">
        <f t="shared" si="3"/>
        <v>54</v>
      </c>
      <c r="B60" s="21" t="s">
        <v>199</v>
      </c>
      <c r="C60" s="22" t="s">
        <v>200</v>
      </c>
      <c r="D60" s="34" t="s">
        <v>199</v>
      </c>
      <c r="E60" s="21" t="s">
        <v>201</v>
      </c>
      <c r="F60" s="22" t="s">
        <v>216</v>
      </c>
      <c r="G60" s="77" t="s">
        <v>203</v>
      </c>
      <c r="H60" s="23" t="s">
        <v>96</v>
      </c>
      <c r="I60" s="25" t="s">
        <v>215</v>
      </c>
      <c r="J60" s="10" t="s">
        <v>205</v>
      </c>
      <c r="K60" s="10" t="s">
        <v>206</v>
      </c>
      <c r="L60" s="112" t="s">
        <v>209</v>
      </c>
      <c r="M60" s="45" t="s">
        <v>207</v>
      </c>
      <c r="N60" s="12" t="s">
        <v>40</v>
      </c>
      <c r="O60" s="31">
        <v>44189</v>
      </c>
      <c r="P60" s="28">
        <v>44193</v>
      </c>
      <c r="Q60" s="46" t="s">
        <v>71</v>
      </c>
      <c r="R60" s="40" t="s">
        <v>71</v>
      </c>
      <c r="S60" s="48" t="s">
        <v>82</v>
      </c>
      <c r="T60" s="18" t="str">
        <f t="shared" si="7"/>
        <v>&lt;10</v>
      </c>
      <c r="U60" s="18" t="str">
        <f t="shared" si="7"/>
        <v>&lt;10</v>
      </c>
      <c r="V60" s="19" t="str">
        <f t="shared" si="8"/>
        <v>&lt;20</v>
      </c>
      <c r="W60" s="20" t="str">
        <f t="shared" si="2"/>
        <v/>
      </c>
    </row>
    <row r="61" spans="1:23" x14ac:dyDescent="0.4">
      <c r="A61" s="21">
        <f t="shared" si="3"/>
        <v>55</v>
      </c>
      <c r="B61" s="21" t="s">
        <v>199</v>
      </c>
      <c r="C61" s="22" t="s">
        <v>200</v>
      </c>
      <c r="D61" s="34" t="s">
        <v>199</v>
      </c>
      <c r="E61" s="21" t="s">
        <v>201</v>
      </c>
      <c r="F61" s="22" t="s">
        <v>217</v>
      </c>
      <c r="G61" s="77" t="s">
        <v>203</v>
      </c>
      <c r="H61" s="23" t="s">
        <v>96</v>
      </c>
      <c r="I61" s="25" t="s">
        <v>215</v>
      </c>
      <c r="J61" s="10" t="s">
        <v>205</v>
      </c>
      <c r="K61" s="10" t="s">
        <v>206</v>
      </c>
      <c r="L61" s="112" t="s">
        <v>209</v>
      </c>
      <c r="M61" s="45" t="s">
        <v>207</v>
      </c>
      <c r="N61" s="12" t="s">
        <v>40</v>
      </c>
      <c r="O61" s="31">
        <v>44189</v>
      </c>
      <c r="P61" s="28">
        <v>44193</v>
      </c>
      <c r="Q61" s="46" t="s">
        <v>71</v>
      </c>
      <c r="R61" s="40" t="s">
        <v>71</v>
      </c>
      <c r="S61" s="48" t="s">
        <v>82</v>
      </c>
      <c r="T61" s="18" t="str">
        <f t="shared" si="7"/>
        <v>&lt;10</v>
      </c>
      <c r="U61" s="18" t="str">
        <f t="shared" si="7"/>
        <v>&lt;10</v>
      </c>
      <c r="V61" s="19" t="str">
        <f t="shared" si="8"/>
        <v>&lt;20</v>
      </c>
      <c r="W61" s="20" t="str">
        <f t="shared" si="2"/>
        <v/>
      </c>
    </row>
    <row r="62" spans="1:23" x14ac:dyDescent="0.4">
      <c r="A62" s="21">
        <f t="shared" si="3"/>
        <v>56</v>
      </c>
      <c r="B62" s="21" t="s">
        <v>199</v>
      </c>
      <c r="C62" s="22" t="s">
        <v>200</v>
      </c>
      <c r="D62" s="34" t="s">
        <v>199</v>
      </c>
      <c r="E62" s="21" t="s">
        <v>201</v>
      </c>
      <c r="F62" s="22" t="s">
        <v>217</v>
      </c>
      <c r="G62" s="77" t="s">
        <v>203</v>
      </c>
      <c r="H62" s="23" t="s">
        <v>96</v>
      </c>
      <c r="I62" s="25" t="s">
        <v>215</v>
      </c>
      <c r="J62" s="10" t="s">
        <v>205</v>
      </c>
      <c r="K62" s="10" t="s">
        <v>206</v>
      </c>
      <c r="L62" s="112" t="s">
        <v>209</v>
      </c>
      <c r="M62" s="45" t="s">
        <v>207</v>
      </c>
      <c r="N62" s="12" t="s">
        <v>40</v>
      </c>
      <c r="O62" s="31">
        <v>44189</v>
      </c>
      <c r="P62" s="28">
        <v>44193</v>
      </c>
      <c r="Q62" s="46" t="s">
        <v>71</v>
      </c>
      <c r="R62" s="40" t="s">
        <v>71</v>
      </c>
      <c r="S62" s="48" t="s">
        <v>82</v>
      </c>
      <c r="T62" s="18" t="str">
        <f t="shared" si="7"/>
        <v>&lt;10</v>
      </c>
      <c r="U62" s="18" t="str">
        <f t="shared" si="7"/>
        <v>&lt;10</v>
      </c>
      <c r="V62" s="19" t="str">
        <f t="shared" si="8"/>
        <v>&lt;20</v>
      </c>
      <c r="W62" s="20" t="str">
        <f t="shared" si="2"/>
        <v/>
      </c>
    </row>
    <row r="63" spans="1:23" x14ac:dyDescent="0.4">
      <c r="A63" s="21">
        <f t="shared" si="3"/>
        <v>57</v>
      </c>
      <c r="B63" s="21" t="s">
        <v>199</v>
      </c>
      <c r="C63" s="22" t="s">
        <v>200</v>
      </c>
      <c r="D63" s="34" t="s">
        <v>199</v>
      </c>
      <c r="E63" s="33" t="s">
        <v>201</v>
      </c>
      <c r="F63" s="111" t="s">
        <v>218</v>
      </c>
      <c r="G63" s="77" t="s">
        <v>203</v>
      </c>
      <c r="H63" s="23" t="s">
        <v>96</v>
      </c>
      <c r="I63" s="53" t="s">
        <v>215</v>
      </c>
      <c r="J63" s="10" t="s">
        <v>205</v>
      </c>
      <c r="K63" s="10" t="s">
        <v>206</v>
      </c>
      <c r="L63" s="112" t="s">
        <v>209</v>
      </c>
      <c r="M63" s="54" t="s">
        <v>207</v>
      </c>
      <c r="N63" s="12" t="s">
        <v>40</v>
      </c>
      <c r="O63" s="56">
        <v>44189</v>
      </c>
      <c r="P63" s="57">
        <v>44193</v>
      </c>
      <c r="Q63" s="46" t="s">
        <v>71</v>
      </c>
      <c r="R63" s="58" t="s">
        <v>71</v>
      </c>
      <c r="S63" s="59" t="s">
        <v>82</v>
      </c>
      <c r="T63" s="18" t="str">
        <f t="shared" si="7"/>
        <v>&lt;10</v>
      </c>
      <c r="U63" s="18" t="str">
        <f t="shared" si="7"/>
        <v>&lt;10</v>
      </c>
      <c r="V63" s="19" t="str">
        <f t="shared" si="8"/>
        <v>&lt;20</v>
      </c>
      <c r="W63" s="20" t="str">
        <f t="shared" si="2"/>
        <v/>
      </c>
    </row>
    <row r="64" spans="1:23" x14ac:dyDescent="0.4">
      <c r="A64" s="21">
        <f t="shared" si="3"/>
        <v>58</v>
      </c>
      <c r="B64" s="21" t="s">
        <v>199</v>
      </c>
      <c r="C64" s="22" t="s">
        <v>200</v>
      </c>
      <c r="D64" s="34" t="s">
        <v>199</v>
      </c>
      <c r="E64" s="33" t="s">
        <v>201</v>
      </c>
      <c r="F64" s="111" t="s">
        <v>219</v>
      </c>
      <c r="G64" s="77" t="s">
        <v>203</v>
      </c>
      <c r="H64" s="23" t="s">
        <v>96</v>
      </c>
      <c r="I64" s="53" t="s">
        <v>215</v>
      </c>
      <c r="J64" s="10" t="s">
        <v>205</v>
      </c>
      <c r="K64" s="10" t="s">
        <v>206</v>
      </c>
      <c r="L64" s="112" t="s">
        <v>209</v>
      </c>
      <c r="M64" s="54" t="s">
        <v>207</v>
      </c>
      <c r="N64" s="12" t="s">
        <v>40</v>
      </c>
      <c r="O64" s="56">
        <v>44189</v>
      </c>
      <c r="P64" s="57">
        <v>44193</v>
      </c>
      <c r="Q64" s="46" t="s">
        <v>71</v>
      </c>
      <c r="R64" s="40" t="s">
        <v>71</v>
      </c>
      <c r="S64" s="59" t="s">
        <v>82</v>
      </c>
      <c r="T64" s="18" t="str">
        <f t="shared" si="7"/>
        <v>&lt;10</v>
      </c>
      <c r="U64" s="18" t="str">
        <f t="shared" si="7"/>
        <v>&lt;10</v>
      </c>
      <c r="V64" s="19" t="str">
        <f t="shared" si="8"/>
        <v>&lt;20</v>
      </c>
      <c r="W64" s="20" t="str">
        <f t="shared" si="2"/>
        <v/>
      </c>
    </row>
    <row r="65" spans="1:23" x14ac:dyDescent="0.4">
      <c r="A65" s="21">
        <f t="shared" si="3"/>
        <v>59</v>
      </c>
      <c r="B65" s="21" t="s">
        <v>199</v>
      </c>
      <c r="C65" s="22" t="s">
        <v>199</v>
      </c>
      <c r="D65" s="34" t="s">
        <v>199</v>
      </c>
      <c r="E65" s="33" t="s">
        <v>201</v>
      </c>
      <c r="F65" s="111" t="s">
        <v>220</v>
      </c>
      <c r="G65" s="77" t="s">
        <v>183</v>
      </c>
      <c r="H65" s="23" t="s">
        <v>96</v>
      </c>
      <c r="I65" s="53" t="s">
        <v>221</v>
      </c>
      <c r="J65" s="10" t="s">
        <v>102</v>
      </c>
      <c r="K65" s="10" t="s">
        <v>206</v>
      </c>
      <c r="L65" s="112" t="s">
        <v>209</v>
      </c>
      <c r="M65" s="54" t="s">
        <v>222</v>
      </c>
      <c r="N65" s="12" t="s">
        <v>40</v>
      </c>
      <c r="O65" s="56">
        <v>44200</v>
      </c>
      <c r="P65" s="57">
        <v>44201</v>
      </c>
      <c r="Q65" s="46" t="s">
        <v>223</v>
      </c>
      <c r="R65" s="40" t="s">
        <v>224</v>
      </c>
      <c r="S65" s="59" t="s">
        <v>225</v>
      </c>
      <c r="T65" s="18" t="str">
        <f t="shared" si="7"/>
        <v>&lt;3.55</v>
      </c>
      <c r="U65" s="18" t="str">
        <f t="shared" si="7"/>
        <v>&lt;3.93</v>
      </c>
      <c r="V65" s="19" t="str">
        <f t="shared" si="8"/>
        <v>&lt;7.5</v>
      </c>
      <c r="W65" s="20" t="str">
        <f t="shared" si="2"/>
        <v/>
      </c>
    </row>
    <row r="66" spans="1:23" x14ac:dyDescent="0.4">
      <c r="A66" s="21">
        <f t="shared" si="3"/>
        <v>60</v>
      </c>
      <c r="B66" s="21" t="s">
        <v>199</v>
      </c>
      <c r="C66" s="22" t="s">
        <v>199</v>
      </c>
      <c r="D66" s="34" t="s">
        <v>199</v>
      </c>
      <c r="E66" s="33" t="s">
        <v>201</v>
      </c>
      <c r="F66" s="111" t="s">
        <v>220</v>
      </c>
      <c r="G66" s="77" t="s">
        <v>203</v>
      </c>
      <c r="H66" s="23" t="s">
        <v>96</v>
      </c>
      <c r="I66" s="53" t="s">
        <v>226</v>
      </c>
      <c r="J66" s="10" t="s">
        <v>102</v>
      </c>
      <c r="K66" s="10" t="s">
        <v>206</v>
      </c>
      <c r="L66" s="112" t="s">
        <v>209</v>
      </c>
      <c r="M66" s="54" t="s">
        <v>222</v>
      </c>
      <c r="N66" s="12" t="s">
        <v>40</v>
      </c>
      <c r="O66" s="56">
        <v>44200</v>
      </c>
      <c r="P66" s="57">
        <v>44201</v>
      </c>
      <c r="Q66" s="46" t="s">
        <v>227</v>
      </c>
      <c r="R66" s="40" t="s">
        <v>228</v>
      </c>
      <c r="S66" s="59" t="s">
        <v>229</v>
      </c>
      <c r="T66" s="18" t="str">
        <f t="shared" si="7"/>
        <v>&lt;2.39</v>
      </c>
      <c r="U66" s="18" t="str">
        <f t="shared" si="7"/>
        <v>&lt;3.43</v>
      </c>
      <c r="V66" s="19" t="str">
        <f t="shared" si="8"/>
        <v>&lt;5.8</v>
      </c>
      <c r="W66" s="20" t="str">
        <f t="shared" si="2"/>
        <v/>
      </c>
    </row>
    <row r="67" spans="1:23" x14ac:dyDescent="0.4">
      <c r="A67" s="21">
        <f t="shared" si="3"/>
        <v>61</v>
      </c>
      <c r="B67" s="21" t="s">
        <v>199</v>
      </c>
      <c r="C67" s="22" t="s">
        <v>199</v>
      </c>
      <c r="D67" s="34" t="s">
        <v>199</v>
      </c>
      <c r="E67" s="33" t="s">
        <v>201</v>
      </c>
      <c r="F67" s="111" t="s">
        <v>220</v>
      </c>
      <c r="G67" s="77" t="s">
        <v>203</v>
      </c>
      <c r="H67" s="23" t="s">
        <v>96</v>
      </c>
      <c r="I67" s="53" t="s">
        <v>230</v>
      </c>
      <c r="J67" s="10" t="s">
        <v>102</v>
      </c>
      <c r="K67" s="10" t="s">
        <v>206</v>
      </c>
      <c r="L67" s="112" t="s">
        <v>209</v>
      </c>
      <c r="M67" s="54" t="s">
        <v>222</v>
      </c>
      <c r="N67" s="12" t="s">
        <v>40</v>
      </c>
      <c r="O67" s="56">
        <v>44200</v>
      </c>
      <c r="P67" s="57">
        <v>44202</v>
      </c>
      <c r="Q67" s="46" t="s">
        <v>231</v>
      </c>
      <c r="R67" s="40" t="s">
        <v>232</v>
      </c>
      <c r="S67" s="59" t="s">
        <v>233</v>
      </c>
      <c r="T67" s="18" t="str">
        <f t="shared" si="7"/>
        <v>&lt;3.28</v>
      </c>
      <c r="U67" s="18" t="str">
        <f t="shared" si="7"/>
        <v>&lt;4.45</v>
      </c>
      <c r="V67" s="19" t="str">
        <f t="shared" si="8"/>
        <v>&lt;7.7</v>
      </c>
      <c r="W67" s="20" t="str">
        <f t="shared" si="2"/>
        <v/>
      </c>
    </row>
    <row r="68" spans="1:23" x14ac:dyDescent="0.4">
      <c r="A68" s="21">
        <f t="shared" si="3"/>
        <v>62</v>
      </c>
      <c r="B68" s="21" t="s">
        <v>199</v>
      </c>
      <c r="C68" s="22" t="s">
        <v>199</v>
      </c>
      <c r="D68" s="34" t="s">
        <v>199</v>
      </c>
      <c r="E68" s="33" t="s">
        <v>201</v>
      </c>
      <c r="F68" s="111" t="s">
        <v>220</v>
      </c>
      <c r="G68" s="77" t="s">
        <v>203</v>
      </c>
      <c r="H68" s="23" t="s">
        <v>96</v>
      </c>
      <c r="I68" s="53" t="s">
        <v>234</v>
      </c>
      <c r="J68" s="10" t="s">
        <v>102</v>
      </c>
      <c r="K68" s="10" t="s">
        <v>206</v>
      </c>
      <c r="L68" s="112" t="s">
        <v>209</v>
      </c>
      <c r="M68" s="54" t="s">
        <v>222</v>
      </c>
      <c r="N68" s="12" t="s">
        <v>40</v>
      </c>
      <c r="O68" s="56">
        <v>44201</v>
      </c>
      <c r="P68" s="57">
        <v>44202</v>
      </c>
      <c r="Q68" s="46" t="s">
        <v>235</v>
      </c>
      <c r="R68" s="40" t="s">
        <v>236</v>
      </c>
      <c r="S68" s="59" t="s">
        <v>237</v>
      </c>
      <c r="T68" s="18" t="str">
        <f t="shared" si="7"/>
        <v>&lt;4.11</v>
      </c>
      <c r="U68" s="18" t="str">
        <f t="shared" si="7"/>
        <v>&lt;4.19</v>
      </c>
      <c r="V68" s="19" t="str">
        <f t="shared" si="8"/>
        <v>&lt;8.3</v>
      </c>
      <c r="W68" s="20" t="str">
        <f t="shared" si="2"/>
        <v/>
      </c>
    </row>
    <row r="69" spans="1:23" x14ac:dyDescent="0.4">
      <c r="A69" s="21">
        <f t="shared" si="3"/>
        <v>63</v>
      </c>
      <c r="B69" s="21" t="s">
        <v>199</v>
      </c>
      <c r="C69" s="22" t="s">
        <v>199</v>
      </c>
      <c r="D69" s="34" t="s">
        <v>199</v>
      </c>
      <c r="E69" s="33" t="s">
        <v>201</v>
      </c>
      <c r="F69" s="111" t="s">
        <v>220</v>
      </c>
      <c r="G69" s="77" t="s">
        <v>203</v>
      </c>
      <c r="H69" s="23" t="s">
        <v>96</v>
      </c>
      <c r="I69" s="53" t="s">
        <v>238</v>
      </c>
      <c r="J69" s="10" t="s">
        <v>102</v>
      </c>
      <c r="K69" s="10" t="s">
        <v>206</v>
      </c>
      <c r="L69" s="112" t="s">
        <v>209</v>
      </c>
      <c r="M69" s="54" t="s">
        <v>222</v>
      </c>
      <c r="N69" s="12" t="s">
        <v>40</v>
      </c>
      <c r="O69" s="56">
        <v>44201</v>
      </c>
      <c r="P69" s="57">
        <v>44202</v>
      </c>
      <c r="Q69" s="46" t="s">
        <v>239</v>
      </c>
      <c r="R69" s="40" t="s">
        <v>240</v>
      </c>
      <c r="S69" s="59" t="s">
        <v>241</v>
      </c>
      <c r="T69" s="18" t="str">
        <f t="shared" si="7"/>
        <v>&lt;3.47</v>
      </c>
      <c r="U69" s="18" t="str">
        <f t="shared" si="7"/>
        <v>&lt;3.94</v>
      </c>
      <c r="V69" s="19" t="str">
        <f t="shared" si="8"/>
        <v>&lt;7.4</v>
      </c>
      <c r="W69" s="20" t="str">
        <f t="shared" si="2"/>
        <v/>
      </c>
    </row>
    <row r="70" spans="1:23" x14ac:dyDescent="0.4">
      <c r="A70" s="21">
        <f t="shared" si="3"/>
        <v>64</v>
      </c>
      <c r="B70" s="21" t="s">
        <v>199</v>
      </c>
      <c r="C70" s="22" t="s">
        <v>199</v>
      </c>
      <c r="D70" s="34" t="s">
        <v>199</v>
      </c>
      <c r="E70" s="21" t="s">
        <v>201</v>
      </c>
      <c r="F70" s="22" t="s">
        <v>242</v>
      </c>
      <c r="G70" s="77" t="s">
        <v>203</v>
      </c>
      <c r="H70" s="23" t="s">
        <v>96</v>
      </c>
      <c r="I70" s="25" t="s">
        <v>104</v>
      </c>
      <c r="J70" s="10" t="s">
        <v>102</v>
      </c>
      <c r="K70" s="10" t="s">
        <v>206</v>
      </c>
      <c r="L70" s="112" t="s">
        <v>209</v>
      </c>
      <c r="M70" s="45" t="s">
        <v>222</v>
      </c>
      <c r="N70" s="12" t="s">
        <v>40</v>
      </c>
      <c r="O70" s="31">
        <v>44201</v>
      </c>
      <c r="P70" s="28">
        <v>44202</v>
      </c>
      <c r="Q70" s="46" t="s">
        <v>243</v>
      </c>
      <c r="R70" s="40" t="s">
        <v>244</v>
      </c>
      <c r="S70" s="48" t="s">
        <v>245</v>
      </c>
      <c r="T70" s="18" t="str">
        <f t="shared" si="7"/>
        <v>&lt;2.78</v>
      </c>
      <c r="U70" s="18" t="str">
        <f t="shared" si="7"/>
        <v>&lt;4.21</v>
      </c>
      <c r="V70" s="19" t="str">
        <f t="shared" si="8"/>
        <v>&lt;7</v>
      </c>
      <c r="W70" s="20" t="str">
        <f t="shared" si="2"/>
        <v/>
      </c>
    </row>
    <row r="71" spans="1:23" x14ac:dyDescent="0.4">
      <c r="A71" s="21">
        <f t="shared" si="3"/>
        <v>65</v>
      </c>
      <c r="B71" s="21" t="s">
        <v>199</v>
      </c>
      <c r="C71" s="22" t="s">
        <v>199</v>
      </c>
      <c r="D71" s="34" t="s">
        <v>199</v>
      </c>
      <c r="E71" s="21" t="s">
        <v>201</v>
      </c>
      <c r="F71" s="22" t="s">
        <v>220</v>
      </c>
      <c r="G71" s="77" t="s">
        <v>203</v>
      </c>
      <c r="H71" s="23" t="s">
        <v>96</v>
      </c>
      <c r="I71" s="25" t="s">
        <v>246</v>
      </c>
      <c r="J71" s="10" t="s">
        <v>102</v>
      </c>
      <c r="K71" s="10" t="s">
        <v>206</v>
      </c>
      <c r="L71" s="112" t="s">
        <v>209</v>
      </c>
      <c r="M71" s="45" t="s">
        <v>222</v>
      </c>
      <c r="N71" s="12" t="s">
        <v>40</v>
      </c>
      <c r="O71" s="31">
        <v>44202</v>
      </c>
      <c r="P71" s="28">
        <v>44203</v>
      </c>
      <c r="Q71" s="46" t="s">
        <v>247</v>
      </c>
      <c r="R71" s="40" t="s">
        <v>248</v>
      </c>
      <c r="S71" s="48" t="s">
        <v>249</v>
      </c>
      <c r="T71" s="18" t="str">
        <f t="shared" si="7"/>
        <v>&lt;3.96</v>
      </c>
      <c r="U71" s="18" t="str">
        <f t="shared" si="7"/>
        <v>&lt;3.8</v>
      </c>
      <c r="V71" s="19" t="str">
        <f t="shared" si="8"/>
        <v>&lt;7.8</v>
      </c>
      <c r="W71" s="20" t="str">
        <f t="shared" ref="W71:W98" si="9">IF(ISERROR(V71*1),"",IF(AND(H71="飲料水",V71&gt;=11),"○",IF(AND(H71="牛乳・乳児用食品",V71&gt;=51),"○",IF(AND(H71&lt;&gt;"",V71&gt;=110),"○",""))))</f>
        <v/>
      </c>
    </row>
    <row r="72" spans="1:23" x14ac:dyDescent="0.4">
      <c r="A72" s="21">
        <f t="shared" si="3"/>
        <v>66</v>
      </c>
      <c r="B72" s="21" t="s">
        <v>199</v>
      </c>
      <c r="C72" s="22" t="s">
        <v>199</v>
      </c>
      <c r="D72" s="34" t="s">
        <v>199</v>
      </c>
      <c r="E72" s="21" t="s">
        <v>201</v>
      </c>
      <c r="F72" s="22" t="s">
        <v>220</v>
      </c>
      <c r="G72" s="77" t="s">
        <v>203</v>
      </c>
      <c r="H72" s="23" t="s">
        <v>96</v>
      </c>
      <c r="I72" s="25" t="s">
        <v>250</v>
      </c>
      <c r="J72" s="10" t="s">
        <v>102</v>
      </c>
      <c r="K72" s="10" t="s">
        <v>206</v>
      </c>
      <c r="L72" s="112" t="s">
        <v>209</v>
      </c>
      <c r="M72" s="45" t="s">
        <v>222</v>
      </c>
      <c r="N72" s="12" t="s">
        <v>40</v>
      </c>
      <c r="O72" s="31">
        <v>44202</v>
      </c>
      <c r="P72" s="28">
        <v>44203</v>
      </c>
      <c r="Q72" s="46" t="s">
        <v>251</v>
      </c>
      <c r="R72" s="40" t="s">
        <v>251</v>
      </c>
      <c r="S72" s="48" t="s">
        <v>225</v>
      </c>
      <c r="T72" s="18" t="str">
        <f t="shared" si="7"/>
        <v>&lt;3.76</v>
      </c>
      <c r="U72" s="18" t="str">
        <f t="shared" si="7"/>
        <v>&lt;3.76</v>
      </c>
      <c r="V72" s="19" t="str">
        <f t="shared" si="8"/>
        <v>&lt;7.5</v>
      </c>
      <c r="W72" s="20" t="str">
        <f t="shared" si="9"/>
        <v/>
      </c>
    </row>
    <row r="73" spans="1:23" x14ac:dyDescent="0.4">
      <c r="A73" s="21">
        <f t="shared" ref="A73:A121" si="10">A72+1</f>
        <v>67</v>
      </c>
      <c r="B73" s="21" t="s">
        <v>199</v>
      </c>
      <c r="C73" s="22" t="s">
        <v>199</v>
      </c>
      <c r="D73" s="34" t="s">
        <v>199</v>
      </c>
      <c r="E73" s="21" t="s">
        <v>201</v>
      </c>
      <c r="F73" s="22" t="s">
        <v>220</v>
      </c>
      <c r="G73" s="77" t="s">
        <v>203</v>
      </c>
      <c r="H73" s="23" t="s">
        <v>96</v>
      </c>
      <c r="I73" s="25" t="s">
        <v>252</v>
      </c>
      <c r="J73" s="10" t="s">
        <v>102</v>
      </c>
      <c r="K73" s="10" t="s">
        <v>206</v>
      </c>
      <c r="L73" s="112" t="s">
        <v>209</v>
      </c>
      <c r="M73" s="45" t="s">
        <v>253</v>
      </c>
      <c r="N73" s="12" t="s">
        <v>40</v>
      </c>
      <c r="O73" s="31">
        <v>44201</v>
      </c>
      <c r="P73" s="28">
        <v>44204</v>
      </c>
      <c r="Q73" s="46" t="s">
        <v>254</v>
      </c>
      <c r="R73" s="40" t="s">
        <v>255</v>
      </c>
      <c r="S73" s="48" t="s">
        <v>233</v>
      </c>
      <c r="T73" s="18" t="str">
        <f t="shared" si="7"/>
        <v>&lt;3.62</v>
      </c>
      <c r="U73" s="18" t="str">
        <f t="shared" si="7"/>
        <v>&lt;4.07</v>
      </c>
      <c r="V73" s="19" t="str">
        <f t="shared" si="8"/>
        <v>&lt;7.7</v>
      </c>
      <c r="W73" s="20" t="str">
        <f t="shared" si="9"/>
        <v/>
      </c>
    </row>
    <row r="74" spans="1:23" x14ac:dyDescent="0.4">
      <c r="A74" s="21">
        <f t="shared" si="10"/>
        <v>68</v>
      </c>
      <c r="B74" s="21" t="s">
        <v>199</v>
      </c>
      <c r="C74" s="22" t="s">
        <v>199</v>
      </c>
      <c r="D74" s="34" t="s">
        <v>199</v>
      </c>
      <c r="E74" s="21" t="s">
        <v>201</v>
      </c>
      <c r="F74" s="22" t="s">
        <v>220</v>
      </c>
      <c r="G74" s="77" t="s">
        <v>203</v>
      </c>
      <c r="H74" s="23" t="s">
        <v>96</v>
      </c>
      <c r="I74" s="25" t="s">
        <v>256</v>
      </c>
      <c r="J74" s="10" t="s">
        <v>102</v>
      </c>
      <c r="K74" s="10" t="s">
        <v>206</v>
      </c>
      <c r="L74" s="112" t="s">
        <v>209</v>
      </c>
      <c r="M74" s="45" t="s">
        <v>253</v>
      </c>
      <c r="N74" s="12" t="s">
        <v>40</v>
      </c>
      <c r="O74" s="31">
        <v>44201</v>
      </c>
      <c r="P74" s="28">
        <v>44204</v>
      </c>
      <c r="Q74" s="46" t="s">
        <v>257</v>
      </c>
      <c r="R74" s="40" t="s">
        <v>258</v>
      </c>
      <c r="S74" s="48" t="s">
        <v>237</v>
      </c>
      <c r="T74" s="18" t="str">
        <f t="shared" si="7"/>
        <v>&lt;4.18</v>
      </c>
      <c r="U74" s="18" t="str">
        <f t="shared" si="7"/>
        <v>&lt;4.15</v>
      </c>
      <c r="V74" s="19" t="str">
        <f t="shared" si="8"/>
        <v>&lt;8.3</v>
      </c>
      <c r="W74" s="20" t="str">
        <f t="shared" si="9"/>
        <v/>
      </c>
    </row>
    <row r="75" spans="1:23" x14ac:dyDescent="0.4">
      <c r="A75" s="21">
        <f t="shared" si="10"/>
        <v>69</v>
      </c>
      <c r="B75" s="21" t="s">
        <v>199</v>
      </c>
      <c r="C75" s="22" t="s">
        <v>199</v>
      </c>
      <c r="D75" s="34" t="s">
        <v>199</v>
      </c>
      <c r="E75" s="21" t="s">
        <v>201</v>
      </c>
      <c r="F75" s="22" t="s">
        <v>219</v>
      </c>
      <c r="G75" s="77" t="s">
        <v>203</v>
      </c>
      <c r="H75" s="23" t="s">
        <v>96</v>
      </c>
      <c r="I75" s="25" t="s">
        <v>195</v>
      </c>
      <c r="J75" s="10" t="s">
        <v>102</v>
      </c>
      <c r="K75" s="10" t="s">
        <v>206</v>
      </c>
      <c r="L75" s="112" t="s">
        <v>209</v>
      </c>
      <c r="M75" s="45" t="s">
        <v>253</v>
      </c>
      <c r="N75" s="12" t="s">
        <v>40</v>
      </c>
      <c r="O75" s="31">
        <v>44201</v>
      </c>
      <c r="P75" s="28">
        <v>44204</v>
      </c>
      <c r="Q75" s="46" t="s">
        <v>259</v>
      </c>
      <c r="R75" s="40" t="s">
        <v>260</v>
      </c>
      <c r="S75" s="48" t="s">
        <v>71</v>
      </c>
      <c r="T75" s="18" t="str">
        <f t="shared" si="7"/>
        <v>&lt;5.15</v>
      </c>
      <c r="U75" s="18" t="str">
        <f t="shared" si="7"/>
        <v>&lt;4.95</v>
      </c>
      <c r="V75" s="19" t="str">
        <f t="shared" si="8"/>
        <v>&lt;10</v>
      </c>
      <c r="W75" s="20" t="str">
        <f t="shared" si="9"/>
        <v/>
      </c>
    </row>
    <row r="76" spans="1:23" x14ac:dyDescent="0.4">
      <c r="A76" s="21">
        <f t="shared" si="10"/>
        <v>70</v>
      </c>
      <c r="B76" s="21" t="s">
        <v>261</v>
      </c>
      <c r="C76" s="22" t="s">
        <v>261</v>
      </c>
      <c r="D76" s="9" t="s">
        <v>148</v>
      </c>
      <c r="E76" s="21" t="s">
        <v>262</v>
      </c>
      <c r="F76" s="22" t="s">
        <v>263</v>
      </c>
      <c r="G76" s="78" t="s">
        <v>183</v>
      </c>
      <c r="H76" s="23" t="s">
        <v>264</v>
      </c>
      <c r="I76" s="25" t="s">
        <v>265</v>
      </c>
      <c r="J76" s="25" t="s">
        <v>266</v>
      </c>
      <c r="K76" s="25" t="s">
        <v>206</v>
      </c>
      <c r="L76" s="112" t="s">
        <v>267</v>
      </c>
      <c r="M76" s="45" t="s">
        <v>268</v>
      </c>
      <c r="N76" s="26" t="s">
        <v>40</v>
      </c>
      <c r="O76" s="31">
        <v>44187</v>
      </c>
      <c r="P76" s="28">
        <v>44188</v>
      </c>
      <c r="Q76" s="46" t="s">
        <v>269</v>
      </c>
      <c r="R76" s="40" t="s">
        <v>270</v>
      </c>
      <c r="S76" s="48" t="s">
        <v>271</v>
      </c>
      <c r="T76" s="18" t="str">
        <f t="shared" ref="T76:U91" si="11">IF(Q76="","",IF(NOT(ISERROR(Q76*1)),ROUNDDOWN(Q76*1,2-INT(LOG(ABS(Q76*1)))),IFERROR("&lt;"&amp;ROUNDDOWN(IF(SUBSTITUTE(Q76,"&lt;","")*1&lt;=50,SUBSTITUTE(Q76,"&lt;","")*1,""),2-INT(LOG(ABS(SUBSTITUTE(Q76,"&lt;","")*1)))),IF(Q76="-",Q76,"入力形式が間違っています"))))</f>
        <v>&lt;8.95</v>
      </c>
      <c r="U76" s="18" t="str">
        <f t="shared" si="11"/>
        <v>&lt;8.31</v>
      </c>
      <c r="V76" s="19" t="str">
        <f t="shared" si="8"/>
        <v>&lt;17</v>
      </c>
      <c r="W76" s="20" t="str">
        <f t="shared" si="9"/>
        <v/>
      </c>
    </row>
    <row r="77" spans="1:23" x14ac:dyDescent="0.4">
      <c r="A77" s="21">
        <f t="shared" si="10"/>
        <v>71</v>
      </c>
      <c r="B77" s="21" t="s">
        <v>261</v>
      </c>
      <c r="C77" s="22" t="s">
        <v>261</v>
      </c>
      <c r="D77" s="9" t="s">
        <v>148</v>
      </c>
      <c r="E77" s="21" t="s">
        <v>262</v>
      </c>
      <c r="F77" s="22" t="s">
        <v>263</v>
      </c>
      <c r="G77" s="78" t="s">
        <v>183</v>
      </c>
      <c r="H77" s="23" t="s">
        <v>264</v>
      </c>
      <c r="I77" s="25" t="s">
        <v>265</v>
      </c>
      <c r="J77" s="25" t="s">
        <v>266</v>
      </c>
      <c r="K77" s="25" t="s">
        <v>206</v>
      </c>
      <c r="L77" s="112" t="s">
        <v>267</v>
      </c>
      <c r="M77" s="45" t="s">
        <v>268</v>
      </c>
      <c r="N77" s="26" t="s">
        <v>40</v>
      </c>
      <c r="O77" s="31">
        <v>44192</v>
      </c>
      <c r="P77" s="28">
        <v>44201</v>
      </c>
      <c r="Q77" s="46" t="s">
        <v>272</v>
      </c>
      <c r="R77" s="40">
        <v>10.4</v>
      </c>
      <c r="S77" s="48">
        <v>10.4</v>
      </c>
      <c r="T77" s="18" t="str">
        <f t="shared" si="11"/>
        <v>&lt;8.93</v>
      </c>
      <c r="U77" s="18">
        <f t="shared" si="11"/>
        <v>10.4</v>
      </c>
      <c r="V77" s="19">
        <f t="shared" si="8"/>
        <v>10</v>
      </c>
      <c r="W77" s="20" t="str">
        <f t="shared" si="9"/>
        <v/>
      </c>
    </row>
    <row r="78" spans="1:23" x14ac:dyDescent="0.4">
      <c r="A78" s="21">
        <f t="shared" si="10"/>
        <v>72</v>
      </c>
      <c r="B78" s="21" t="s">
        <v>261</v>
      </c>
      <c r="C78" s="22" t="s">
        <v>261</v>
      </c>
      <c r="D78" s="9" t="s">
        <v>148</v>
      </c>
      <c r="E78" s="21" t="s">
        <v>262</v>
      </c>
      <c r="F78" s="22" t="s">
        <v>263</v>
      </c>
      <c r="G78" s="78" t="s">
        <v>183</v>
      </c>
      <c r="H78" s="23" t="s">
        <v>264</v>
      </c>
      <c r="I78" s="25" t="s">
        <v>265</v>
      </c>
      <c r="J78" s="25" t="s">
        <v>266</v>
      </c>
      <c r="K78" s="25" t="s">
        <v>206</v>
      </c>
      <c r="L78" s="112" t="s">
        <v>267</v>
      </c>
      <c r="M78" s="45" t="s">
        <v>268</v>
      </c>
      <c r="N78" s="26" t="s">
        <v>40</v>
      </c>
      <c r="O78" s="31">
        <v>44192</v>
      </c>
      <c r="P78" s="28">
        <v>44201</v>
      </c>
      <c r="Q78" s="46" t="s">
        <v>273</v>
      </c>
      <c r="R78" s="40" t="s">
        <v>274</v>
      </c>
      <c r="S78" s="48" t="s">
        <v>275</v>
      </c>
      <c r="T78" s="18" t="str">
        <f t="shared" si="11"/>
        <v>&lt;8.13</v>
      </c>
      <c r="U78" s="18" t="str">
        <f t="shared" si="11"/>
        <v>&lt;7.74</v>
      </c>
      <c r="V78" s="19" t="str">
        <f t="shared" si="8"/>
        <v>&lt;16</v>
      </c>
      <c r="W78" s="20" t="str">
        <f t="shared" si="9"/>
        <v/>
      </c>
    </row>
    <row r="79" spans="1:23" x14ac:dyDescent="0.4">
      <c r="A79" s="21">
        <f t="shared" si="10"/>
        <v>73</v>
      </c>
      <c r="B79" s="21" t="s">
        <v>261</v>
      </c>
      <c r="C79" s="22" t="s">
        <v>261</v>
      </c>
      <c r="D79" s="9" t="s">
        <v>148</v>
      </c>
      <c r="E79" s="21" t="s">
        <v>262</v>
      </c>
      <c r="F79" s="22" t="s">
        <v>263</v>
      </c>
      <c r="G79" s="78" t="s">
        <v>183</v>
      </c>
      <c r="H79" s="23" t="s">
        <v>264</v>
      </c>
      <c r="I79" s="25" t="s">
        <v>265</v>
      </c>
      <c r="J79" s="25" t="s">
        <v>266</v>
      </c>
      <c r="K79" s="25" t="s">
        <v>206</v>
      </c>
      <c r="L79" s="112" t="s">
        <v>267</v>
      </c>
      <c r="M79" s="45" t="s">
        <v>268</v>
      </c>
      <c r="N79" s="26" t="s">
        <v>40</v>
      </c>
      <c r="O79" s="31">
        <v>44197</v>
      </c>
      <c r="P79" s="28">
        <v>44202</v>
      </c>
      <c r="Q79" s="46" t="s">
        <v>276</v>
      </c>
      <c r="R79" s="40" t="s">
        <v>277</v>
      </c>
      <c r="S79" s="48" t="s">
        <v>278</v>
      </c>
      <c r="T79" s="18" t="str">
        <f t="shared" si="11"/>
        <v>&lt;7.81</v>
      </c>
      <c r="U79" s="18" t="str">
        <f t="shared" si="11"/>
        <v>&lt;9.12</v>
      </c>
      <c r="V79" s="19" t="str">
        <f t="shared" si="8"/>
        <v>&lt;17</v>
      </c>
      <c r="W79" s="20" t="str">
        <f t="shared" si="9"/>
        <v/>
      </c>
    </row>
    <row r="80" spans="1:23" x14ac:dyDescent="0.4">
      <c r="A80" s="21">
        <f t="shared" si="10"/>
        <v>74</v>
      </c>
      <c r="B80" s="21" t="s">
        <v>261</v>
      </c>
      <c r="C80" s="22" t="s">
        <v>261</v>
      </c>
      <c r="D80" s="9" t="s">
        <v>148</v>
      </c>
      <c r="E80" s="21" t="s">
        <v>279</v>
      </c>
      <c r="F80" s="22" t="s">
        <v>263</v>
      </c>
      <c r="G80" s="77" t="s">
        <v>280</v>
      </c>
      <c r="H80" s="23" t="s">
        <v>264</v>
      </c>
      <c r="I80" s="25" t="s">
        <v>281</v>
      </c>
      <c r="J80" s="25" t="s">
        <v>266</v>
      </c>
      <c r="K80" s="25" t="s">
        <v>120</v>
      </c>
      <c r="L80" s="112" t="s">
        <v>282</v>
      </c>
      <c r="M80" s="45" t="s">
        <v>268</v>
      </c>
      <c r="N80" s="26" t="s">
        <v>40</v>
      </c>
      <c r="O80" s="31">
        <v>44153</v>
      </c>
      <c r="P80" s="28">
        <v>44188</v>
      </c>
      <c r="Q80" s="46" t="s">
        <v>283</v>
      </c>
      <c r="R80" s="40">
        <v>27.3</v>
      </c>
      <c r="S80" s="48">
        <v>27.3</v>
      </c>
      <c r="T80" s="18" t="str">
        <f t="shared" si="11"/>
        <v>&lt;8.5</v>
      </c>
      <c r="U80" s="18">
        <f t="shared" si="11"/>
        <v>27.3</v>
      </c>
      <c r="V80" s="19">
        <f t="shared" si="8"/>
        <v>27</v>
      </c>
      <c r="W80" s="20" t="str">
        <f t="shared" si="9"/>
        <v/>
      </c>
    </row>
    <row r="81" spans="1:23" x14ac:dyDescent="0.4">
      <c r="A81" s="21">
        <f t="shared" si="10"/>
        <v>75</v>
      </c>
      <c r="B81" s="21" t="s">
        <v>261</v>
      </c>
      <c r="C81" s="22" t="s">
        <v>261</v>
      </c>
      <c r="D81" s="9" t="s">
        <v>148</v>
      </c>
      <c r="E81" s="21" t="s">
        <v>284</v>
      </c>
      <c r="F81" s="22" t="s">
        <v>263</v>
      </c>
      <c r="G81" s="77" t="s">
        <v>280</v>
      </c>
      <c r="H81" s="23" t="s">
        <v>264</v>
      </c>
      <c r="I81" s="25" t="s">
        <v>265</v>
      </c>
      <c r="J81" s="25" t="s">
        <v>266</v>
      </c>
      <c r="K81" s="25" t="s">
        <v>120</v>
      </c>
      <c r="L81" s="112" t="s">
        <v>282</v>
      </c>
      <c r="M81" s="45" t="s">
        <v>268</v>
      </c>
      <c r="N81" s="26" t="s">
        <v>40</v>
      </c>
      <c r="O81" s="31">
        <v>44166</v>
      </c>
      <c r="P81" s="28">
        <v>44188</v>
      </c>
      <c r="Q81" s="46" t="s">
        <v>285</v>
      </c>
      <c r="R81" s="40">
        <v>28.7</v>
      </c>
      <c r="S81" s="48">
        <v>28.7</v>
      </c>
      <c r="T81" s="18" t="str">
        <f t="shared" si="11"/>
        <v>&lt;8.22</v>
      </c>
      <c r="U81" s="18">
        <f t="shared" si="11"/>
        <v>28.7</v>
      </c>
      <c r="V81" s="19">
        <f t="shared" si="8"/>
        <v>29</v>
      </c>
      <c r="W81" s="20" t="str">
        <f t="shared" si="9"/>
        <v/>
      </c>
    </row>
    <row r="82" spans="1:23" x14ac:dyDescent="0.4">
      <c r="A82" s="21">
        <f t="shared" si="10"/>
        <v>76</v>
      </c>
      <c r="B82" s="21" t="s">
        <v>261</v>
      </c>
      <c r="C82" s="22" t="s">
        <v>261</v>
      </c>
      <c r="D82" s="9" t="s">
        <v>148</v>
      </c>
      <c r="E82" s="21" t="s">
        <v>284</v>
      </c>
      <c r="F82" s="22" t="s">
        <v>263</v>
      </c>
      <c r="G82" s="77" t="s">
        <v>280</v>
      </c>
      <c r="H82" s="23" t="s">
        <v>264</v>
      </c>
      <c r="I82" s="25" t="s">
        <v>265</v>
      </c>
      <c r="J82" s="25" t="s">
        <v>266</v>
      </c>
      <c r="K82" s="25" t="s">
        <v>120</v>
      </c>
      <c r="L82" s="112" t="s">
        <v>282</v>
      </c>
      <c r="M82" s="45" t="s">
        <v>268</v>
      </c>
      <c r="N82" s="26" t="s">
        <v>40</v>
      </c>
      <c r="O82" s="31">
        <v>44169</v>
      </c>
      <c r="P82" s="28">
        <v>44188</v>
      </c>
      <c r="Q82" s="46" t="s">
        <v>286</v>
      </c>
      <c r="R82" s="40">
        <v>29.4</v>
      </c>
      <c r="S82" s="48">
        <v>29.4</v>
      </c>
      <c r="T82" s="18" t="str">
        <f t="shared" si="11"/>
        <v>&lt;9.01</v>
      </c>
      <c r="U82" s="18">
        <f t="shared" si="11"/>
        <v>29.4</v>
      </c>
      <c r="V82" s="19">
        <f t="shared" si="8"/>
        <v>29</v>
      </c>
      <c r="W82" s="20" t="str">
        <f t="shared" si="9"/>
        <v/>
      </c>
    </row>
    <row r="83" spans="1:23" x14ac:dyDescent="0.4">
      <c r="A83" s="21">
        <f t="shared" si="10"/>
        <v>77</v>
      </c>
      <c r="B83" s="21" t="s">
        <v>261</v>
      </c>
      <c r="C83" s="22" t="s">
        <v>261</v>
      </c>
      <c r="D83" s="9" t="s">
        <v>148</v>
      </c>
      <c r="E83" s="21" t="s">
        <v>287</v>
      </c>
      <c r="F83" s="22" t="s">
        <v>263</v>
      </c>
      <c r="G83" s="77" t="s">
        <v>280</v>
      </c>
      <c r="H83" s="23" t="s">
        <v>264</v>
      </c>
      <c r="I83" s="25" t="s">
        <v>281</v>
      </c>
      <c r="J83" s="25" t="s">
        <v>266</v>
      </c>
      <c r="K83" s="25" t="s">
        <v>120</v>
      </c>
      <c r="L83" s="112" t="s">
        <v>282</v>
      </c>
      <c r="M83" s="45" t="s">
        <v>268</v>
      </c>
      <c r="N83" s="26" t="s">
        <v>40</v>
      </c>
      <c r="O83" s="31">
        <v>44175</v>
      </c>
      <c r="P83" s="28">
        <v>44188</v>
      </c>
      <c r="Q83" s="46" t="s">
        <v>288</v>
      </c>
      <c r="R83" s="40">
        <v>23.7</v>
      </c>
      <c r="S83" s="48">
        <v>23.7</v>
      </c>
      <c r="T83" s="18" t="str">
        <f t="shared" si="11"/>
        <v>&lt;9.32</v>
      </c>
      <c r="U83" s="18">
        <f t="shared" si="11"/>
        <v>23.7</v>
      </c>
      <c r="V83" s="19">
        <f t="shared" si="8"/>
        <v>24</v>
      </c>
      <c r="W83" s="20" t="str">
        <f t="shared" si="9"/>
        <v/>
      </c>
    </row>
    <row r="84" spans="1:23" ht="19.5" x14ac:dyDescent="0.4">
      <c r="A84" s="21">
        <f t="shared" si="10"/>
        <v>78</v>
      </c>
      <c r="B84" s="4" t="s">
        <v>261</v>
      </c>
      <c r="C84" s="5" t="s">
        <v>261</v>
      </c>
      <c r="D84" s="79" t="s">
        <v>206</v>
      </c>
      <c r="E84" s="80" t="s">
        <v>206</v>
      </c>
      <c r="F84" s="114" t="s">
        <v>289</v>
      </c>
      <c r="G84" s="77" t="s">
        <v>34</v>
      </c>
      <c r="H84" s="23" t="s">
        <v>290</v>
      </c>
      <c r="I84" s="116" t="s">
        <v>291</v>
      </c>
      <c r="J84" s="117" t="s">
        <v>206</v>
      </c>
      <c r="K84" s="117" t="s">
        <v>206</v>
      </c>
      <c r="L84" s="124" t="s">
        <v>38</v>
      </c>
      <c r="M84" s="10" t="s">
        <v>261</v>
      </c>
      <c r="N84" s="81" t="s">
        <v>61</v>
      </c>
      <c r="O84" s="82">
        <v>44201</v>
      </c>
      <c r="P84" s="83">
        <v>44204</v>
      </c>
      <c r="Q84" s="84" t="s">
        <v>37</v>
      </c>
      <c r="R84" s="80" t="s">
        <v>37</v>
      </c>
      <c r="S84" s="80" t="s">
        <v>292</v>
      </c>
      <c r="T84" s="18" t="str">
        <f t="shared" si="11"/>
        <v>-</v>
      </c>
      <c r="U84" s="18" t="str">
        <f t="shared" si="11"/>
        <v>-</v>
      </c>
      <c r="V84" s="19" t="str">
        <f t="shared" si="8"/>
        <v>&lt;25</v>
      </c>
      <c r="W84" s="20" t="str">
        <f t="shared" si="9"/>
        <v/>
      </c>
    </row>
    <row r="85" spans="1:23" ht="19.5" x14ac:dyDescent="0.4">
      <c r="A85" s="21">
        <f t="shared" si="10"/>
        <v>79</v>
      </c>
      <c r="B85" s="4" t="s">
        <v>261</v>
      </c>
      <c r="C85" s="5" t="s">
        <v>261</v>
      </c>
      <c r="D85" s="79" t="s">
        <v>206</v>
      </c>
      <c r="E85" s="80" t="s">
        <v>206</v>
      </c>
      <c r="F85" s="114" t="s">
        <v>293</v>
      </c>
      <c r="G85" s="77" t="s">
        <v>34</v>
      </c>
      <c r="H85" s="23" t="s">
        <v>290</v>
      </c>
      <c r="I85" s="117" t="s">
        <v>294</v>
      </c>
      <c r="J85" s="117" t="s">
        <v>206</v>
      </c>
      <c r="K85" s="117" t="s">
        <v>206</v>
      </c>
      <c r="L85" s="124" t="s">
        <v>38</v>
      </c>
      <c r="M85" s="10" t="s">
        <v>261</v>
      </c>
      <c r="N85" s="81" t="s">
        <v>61</v>
      </c>
      <c r="O85" s="82">
        <v>44201</v>
      </c>
      <c r="P85" s="83">
        <v>44204</v>
      </c>
      <c r="Q85" s="84" t="s">
        <v>37</v>
      </c>
      <c r="R85" s="80" t="s">
        <v>37</v>
      </c>
      <c r="S85" s="80" t="s">
        <v>292</v>
      </c>
      <c r="T85" s="18" t="str">
        <f t="shared" si="11"/>
        <v>-</v>
      </c>
      <c r="U85" s="18" t="str">
        <f t="shared" si="11"/>
        <v>-</v>
      </c>
      <c r="V85" s="19" t="str">
        <f t="shared" si="8"/>
        <v>&lt;25</v>
      </c>
      <c r="W85" s="20" t="str">
        <f t="shared" si="9"/>
        <v/>
      </c>
    </row>
    <row r="86" spans="1:23" ht="19.5" x14ac:dyDescent="0.4">
      <c r="A86" s="21">
        <f t="shared" si="10"/>
        <v>80</v>
      </c>
      <c r="B86" s="4" t="s">
        <v>261</v>
      </c>
      <c r="C86" s="5" t="s">
        <v>261</v>
      </c>
      <c r="D86" s="79" t="s">
        <v>206</v>
      </c>
      <c r="E86" s="80" t="s">
        <v>206</v>
      </c>
      <c r="F86" s="114" t="s">
        <v>295</v>
      </c>
      <c r="G86" s="77" t="s">
        <v>34</v>
      </c>
      <c r="H86" s="23" t="s">
        <v>290</v>
      </c>
      <c r="I86" s="117" t="s">
        <v>294</v>
      </c>
      <c r="J86" s="117" t="s">
        <v>206</v>
      </c>
      <c r="K86" s="117" t="s">
        <v>206</v>
      </c>
      <c r="L86" s="124" t="s">
        <v>38</v>
      </c>
      <c r="M86" s="10" t="s">
        <v>261</v>
      </c>
      <c r="N86" s="81" t="s">
        <v>61</v>
      </c>
      <c r="O86" s="82">
        <v>44201</v>
      </c>
      <c r="P86" s="83">
        <v>44204</v>
      </c>
      <c r="Q86" s="84" t="s">
        <v>37</v>
      </c>
      <c r="R86" s="80" t="s">
        <v>37</v>
      </c>
      <c r="S86" s="80" t="s">
        <v>292</v>
      </c>
      <c r="T86" s="18" t="str">
        <f t="shared" si="11"/>
        <v>-</v>
      </c>
      <c r="U86" s="18" t="str">
        <f t="shared" si="11"/>
        <v>-</v>
      </c>
      <c r="V86" s="19" t="str">
        <f t="shared" si="8"/>
        <v>&lt;25</v>
      </c>
      <c r="W86" s="20" t="str">
        <f t="shared" si="9"/>
        <v/>
      </c>
    </row>
    <row r="87" spans="1:23" ht="19.5" x14ac:dyDescent="0.4">
      <c r="A87" s="21">
        <f t="shared" si="10"/>
        <v>81</v>
      </c>
      <c r="B87" s="4" t="s">
        <v>261</v>
      </c>
      <c r="C87" s="5" t="s">
        <v>261</v>
      </c>
      <c r="D87" s="79" t="s">
        <v>206</v>
      </c>
      <c r="E87" s="80" t="s">
        <v>206</v>
      </c>
      <c r="F87" s="114" t="s">
        <v>296</v>
      </c>
      <c r="G87" s="77" t="s">
        <v>34</v>
      </c>
      <c r="H87" s="23" t="s">
        <v>290</v>
      </c>
      <c r="I87" s="117" t="s">
        <v>297</v>
      </c>
      <c r="J87" s="117" t="s">
        <v>206</v>
      </c>
      <c r="K87" s="117" t="s">
        <v>206</v>
      </c>
      <c r="L87" s="124" t="s">
        <v>38</v>
      </c>
      <c r="M87" s="10" t="s">
        <v>261</v>
      </c>
      <c r="N87" s="81" t="s">
        <v>61</v>
      </c>
      <c r="O87" s="82">
        <v>44201</v>
      </c>
      <c r="P87" s="83">
        <v>44204</v>
      </c>
      <c r="Q87" s="84" t="s">
        <v>37</v>
      </c>
      <c r="R87" s="80" t="s">
        <v>37</v>
      </c>
      <c r="S87" s="80" t="s">
        <v>292</v>
      </c>
      <c r="T87" s="18" t="str">
        <f t="shared" si="11"/>
        <v>-</v>
      </c>
      <c r="U87" s="18" t="str">
        <f t="shared" si="11"/>
        <v>-</v>
      </c>
      <c r="V87" s="19" t="str">
        <f t="shared" si="8"/>
        <v>&lt;25</v>
      </c>
      <c r="W87" s="20" t="str">
        <f t="shared" si="9"/>
        <v/>
      </c>
    </row>
    <row r="88" spans="1:23" ht="19.5" x14ac:dyDescent="0.4">
      <c r="A88" s="21">
        <f t="shared" si="10"/>
        <v>82</v>
      </c>
      <c r="B88" s="4" t="s">
        <v>261</v>
      </c>
      <c r="C88" s="5" t="s">
        <v>261</v>
      </c>
      <c r="D88" s="79" t="s">
        <v>206</v>
      </c>
      <c r="E88" s="80" t="s">
        <v>206</v>
      </c>
      <c r="F88" s="114" t="s">
        <v>298</v>
      </c>
      <c r="G88" s="77" t="s">
        <v>34</v>
      </c>
      <c r="H88" s="23" t="s">
        <v>290</v>
      </c>
      <c r="I88" s="117" t="s">
        <v>299</v>
      </c>
      <c r="J88" s="117" t="s">
        <v>206</v>
      </c>
      <c r="K88" s="117" t="s">
        <v>206</v>
      </c>
      <c r="L88" s="124" t="s">
        <v>38</v>
      </c>
      <c r="M88" s="10" t="s">
        <v>261</v>
      </c>
      <c r="N88" s="81" t="s">
        <v>61</v>
      </c>
      <c r="O88" s="82">
        <v>44201</v>
      </c>
      <c r="P88" s="83">
        <v>44204</v>
      </c>
      <c r="Q88" s="84" t="s">
        <v>37</v>
      </c>
      <c r="R88" s="80" t="s">
        <v>37</v>
      </c>
      <c r="S88" s="80" t="s">
        <v>292</v>
      </c>
      <c r="T88" s="18" t="str">
        <f t="shared" si="11"/>
        <v>-</v>
      </c>
      <c r="U88" s="18" t="str">
        <f t="shared" si="11"/>
        <v>-</v>
      </c>
      <c r="V88" s="19" t="str">
        <f t="shared" si="8"/>
        <v>&lt;25</v>
      </c>
      <c r="W88" s="20" t="str">
        <f t="shared" si="9"/>
        <v/>
      </c>
    </row>
    <row r="89" spans="1:23" ht="19.5" x14ac:dyDescent="0.4">
      <c r="A89" s="21">
        <f t="shared" si="10"/>
        <v>83</v>
      </c>
      <c r="B89" s="4" t="s">
        <v>261</v>
      </c>
      <c r="C89" s="5" t="s">
        <v>261</v>
      </c>
      <c r="D89" s="79" t="s">
        <v>206</v>
      </c>
      <c r="E89" s="80" t="s">
        <v>206</v>
      </c>
      <c r="F89" s="114" t="s">
        <v>300</v>
      </c>
      <c r="G89" s="77" t="s">
        <v>34</v>
      </c>
      <c r="H89" s="23" t="s">
        <v>290</v>
      </c>
      <c r="I89" s="117" t="s">
        <v>301</v>
      </c>
      <c r="J89" s="117" t="s">
        <v>206</v>
      </c>
      <c r="K89" s="117" t="s">
        <v>206</v>
      </c>
      <c r="L89" s="124" t="s">
        <v>38</v>
      </c>
      <c r="M89" s="10" t="s">
        <v>261</v>
      </c>
      <c r="N89" s="81" t="s">
        <v>61</v>
      </c>
      <c r="O89" s="82">
        <v>44201</v>
      </c>
      <c r="P89" s="83">
        <v>44204</v>
      </c>
      <c r="Q89" s="84" t="s">
        <v>37</v>
      </c>
      <c r="R89" s="80" t="s">
        <v>37</v>
      </c>
      <c r="S89" s="80" t="s">
        <v>292</v>
      </c>
      <c r="T89" s="18" t="str">
        <f t="shared" si="11"/>
        <v>-</v>
      </c>
      <c r="U89" s="18" t="str">
        <f t="shared" si="11"/>
        <v>-</v>
      </c>
      <c r="V89" s="19" t="str">
        <f t="shared" si="8"/>
        <v>&lt;25</v>
      </c>
      <c r="W89" s="20" t="str">
        <f t="shared" si="9"/>
        <v/>
      </c>
    </row>
    <row r="90" spans="1:23" ht="19.5" x14ac:dyDescent="0.4">
      <c r="A90" s="21">
        <f t="shared" si="10"/>
        <v>84</v>
      </c>
      <c r="B90" s="4" t="s">
        <v>261</v>
      </c>
      <c r="C90" s="5" t="s">
        <v>261</v>
      </c>
      <c r="D90" s="79" t="s">
        <v>206</v>
      </c>
      <c r="E90" s="80" t="s">
        <v>206</v>
      </c>
      <c r="F90" s="114" t="s">
        <v>295</v>
      </c>
      <c r="G90" s="77" t="s">
        <v>34</v>
      </c>
      <c r="H90" s="23" t="s">
        <v>290</v>
      </c>
      <c r="I90" s="117" t="s">
        <v>302</v>
      </c>
      <c r="J90" s="117" t="s">
        <v>206</v>
      </c>
      <c r="K90" s="117" t="s">
        <v>206</v>
      </c>
      <c r="L90" s="124" t="s">
        <v>38</v>
      </c>
      <c r="M90" s="10" t="s">
        <v>261</v>
      </c>
      <c r="N90" s="81" t="s">
        <v>61</v>
      </c>
      <c r="O90" s="82">
        <v>44201</v>
      </c>
      <c r="P90" s="83">
        <v>44204</v>
      </c>
      <c r="Q90" s="84" t="s">
        <v>37</v>
      </c>
      <c r="R90" s="80" t="s">
        <v>37</v>
      </c>
      <c r="S90" s="80" t="s">
        <v>292</v>
      </c>
      <c r="T90" s="18" t="str">
        <f>IF(Q90="","",IF(NOT(ISERROR(Q90*1)),ROUNDDOWN(Q90*1,2-INT(LOG(ABS(Q90*1)))),IFERROR("&lt;"&amp;ROUNDDOWN(IF(SUBSTITUTE(Q90,"&lt;","")*1&lt;=50,SUBSTITUTE(Q90,"&lt;","")*1,""),2-INT(LOG(ABS(SUBSTITUTE(Q90,"&lt;","")*1)))),IF(Q90="-",Q90,"入力形式が間違っています"))))</f>
        <v>-</v>
      </c>
      <c r="U90" s="18" t="str">
        <f t="shared" si="11"/>
        <v>-</v>
      </c>
      <c r="V90" s="19" t="str">
        <f t="shared" si="8"/>
        <v>&lt;25</v>
      </c>
      <c r="W90" s="20" t="str">
        <f t="shared" si="9"/>
        <v/>
      </c>
    </row>
    <row r="91" spans="1:23" ht="19.5" x14ac:dyDescent="0.4">
      <c r="A91" s="21">
        <f t="shared" si="10"/>
        <v>85</v>
      </c>
      <c r="B91" s="4" t="s">
        <v>261</v>
      </c>
      <c r="C91" s="5" t="s">
        <v>261</v>
      </c>
      <c r="D91" s="79" t="s">
        <v>206</v>
      </c>
      <c r="E91" s="80" t="s">
        <v>206</v>
      </c>
      <c r="F91" s="114" t="s">
        <v>303</v>
      </c>
      <c r="G91" s="77" t="s">
        <v>34</v>
      </c>
      <c r="H91" s="23" t="s">
        <v>290</v>
      </c>
      <c r="I91" s="117" t="s">
        <v>304</v>
      </c>
      <c r="J91" s="117" t="s">
        <v>206</v>
      </c>
      <c r="K91" s="117" t="s">
        <v>206</v>
      </c>
      <c r="L91" s="124" t="s">
        <v>38</v>
      </c>
      <c r="M91" s="10" t="s">
        <v>261</v>
      </c>
      <c r="N91" s="85" t="s">
        <v>61</v>
      </c>
      <c r="O91" s="82">
        <v>44201</v>
      </c>
      <c r="P91" s="83">
        <v>44204</v>
      </c>
      <c r="Q91" s="84" t="s">
        <v>37</v>
      </c>
      <c r="R91" s="80" t="s">
        <v>37</v>
      </c>
      <c r="S91" s="80" t="s">
        <v>292</v>
      </c>
      <c r="T91" s="18" t="str">
        <f>IF(Q91="","",IF(NOT(ISERROR(Q91*1)),ROUNDDOWN(Q91*1,2-INT(LOG(ABS(Q91*1)))),IFERROR("&lt;"&amp;ROUNDDOWN(IF(SUBSTITUTE(Q91,"&lt;","")*1&lt;=50,SUBSTITUTE(Q91,"&lt;","")*1,""),2-INT(LOG(ABS(SUBSTITUTE(Q91,"&lt;","")*1)))),IF(Q91="-",Q91,"入力形式が間違っています"))))</f>
        <v>-</v>
      </c>
      <c r="U91" s="18" t="str">
        <f t="shared" si="11"/>
        <v>-</v>
      </c>
      <c r="V91" s="19" t="str">
        <f t="shared" si="8"/>
        <v>&lt;25</v>
      </c>
      <c r="W91" s="20" t="str">
        <f t="shared" si="9"/>
        <v/>
      </c>
    </row>
    <row r="92" spans="1:23" x14ac:dyDescent="0.4">
      <c r="A92" s="21">
        <f t="shared" si="10"/>
        <v>86</v>
      </c>
      <c r="B92" s="4" t="s">
        <v>305</v>
      </c>
      <c r="C92" s="5" t="s">
        <v>305</v>
      </c>
      <c r="D92" s="34" t="s">
        <v>306</v>
      </c>
      <c r="E92" s="4" t="s">
        <v>307</v>
      </c>
      <c r="F92" s="86" t="s">
        <v>206</v>
      </c>
      <c r="G92" s="77" t="s">
        <v>183</v>
      </c>
      <c r="H92" s="23" t="s">
        <v>35</v>
      </c>
      <c r="I92" s="10" t="s">
        <v>308</v>
      </c>
      <c r="J92" s="10" t="s">
        <v>309</v>
      </c>
      <c r="K92" s="10" t="s">
        <v>310</v>
      </c>
      <c r="L92" s="87" t="s">
        <v>38</v>
      </c>
      <c r="M92" s="88" t="s">
        <v>311</v>
      </c>
      <c r="N92" s="81" t="s">
        <v>40</v>
      </c>
      <c r="O92" s="89">
        <v>44178</v>
      </c>
      <c r="P92" s="90">
        <v>44189</v>
      </c>
      <c r="Q92" s="91" t="s">
        <v>312</v>
      </c>
      <c r="R92" s="92" t="s">
        <v>313</v>
      </c>
      <c r="S92" s="92" t="s">
        <v>314</v>
      </c>
      <c r="T92" s="18" t="str">
        <f t="shared" ref="T92:U107" si="12">IF(Q92="","",IF(NOT(ISERROR(Q92*1)),ROUNDDOWN(Q92*1,2-INT(LOG(ABS(Q92*1)))),IFERROR("&lt;"&amp;ROUNDDOWN(IF(SUBSTITUTE(Q92,"&lt;","")*1&lt;=50,SUBSTITUTE(Q92,"&lt;","")*1,""),2-INT(LOG(ABS(SUBSTITUTE(Q92,"&lt;","")*1)))),IF(Q92="-",Q92,"入力形式が間違っています"))))</f>
        <v>&lt;8.57</v>
      </c>
      <c r="U92" s="18" t="str">
        <f t="shared" si="12"/>
        <v>&lt;9.66</v>
      </c>
      <c r="V92" s="19" t="str">
        <f t="shared" si="8"/>
        <v>&lt;18</v>
      </c>
      <c r="W92" s="20" t="str">
        <f t="shared" si="9"/>
        <v/>
      </c>
    </row>
    <row r="93" spans="1:23" x14ac:dyDescent="0.4">
      <c r="A93" s="21">
        <f t="shared" si="10"/>
        <v>87</v>
      </c>
      <c r="B93" s="4" t="s">
        <v>305</v>
      </c>
      <c r="C93" s="5" t="s">
        <v>305</v>
      </c>
      <c r="D93" s="34" t="s">
        <v>306</v>
      </c>
      <c r="E93" s="4" t="s">
        <v>307</v>
      </c>
      <c r="F93" s="86" t="s">
        <v>206</v>
      </c>
      <c r="G93" s="77" t="s">
        <v>183</v>
      </c>
      <c r="H93" s="23" t="s">
        <v>35</v>
      </c>
      <c r="I93" s="25" t="s">
        <v>308</v>
      </c>
      <c r="J93" s="10" t="s">
        <v>309</v>
      </c>
      <c r="K93" s="10" t="s">
        <v>310</v>
      </c>
      <c r="L93" s="87" t="s">
        <v>38</v>
      </c>
      <c r="M93" s="88" t="s">
        <v>311</v>
      </c>
      <c r="N93" s="85" t="s">
        <v>40</v>
      </c>
      <c r="O93" s="89">
        <v>44178</v>
      </c>
      <c r="P93" s="90">
        <v>44189</v>
      </c>
      <c r="Q93" s="91" t="s">
        <v>315</v>
      </c>
      <c r="R93" s="93">
        <v>11.6</v>
      </c>
      <c r="S93" s="92">
        <v>12</v>
      </c>
      <c r="T93" s="18" t="str">
        <f t="shared" si="12"/>
        <v>&lt;9.35</v>
      </c>
      <c r="U93" s="18">
        <f t="shared" si="12"/>
        <v>11.6</v>
      </c>
      <c r="V93" s="19">
        <f t="shared" si="8"/>
        <v>12</v>
      </c>
      <c r="W93" s="20" t="str">
        <f t="shared" si="9"/>
        <v/>
      </c>
    </row>
    <row r="94" spans="1:23" x14ac:dyDescent="0.4">
      <c r="A94" s="21">
        <f t="shared" si="10"/>
        <v>88</v>
      </c>
      <c r="B94" s="4" t="s">
        <v>305</v>
      </c>
      <c r="C94" s="5" t="s">
        <v>305</v>
      </c>
      <c r="D94" s="34" t="s">
        <v>306</v>
      </c>
      <c r="E94" s="21" t="s">
        <v>316</v>
      </c>
      <c r="F94" s="86" t="s">
        <v>206</v>
      </c>
      <c r="G94" s="77" t="s">
        <v>183</v>
      </c>
      <c r="H94" s="23" t="s">
        <v>35</v>
      </c>
      <c r="I94" s="25" t="s">
        <v>308</v>
      </c>
      <c r="J94" s="10" t="s">
        <v>309</v>
      </c>
      <c r="K94" s="10" t="s">
        <v>310</v>
      </c>
      <c r="L94" s="87" t="s">
        <v>38</v>
      </c>
      <c r="M94" s="88" t="s">
        <v>311</v>
      </c>
      <c r="N94" s="85" t="s">
        <v>40</v>
      </c>
      <c r="O94" s="89">
        <v>44179</v>
      </c>
      <c r="P94" s="90">
        <v>44189</v>
      </c>
      <c r="Q94" s="91" t="s">
        <v>317</v>
      </c>
      <c r="R94" s="93" t="s">
        <v>318</v>
      </c>
      <c r="S94" s="94" t="s">
        <v>319</v>
      </c>
      <c r="T94" s="18" t="str">
        <f t="shared" si="12"/>
        <v>&lt;9.55</v>
      </c>
      <c r="U94" s="18" t="str">
        <f t="shared" si="12"/>
        <v>&lt;7.32</v>
      </c>
      <c r="V94" s="19" t="str">
        <f t="shared" si="8"/>
        <v>&lt;17</v>
      </c>
      <c r="W94" s="20" t="str">
        <f t="shared" si="9"/>
        <v/>
      </c>
    </row>
    <row r="95" spans="1:23" x14ac:dyDescent="0.4">
      <c r="A95" s="21">
        <f t="shared" si="10"/>
        <v>89</v>
      </c>
      <c r="B95" s="4" t="s">
        <v>305</v>
      </c>
      <c r="C95" s="5" t="s">
        <v>305</v>
      </c>
      <c r="D95" s="34" t="s">
        <v>306</v>
      </c>
      <c r="E95" s="21" t="s">
        <v>316</v>
      </c>
      <c r="F95" s="86" t="s">
        <v>206</v>
      </c>
      <c r="G95" s="77" t="s">
        <v>183</v>
      </c>
      <c r="H95" s="23" t="s">
        <v>35</v>
      </c>
      <c r="I95" s="10" t="s">
        <v>308</v>
      </c>
      <c r="J95" s="10" t="s">
        <v>309</v>
      </c>
      <c r="K95" s="10" t="s">
        <v>310</v>
      </c>
      <c r="L95" s="87" t="s">
        <v>38</v>
      </c>
      <c r="M95" s="88" t="s">
        <v>311</v>
      </c>
      <c r="N95" s="85" t="s">
        <v>40</v>
      </c>
      <c r="O95" s="89">
        <v>44180</v>
      </c>
      <c r="P95" s="90">
        <v>44189</v>
      </c>
      <c r="Q95" s="91" t="s">
        <v>320</v>
      </c>
      <c r="R95" s="92">
        <v>9.08</v>
      </c>
      <c r="S95" s="92">
        <v>9.1</v>
      </c>
      <c r="T95" s="18" t="str">
        <f t="shared" si="12"/>
        <v>&lt;9.47</v>
      </c>
      <c r="U95" s="18">
        <f t="shared" si="12"/>
        <v>9.08</v>
      </c>
      <c r="V95" s="19">
        <f t="shared" si="8"/>
        <v>9.1</v>
      </c>
      <c r="W95" s="20" t="str">
        <f>IF(ISERROR(V95*1),"",IF(AND(H95="飲料水",V95&gt;=11),"○",IF(AND(H95="牛乳・乳児用食品",V95&gt;=51),"○",IF(AND(H95&lt;&gt;"",V95&gt;=110),"○",""))))</f>
        <v/>
      </c>
    </row>
    <row r="96" spans="1:23" x14ac:dyDescent="0.4">
      <c r="A96" s="21">
        <f t="shared" si="10"/>
        <v>90</v>
      </c>
      <c r="B96" s="4" t="s">
        <v>305</v>
      </c>
      <c r="C96" s="5" t="s">
        <v>305</v>
      </c>
      <c r="D96" s="34" t="s">
        <v>306</v>
      </c>
      <c r="E96" s="21" t="s">
        <v>316</v>
      </c>
      <c r="F96" s="86" t="s">
        <v>206</v>
      </c>
      <c r="G96" s="77" t="s">
        <v>183</v>
      </c>
      <c r="H96" s="23" t="s">
        <v>35</v>
      </c>
      <c r="I96" s="25" t="s">
        <v>308</v>
      </c>
      <c r="J96" s="10" t="s">
        <v>309</v>
      </c>
      <c r="K96" s="10" t="s">
        <v>310</v>
      </c>
      <c r="L96" s="87" t="s">
        <v>38</v>
      </c>
      <c r="M96" s="88" t="s">
        <v>311</v>
      </c>
      <c r="N96" s="85" t="s">
        <v>40</v>
      </c>
      <c r="O96" s="89">
        <v>44180</v>
      </c>
      <c r="P96" s="90">
        <v>44189</v>
      </c>
      <c r="Q96" s="91" t="s">
        <v>321</v>
      </c>
      <c r="R96" s="92" t="s">
        <v>322</v>
      </c>
      <c r="S96" s="92" t="s">
        <v>319</v>
      </c>
      <c r="T96" s="18" t="str">
        <f t="shared" si="12"/>
        <v>&lt;9.56</v>
      </c>
      <c r="U96" s="18" t="str">
        <f t="shared" si="12"/>
        <v>&lt;7.02</v>
      </c>
      <c r="V96" s="19" t="str">
        <f t="shared" si="8"/>
        <v>&lt;17</v>
      </c>
      <c r="W96" s="20" t="str">
        <f>IF(ISERROR(V96*1),"",IF(AND(H96="飲料水",V96&gt;=11),"○",IF(AND(H96="牛乳・乳児用食品",V96&gt;=51),"○",IF(AND(H96&lt;&gt;"",V96&gt;=110),"○",""))))</f>
        <v/>
      </c>
    </row>
    <row r="97" spans="1:23" x14ac:dyDescent="0.4">
      <c r="A97" s="21">
        <f t="shared" si="10"/>
        <v>91</v>
      </c>
      <c r="B97" s="4" t="s">
        <v>305</v>
      </c>
      <c r="C97" s="5" t="s">
        <v>305</v>
      </c>
      <c r="D97" s="34" t="s">
        <v>306</v>
      </c>
      <c r="E97" s="21" t="s">
        <v>323</v>
      </c>
      <c r="F97" s="86" t="s">
        <v>206</v>
      </c>
      <c r="G97" s="77" t="s">
        <v>183</v>
      </c>
      <c r="H97" s="23" t="s">
        <v>35</v>
      </c>
      <c r="I97" s="25" t="s">
        <v>308</v>
      </c>
      <c r="J97" s="10" t="s">
        <v>309</v>
      </c>
      <c r="K97" s="10" t="s">
        <v>310</v>
      </c>
      <c r="L97" s="87" t="s">
        <v>38</v>
      </c>
      <c r="M97" s="88" t="s">
        <v>311</v>
      </c>
      <c r="N97" s="85" t="s">
        <v>40</v>
      </c>
      <c r="O97" s="89">
        <v>44182</v>
      </c>
      <c r="P97" s="90">
        <v>44189</v>
      </c>
      <c r="Q97" s="91" t="s">
        <v>324</v>
      </c>
      <c r="R97" s="92">
        <v>20.8</v>
      </c>
      <c r="S97" s="92">
        <v>21</v>
      </c>
      <c r="T97" s="18" t="str">
        <f t="shared" si="12"/>
        <v>&lt;9.58</v>
      </c>
      <c r="U97" s="18">
        <f t="shared" si="12"/>
        <v>20.8</v>
      </c>
      <c r="V97" s="19">
        <f t="shared" si="8"/>
        <v>21</v>
      </c>
      <c r="W97" s="20" t="str">
        <f t="shared" si="9"/>
        <v/>
      </c>
    </row>
    <row r="98" spans="1:23" x14ac:dyDescent="0.4">
      <c r="A98" s="21">
        <f t="shared" si="10"/>
        <v>92</v>
      </c>
      <c r="B98" s="4" t="s">
        <v>305</v>
      </c>
      <c r="C98" s="5" t="s">
        <v>305</v>
      </c>
      <c r="D98" s="34" t="s">
        <v>306</v>
      </c>
      <c r="E98" s="21" t="s">
        <v>323</v>
      </c>
      <c r="F98" s="86" t="s">
        <v>206</v>
      </c>
      <c r="G98" s="77" t="s">
        <v>183</v>
      </c>
      <c r="H98" s="23" t="s">
        <v>35</v>
      </c>
      <c r="I98" s="25" t="s">
        <v>308</v>
      </c>
      <c r="J98" s="10" t="s">
        <v>309</v>
      </c>
      <c r="K98" s="10" t="s">
        <v>310</v>
      </c>
      <c r="L98" s="87" t="s">
        <v>38</v>
      </c>
      <c r="M98" s="88" t="s">
        <v>311</v>
      </c>
      <c r="N98" s="85" t="s">
        <v>40</v>
      </c>
      <c r="O98" s="89">
        <v>44182</v>
      </c>
      <c r="P98" s="90">
        <v>44189</v>
      </c>
      <c r="Q98" s="91" t="s">
        <v>325</v>
      </c>
      <c r="R98" s="95">
        <v>7.85</v>
      </c>
      <c r="S98" s="92">
        <v>7.9</v>
      </c>
      <c r="T98" s="18" t="str">
        <f t="shared" si="12"/>
        <v>&lt;9.37</v>
      </c>
      <c r="U98" s="18">
        <f t="shared" si="12"/>
        <v>7.85</v>
      </c>
      <c r="V98" s="19">
        <f t="shared" si="8"/>
        <v>7.9</v>
      </c>
      <c r="W98" s="20" t="str">
        <f t="shared" si="9"/>
        <v/>
      </c>
    </row>
    <row r="99" spans="1:23" x14ac:dyDescent="0.4">
      <c r="A99" s="21">
        <f t="shared" si="10"/>
        <v>93</v>
      </c>
      <c r="B99" s="4" t="s">
        <v>305</v>
      </c>
      <c r="C99" s="5" t="s">
        <v>305</v>
      </c>
      <c r="D99" s="34" t="s">
        <v>306</v>
      </c>
      <c r="E99" s="21" t="s">
        <v>307</v>
      </c>
      <c r="F99" s="96" t="s">
        <v>206</v>
      </c>
      <c r="G99" s="77" t="s">
        <v>183</v>
      </c>
      <c r="H99" s="23" t="s">
        <v>35</v>
      </c>
      <c r="I99" s="25" t="s">
        <v>308</v>
      </c>
      <c r="J99" s="25" t="s">
        <v>309</v>
      </c>
      <c r="K99" s="25" t="s">
        <v>310</v>
      </c>
      <c r="L99" s="60" t="s">
        <v>38</v>
      </c>
      <c r="M99" s="97" t="s">
        <v>311</v>
      </c>
      <c r="N99" s="85" t="s">
        <v>40</v>
      </c>
      <c r="O99" s="89">
        <v>44183</v>
      </c>
      <c r="P99" s="28">
        <v>44189</v>
      </c>
      <c r="Q99" s="91" t="s">
        <v>326</v>
      </c>
      <c r="R99" s="40" t="s">
        <v>327</v>
      </c>
      <c r="S99" s="40" t="s">
        <v>73</v>
      </c>
      <c r="T99" s="18" t="str">
        <f t="shared" si="12"/>
        <v>&lt;9.38</v>
      </c>
      <c r="U99" s="18" t="str">
        <f t="shared" si="12"/>
        <v>&lt;9.25</v>
      </c>
      <c r="V99" s="19" t="str">
        <f t="shared" si="8"/>
        <v>&lt;19</v>
      </c>
      <c r="W99" s="20"/>
    </row>
    <row r="100" spans="1:23" x14ac:dyDescent="0.4">
      <c r="A100" s="21">
        <f t="shared" si="10"/>
        <v>94</v>
      </c>
      <c r="B100" s="4" t="s">
        <v>328</v>
      </c>
      <c r="C100" s="5" t="s">
        <v>328</v>
      </c>
      <c r="D100" s="34" t="s">
        <v>37</v>
      </c>
      <c r="E100" s="4" t="s">
        <v>37</v>
      </c>
      <c r="F100" s="5" t="s">
        <v>329</v>
      </c>
      <c r="G100" s="77" t="s">
        <v>66</v>
      </c>
      <c r="H100" s="23" t="s">
        <v>67</v>
      </c>
      <c r="I100" s="10" t="s">
        <v>330</v>
      </c>
      <c r="J100" s="10"/>
      <c r="K100" s="10" t="s">
        <v>58</v>
      </c>
      <c r="L100" s="87" t="s">
        <v>38</v>
      </c>
      <c r="M100" s="88" t="s">
        <v>331</v>
      </c>
      <c r="N100" s="12" t="s">
        <v>40</v>
      </c>
      <c r="O100" s="13">
        <v>44201</v>
      </c>
      <c r="P100" s="37">
        <v>44202</v>
      </c>
      <c r="Q100" s="42" t="s">
        <v>227</v>
      </c>
      <c r="R100" s="43" t="s">
        <v>332</v>
      </c>
      <c r="S100" s="44" t="s">
        <v>333</v>
      </c>
      <c r="T100" s="18" t="str">
        <f t="shared" si="12"/>
        <v>&lt;2.39</v>
      </c>
      <c r="U100" s="18" t="str">
        <f t="shared" si="12"/>
        <v>&lt;3.09</v>
      </c>
      <c r="V100" s="19" t="str">
        <f t="shared" si="8"/>
        <v>&lt;5.5</v>
      </c>
      <c r="W100" s="20" t="str">
        <f t="shared" ref="W100:W121" si="13">IF(ISERROR(V100*1),"",IF(AND(H100="飲料水",V100&gt;=11),"○",IF(AND(H100="牛乳・乳児用食品",V100&gt;=51),"○",IF(AND(H100&lt;&gt;"",V100&gt;=110),"○",""))))</f>
        <v/>
      </c>
    </row>
    <row r="101" spans="1:23" x14ac:dyDescent="0.4">
      <c r="A101" s="21">
        <f t="shared" si="10"/>
        <v>95</v>
      </c>
      <c r="B101" s="4" t="s">
        <v>328</v>
      </c>
      <c r="C101" s="5" t="s">
        <v>328</v>
      </c>
      <c r="D101" s="34" t="s">
        <v>37</v>
      </c>
      <c r="E101" s="4" t="s">
        <v>37</v>
      </c>
      <c r="F101" s="5" t="s">
        <v>329</v>
      </c>
      <c r="G101" s="77" t="s">
        <v>66</v>
      </c>
      <c r="H101" s="23" t="s">
        <v>67</v>
      </c>
      <c r="I101" s="10" t="s">
        <v>330</v>
      </c>
      <c r="J101" s="10"/>
      <c r="K101" s="10" t="s">
        <v>58</v>
      </c>
      <c r="L101" s="87" t="s">
        <v>38</v>
      </c>
      <c r="M101" s="88" t="s">
        <v>331</v>
      </c>
      <c r="N101" s="12" t="s">
        <v>40</v>
      </c>
      <c r="O101" s="13">
        <v>44201</v>
      </c>
      <c r="P101" s="37">
        <v>44202</v>
      </c>
      <c r="Q101" s="42" t="s">
        <v>334</v>
      </c>
      <c r="R101" s="43" t="s">
        <v>335</v>
      </c>
      <c r="S101" s="44" t="s">
        <v>336</v>
      </c>
      <c r="T101" s="18" t="str">
        <f t="shared" si="12"/>
        <v>&lt;3.34</v>
      </c>
      <c r="U101" s="18" t="str">
        <f t="shared" si="12"/>
        <v>&lt;3.71</v>
      </c>
      <c r="V101" s="19" t="str">
        <f t="shared" si="8"/>
        <v>&lt;7.1</v>
      </c>
      <c r="W101" s="20" t="str">
        <f t="shared" si="13"/>
        <v/>
      </c>
    </row>
    <row r="102" spans="1:23" x14ac:dyDescent="0.4">
      <c r="A102" s="21">
        <f t="shared" si="10"/>
        <v>96</v>
      </c>
      <c r="B102" s="4" t="s">
        <v>328</v>
      </c>
      <c r="C102" s="5" t="s">
        <v>328</v>
      </c>
      <c r="D102" s="34" t="s">
        <v>37</v>
      </c>
      <c r="E102" s="4" t="s">
        <v>37</v>
      </c>
      <c r="F102" s="5" t="s">
        <v>329</v>
      </c>
      <c r="G102" s="77" t="s">
        <v>66</v>
      </c>
      <c r="H102" s="23" t="s">
        <v>290</v>
      </c>
      <c r="I102" s="10" t="s">
        <v>337</v>
      </c>
      <c r="J102" s="10"/>
      <c r="K102" s="10" t="s">
        <v>58</v>
      </c>
      <c r="L102" s="87" t="s">
        <v>38</v>
      </c>
      <c r="M102" s="88" t="s">
        <v>331</v>
      </c>
      <c r="N102" s="12" t="s">
        <v>40</v>
      </c>
      <c r="O102" s="13">
        <v>44201</v>
      </c>
      <c r="P102" s="37">
        <v>44202</v>
      </c>
      <c r="Q102" s="42" t="s">
        <v>338</v>
      </c>
      <c r="R102" s="43" t="s">
        <v>339</v>
      </c>
      <c r="S102" s="44" t="s">
        <v>340</v>
      </c>
      <c r="T102" s="18" t="str">
        <f t="shared" si="12"/>
        <v>&lt;3.02</v>
      </c>
      <c r="U102" s="18" t="str">
        <f t="shared" si="12"/>
        <v>&lt;3.18</v>
      </c>
      <c r="V102" s="19" t="str">
        <f t="shared" si="8"/>
        <v>&lt;6.2</v>
      </c>
      <c r="W102" s="20" t="str">
        <f t="shared" si="13"/>
        <v/>
      </c>
    </row>
    <row r="103" spans="1:23" x14ac:dyDescent="0.4">
      <c r="A103" s="21">
        <f t="shared" si="10"/>
        <v>97</v>
      </c>
      <c r="B103" s="4" t="s">
        <v>328</v>
      </c>
      <c r="C103" s="5" t="s">
        <v>328</v>
      </c>
      <c r="D103" s="34" t="s">
        <v>37</v>
      </c>
      <c r="E103" s="4" t="s">
        <v>37</v>
      </c>
      <c r="F103" s="5" t="s">
        <v>329</v>
      </c>
      <c r="G103" s="77" t="s">
        <v>66</v>
      </c>
      <c r="H103" s="23" t="s">
        <v>67</v>
      </c>
      <c r="I103" s="10" t="s">
        <v>330</v>
      </c>
      <c r="J103" s="10"/>
      <c r="K103" s="10" t="s">
        <v>58</v>
      </c>
      <c r="L103" s="87" t="s">
        <v>38</v>
      </c>
      <c r="M103" s="88" t="s">
        <v>331</v>
      </c>
      <c r="N103" s="12" t="s">
        <v>40</v>
      </c>
      <c r="O103" s="13">
        <v>44201</v>
      </c>
      <c r="P103" s="37">
        <v>44202</v>
      </c>
      <c r="Q103" s="42" t="s">
        <v>341</v>
      </c>
      <c r="R103" s="43" t="s">
        <v>231</v>
      </c>
      <c r="S103" s="44" t="s">
        <v>342</v>
      </c>
      <c r="T103" s="18" t="str">
        <f t="shared" si="12"/>
        <v>&lt;3.16</v>
      </c>
      <c r="U103" s="18" t="str">
        <f t="shared" si="12"/>
        <v>&lt;3.28</v>
      </c>
      <c r="V103" s="19" t="str">
        <f t="shared" si="8"/>
        <v>&lt;6.4</v>
      </c>
      <c r="W103" s="20" t="str">
        <f t="shared" si="13"/>
        <v/>
      </c>
    </row>
    <row r="104" spans="1:23" x14ac:dyDescent="0.4">
      <c r="A104" s="21">
        <f t="shared" si="10"/>
        <v>98</v>
      </c>
      <c r="B104" s="4" t="s">
        <v>328</v>
      </c>
      <c r="C104" s="5" t="s">
        <v>328</v>
      </c>
      <c r="D104" s="34" t="s">
        <v>37</v>
      </c>
      <c r="E104" s="4" t="s">
        <v>37</v>
      </c>
      <c r="F104" s="5" t="s">
        <v>329</v>
      </c>
      <c r="G104" s="77" t="s">
        <v>66</v>
      </c>
      <c r="H104" s="23" t="s">
        <v>67</v>
      </c>
      <c r="I104" s="10" t="s">
        <v>343</v>
      </c>
      <c r="J104" s="10"/>
      <c r="K104" s="10" t="s">
        <v>344</v>
      </c>
      <c r="L104" s="87" t="s">
        <v>38</v>
      </c>
      <c r="M104" s="88" t="s">
        <v>331</v>
      </c>
      <c r="N104" s="12" t="s">
        <v>40</v>
      </c>
      <c r="O104" s="13">
        <v>44202</v>
      </c>
      <c r="P104" s="37">
        <v>44203</v>
      </c>
      <c r="Q104" s="42" t="s">
        <v>345</v>
      </c>
      <c r="R104" s="43" t="s">
        <v>341</v>
      </c>
      <c r="S104" s="44" t="s">
        <v>340</v>
      </c>
      <c r="T104" s="18" t="str">
        <f t="shared" si="12"/>
        <v>&lt;3.05</v>
      </c>
      <c r="U104" s="18" t="str">
        <f t="shared" si="12"/>
        <v>&lt;3.16</v>
      </c>
      <c r="V104" s="19" t="str">
        <f t="shared" si="8"/>
        <v>&lt;6.2</v>
      </c>
      <c r="W104" s="20" t="str">
        <f t="shared" si="13"/>
        <v/>
      </c>
    </row>
    <row r="105" spans="1:23" x14ac:dyDescent="0.4">
      <c r="A105" s="21">
        <f t="shared" si="10"/>
        <v>99</v>
      </c>
      <c r="B105" s="4" t="s">
        <v>328</v>
      </c>
      <c r="C105" s="5" t="s">
        <v>328</v>
      </c>
      <c r="D105" s="34" t="s">
        <v>37</v>
      </c>
      <c r="E105" s="4" t="s">
        <v>37</v>
      </c>
      <c r="F105" s="5" t="s">
        <v>329</v>
      </c>
      <c r="G105" s="77" t="s">
        <v>66</v>
      </c>
      <c r="H105" s="23" t="s">
        <v>67</v>
      </c>
      <c r="I105" s="10" t="s">
        <v>343</v>
      </c>
      <c r="J105" s="10"/>
      <c r="K105" s="10" t="s">
        <v>344</v>
      </c>
      <c r="L105" s="87" t="s">
        <v>38</v>
      </c>
      <c r="M105" s="88" t="s">
        <v>331</v>
      </c>
      <c r="N105" s="12" t="s">
        <v>40</v>
      </c>
      <c r="O105" s="13">
        <v>44202</v>
      </c>
      <c r="P105" s="37">
        <v>44203</v>
      </c>
      <c r="Q105" s="42" t="s">
        <v>346</v>
      </c>
      <c r="R105" s="43" t="s">
        <v>347</v>
      </c>
      <c r="S105" s="44" t="s">
        <v>249</v>
      </c>
      <c r="T105" s="18" t="str">
        <f t="shared" si="12"/>
        <v>&lt;3.78</v>
      </c>
      <c r="U105" s="18" t="str">
        <f t="shared" si="12"/>
        <v>&lt;3.98</v>
      </c>
      <c r="V105" s="19" t="str">
        <f t="shared" si="8"/>
        <v>&lt;7.8</v>
      </c>
      <c r="W105" s="20" t="str">
        <f t="shared" si="13"/>
        <v/>
      </c>
    </row>
    <row r="106" spans="1:23" x14ac:dyDescent="0.4">
      <c r="A106" s="21">
        <f t="shared" si="10"/>
        <v>100</v>
      </c>
      <c r="B106" s="4" t="s">
        <v>328</v>
      </c>
      <c r="C106" s="5" t="s">
        <v>328</v>
      </c>
      <c r="D106" s="34" t="s">
        <v>37</v>
      </c>
      <c r="E106" s="4" t="s">
        <v>37</v>
      </c>
      <c r="F106" s="5" t="s">
        <v>329</v>
      </c>
      <c r="G106" s="77" t="s">
        <v>66</v>
      </c>
      <c r="H106" s="23" t="s">
        <v>67</v>
      </c>
      <c r="I106" s="10" t="s">
        <v>343</v>
      </c>
      <c r="J106" s="10"/>
      <c r="K106" s="10" t="s">
        <v>344</v>
      </c>
      <c r="L106" s="87" t="s">
        <v>38</v>
      </c>
      <c r="M106" s="88" t="s">
        <v>331</v>
      </c>
      <c r="N106" s="12" t="s">
        <v>40</v>
      </c>
      <c r="O106" s="13">
        <v>44202</v>
      </c>
      <c r="P106" s="37">
        <v>44203</v>
      </c>
      <c r="Q106" s="42" t="s">
        <v>348</v>
      </c>
      <c r="R106" s="43" t="s">
        <v>349</v>
      </c>
      <c r="S106" s="44" t="s">
        <v>350</v>
      </c>
      <c r="T106" s="18" t="str">
        <f t="shared" si="12"/>
        <v>&lt;3.3</v>
      </c>
      <c r="U106" s="18" t="str">
        <f t="shared" si="12"/>
        <v>&lt;3.22</v>
      </c>
      <c r="V106" s="19" t="str">
        <f t="shared" si="8"/>
        <v>&lt;6.5</v>
      </c>
      <c r="W106" s="20" t="str">
        <f t="shared" si="13"/>
        <v/>
      </c>
    </row>
    <row r="107" spans="1:23" x14ac:dyDescent="0.4">
      <c r="A107" s="21">
        <f t="shared" si="10"/>
        <v>101</v>
      </c>
      <c r="B107" s="4" t="s">
        <v>328</v>
      </c>
      <c r="C107" s="5" t="s">
        <v>328</v>
      </c>
      <c r="D107" s="34" t="s">
        <v>37</v>
      </c>
      <c r="E107" s="4" t="s">
        <v>37</v>
      </c>
      <c r="F107" s="5" t="s">
        <v>329</v>
      </c>
      <c r="G107" s="77" t="s">
        <v>66</v>
      </c>
      <c r="H107" s="23" t="s">
        <v>67</v>
      </c>
      <c r="I107" s="10" t="s">
        <v>343</v>
      </c>
      <c r="J107" s="10"/>
      <c r="K107" s="10" t="s">
        <v>344</v>
      </c>
      <c r="L107" s="87" t="s">
        <v>38</v>
      </c>
      <c r="M107" s="88" t="s">
        <v>331</v>
      </c>
      <c r="N107" s="12" t="s">
        <v>40</v>
      </c>
      <c r="O107" s="13">
        <v>44202</v>
      </c>
      <c r="P107" s="37">
        <v>44203</v>
      </c>
      <c r="Q107" s="42" t="s">
        <v>351</v>
      </c>
      <c r="R107" s="43" t="s">
        <v>352</v>
      </c>
      <c r="S107" s="44" t="s">
        <v>353</v>
      </c>
      <c r="T107" s="18" t="str">
        <f t="shared" si="12"/>
        <v>&lt;3.84</v>
      </c>
      <c r="U107" s="18" t="str">
        <f t="shared" si="12"/>
        <v>&lt;3.38</v>
      </c>
      <c r="V107" s="19" t="str">
        <f t="shared" si="8"/>
        <v>&lt;7.2</v>
      </c>
      <c r="W107" s="20" t="str">
        <f t="shared" si="13"/>
        <v/>
      </c>
    </row>
    <row r="108" spans="1:23" x14ac:dyDescent="0.4">
      <c r="A108" s="21">
        <f t="shared" si="10"/>
        <v>102</v>
      </c>
      <c r="B108" s="4" t="s">
        <v>328</v>
      </c>
      <c r="C108" s="5" t="s">
        <v>328</v>
      </c>
      <c r="D108" s="34" t="s">
        <v>37</v>
      </c>
      <c r="E108" s="4" t="s">
        <v>37</v>
      </c>
      <c r="F108" s="5" t="s">
        <v>329</v>
      </c>
      <c r="G108" s="77" t="s">
        <v>66</v>
      </c>
      <c r="H108" s="23" t="s">
        <v>67</v>
      </c>
      <c r="I108" s="10" t="s">
        <v>343</v>
      </c>
      <c r="J108" s="10"/>
      <c r="K108" s="10" t="s">
        <v>344</v>
      </c>
      <c r="L108" s="87" t="s">
        <v>38</v>
      </c>
      <c r="M108" s="88" t="s">
        <v>331</v>
      </c>
      <c r="N108" s="12" t="s">
        <v>40</v>
      </c>
      <c r="O108" s="13">
        <v>44202</v>
      </c>
      <c r="P108" s="37">
        <v>44203</v>
      </c>
      <c r="Q108" s="42" t="s">
        <v>354</v>
      </c>
      <c r="R108" s="43" t="s">
        <v>354</v>
      </c>
      <c r="S108" s="44" t="s">
        <v>229</v>
      </c>
      <c r="T108" s="18" t="str">
        <f t="shared" ref="T108:U121" si="14">IF(Q108="","",IF(NOT(ISERROR(Q108*1)),ROUNDDOWN(Q108*1,2-INT(LOG(ABS(Q108*1)))),IFERROR("&lt;"&amp;ROUNDDOWN(IF(SUBSTITUTE(Q108,"&lt;","")*1&lt;=50,SUBSTITUTE(Q108,"&lt;","")*1,""),2-INT(LOG(ABS(SUBSTITUTE(Q108,"&lt;","")*1)))),IF(Q108="-",Q108,"入力形式が間違っています"))))</f>
        <v>&lt;2.92</v>
      </c>
      <c r="U108" s="18" t="str">
        <f t="shared" si="14"/>
        <v>&lt;2.92</v>
      </c>
      <c r="V108" s="19" t="str">
        <f t="shared" si="8"/>
        <v>&lt;5.8</v>
      </c>
      <c r="W108" s="20" t="str">
        <f t="shared" si="13"/>
        <v/>
      </c>
    </row>
    <row r="109" spans="1:23" x14ac:dyDescent="0.4">
      <c r="A109" s="21">
        <f t="shared" si="10"/>
        <v>103</v>
      </c>
      <c r="B109" s="21" t="s">
        <v>328</v>
      </c>
      <c r="C109" s="22" t="s">
        <v>328</v>
      </c>
      <c r="D109" s="9" t="s">
        <v>37</v>
      </c>
      <c r="E109" s="21" t="s">
        <v>37</v>
      </c>
      <c r="F109" s="22" t="s">
        <v>329</v>
      </c>
      <c r="G109" s="78" t="s">
        <v>66</v>
      </c>
      <c r="H109" s="23" t="s">
        <v>67</v>
      </c>
      <c r="I109" s="25" t="s">
        <v>343</v>
      </c>
      <c r="J109" s="25"/>
      <c r="K109" s="25" t="s">
        <v>344</v>
      </c>
      <c r="L109" s="60" t="s">
        <v>38</v>
      </c>
      <c r="M109" s="97" t="s">
        <v>331</v>
      </c>
      <c r="N109" s="26" t="s">
        <v>40</v>
      </c>
      <c r="O109" s="31">
        <v>44202</v>
      </c>
      <c r="P109" s="28">
        <v>44203</v>
      </c>
      <c r="Q109" s="46" t="s">
        <v>355</v>
      </c>
      <c r="R109" s="40" t="s">
        <v>356</v>
      </c>
      <c r="S109" s="98" t="s">
        <v>357</v>
      </c>
      <c r="T109" s="18" t="str">
        <f t="shared" si="14"/>
        <v>&lt;3.27</v>
      </c>
      <c r="U109" s="18" t="str">
        <f t="shared" si="14"/>
        <v>&lt;3.63</v>
      </c>
      <c r="V109" s="19" t="str">
        <f t="shared" si="8"/>
        <v>&lt;6.9</v>
      </c>
      <c r="W109" s="20" t="str">
        <f t="shared" si="13"/>
        <v/>
      </c>
    </row>
    <row r="110" spans="1:23" x14ac:dyDescent="0.4">
      <c r="A110" s="21">
        <f t="shared" si="10"/>
        <v>104</v>
      </c>
      <c r="B110" s="4" t="s">
        <v>147</v>
      </c>
      <c r="C110" s="5" t="s">
        <v>147</v>
      </c>
      <c r="D110" s="34" t="s">
        <v>358</v>
      </c>
      <c r="E110" s="4" t="s">
        <v>58</v>
      </c>
      <c r="F110" s="5" t="s">
        <v>58</v>
      </c>
      <c r="G110" s="77" t="s">
        <v>34</v>
      </c>
      <c r="H110" s="23" t="s">
        <v>35</v>
      </c>
      <c r="I110" s="10" t="s">
        <v>36</v>
      </c>
      <c r="J110" s="10"/>
      <c r="K110" s="10" t="s">
        <v>58</v>
      </c>
      <c r="L110" s="87" t="s">
        <v>38</v>
      </c>
      <c r="M110" s="88" t="s">
        <v>359</v>
      </c>
      <c r="N110" s="12" t="s">
        <v>40</v>
      </c>
      <c r="O110" s="13">
        <v>44208</v>
      </c>
      <c r="P110" s="37">
        <v>44211</v>
      </c>
      <c r="Q110" s="42" t="s">
        <v>360</v>
      </c>
      <c r="R110" s="43" t="s">
        <v>361</v>
      </c>
      <c r="S110" s="44" t="s">
        <v>362</v>
      </c>
      <c r="T110" s="18" t="str">
        <f t="shared" si="14"/>
        <v>&lt;3.4</v>
      </c>
      <c r="U110" s="18" t="str">
        <f t="shared" si="14"/>
        <v>&lt;4.7</v>
      </c>
      <c r="V110" s="19" t="str">
        <f t="shared" si="8"/>
        <v>&lt;8.1</v>
      </c>
      <c r="W110" s="20" t="str">
        <f t="shared" si="13"/>
        <v/>
      </c>
    </row>
    <row r="111" spans="1:23" x14ac:dyDescent="0.4">
      <c r="A111" s="21">
        <f t="shared" si="10"/>
        <v>105</v>
      </c>
      <c r="B111" s="4" t="s">
        <v>363</v>
      </c>
      <c r="C111" s="5" t="s">
        <v>363</v>
      </c>
      <c r="D111" s="34" t="s">
        <v>148</v>
      </c>
      <c r="E111" s="4" t="s">
        <v>363</v>
      </c>
      <c r="F111" s="5"/>
      <c r="G111" s="77" t="s">
        <v>364</v>
      </c>
      <c r="H111" s="23" t="s">
        <v>35</v>
      </c>
      <c r="I111" s="10" t="s">
        <v>365</v>
      </c>
      <c r="J111" s="10"/>
      <c r="K111" s="10" t="s">
        <v>366</v>
      </c>
      <c r="L111" s="87" t="s">
        <v>38</v>
      </c>
      <c r="M111" s="88" t="s">
        <v>367</v>
      </c>
      <c r="N111" s="12" t="s">
        <v>40</v>
      </c>
      <c r="O111" s="13">
        <v>44174</v>
      </c>
      <c r="P111" s="37">
        <v>44180</v>
      </c>
      <c r="Q111" s="42" t="s">
        <v>62</v>
      </c>
      <c r="R111" s="43" t="s">
        <v>62</v>
      </c>
      <c r="S111" s="44" t="s">
        <v>63</v>
      </c>
      <c r="T111" s="18" t="str">
        <f t="shared" si="14"/>
        <v>&lt;10</v>
      </c>
      <c r="U111" s="18" t="str">
        <f t="shared" si="14"/>
        <v>&lt;10</v>
      </c>
      <c r="V111" s="19" t="str">
        <f t="shared" si="8"/>
        <v>&lt;20</v>
      </c>
      <c r="W111" s="20" t="str">
        <f t="shared" si="13"/>
        <v/>
      </c>
    </row>
    <row r="112" spans="1:23" x14ac:dyDescent="0.4">
      <c r="A112" s="21">
        <f t="shared" si="10"/>
        <v>106</v>
      </c>
      <c r="B112" s="21" t="s">
        <v>363</v>
      </c>
      <c r="C112" s="22" t="s">
        <v>363</v>
      </c>
      <c r="D112" s="9" t="s">
        <v>148</v>
      </c>
      <c r="E112" s="21" t="s">
        <v>363</v>
      </c>
      <c r="F112" s="22"/>
      <c r="G112" s="77" t="s">
        <v>364</v>
      </c>
      <c r="H112" s="23" t="s">
        <v>35</v>
      </c>
      <c r="I112" s="25" t="s">
        <v>36</v>
      </c>
      <c r="J112" s="25"/>
      <c r="K112" s="25" t="s">
        <v>366</v>
      </c>
      <c r="L112" s="87" t="s">
        <v>38</v>
      </c>
      <c r="M112" s="97" t="s">
        <v>367</v>
      </c>
      <c r="N112" s="12" t="s">
        <v>40</v>
      </c>
      <c r="O112" s="13">
        <v>44174</v>
      </c>
      <c r="P112" s="37">
        <v>44180</v>
      </c>
      <c r="Q112" s="46" t="s">
        <v>62</v>
      </c>
      <c r="R112" s="40" t="s">
        <v>62</v>
      </c>
      <c r="S112" s="44" t="s">
        <v>63</v>
      </c>
      <c r="T112" s="18" t="str">
        <f t="shared" si="14"/>
        <v>&lt;10</v>
      </c>
      <c r="U112" s="18" t="str">
        <f t="shared" si="14"/>
        <v>&lt;10</v>
      </c>
      <c r="V112" s="19" t="str">
        <f t="shared" si="8"/>
        <v>&lt;20</v>
      </c>
      <c r="W112" s="20" t="str">
        <f t="shared" si="13"/>
        <v/>
      </c>
    </row>
    <row r="113" spans="1:23" x14ac:dyDescent="0.4">
      <c r="A113" s="21">
        <f t="shared" si="10"/>
        <v>107</v>
      </c>
      <c r="B113" s="21" t="s">
        <v>363</v>
      </c>
      <c r="C113" s="22" t="s">
        <v>363</v>
      </c>
      <c r="D113" s="9" t="s">
        <v>148</v>
      </c>
      <c r="E113" s="21" t="s">
        <v>363</v>
      </c>
      <c r="F113" s="22"/>
      <c r="G113" s="77" t="s">
        <v>364</v>
      </c>
      <c r="H113" s="23" t="s">
        <v>35</v>
      </c>
      <c r="I113" s="25" t="s">
        <v>368</v>
      </c>
      <c r="J113" s="25"/>
      <c r="K113" s="25" t="s">
        <v>366</v>
      </c>
      <c r="L113" s="87" t="s">
        <v>38</v>
      </c>
      <c r="M113" s="97" t="s">
        <v>367</v>
      </c>
      <c r="N113" s="12" t="s">
        <v>40</v>
      </c>
      <c r="O113" s="13">
        <v>44174</v>
      </c>
      <c r="P113" s="37">
        <v>44180</v>
      </c>
      <c r="Q113" s="46" t="s">
        <v>62</v>
      </c>
      <c r="R113" s="40" t="s">
        <v>62</v>
      </c>
      <c r="S113" s="44" t="s">
        <v>63</v>
      </c>
      <c r="T113" s="18" t="str">
        <f t="shared" si="14"/>
        <v>&lt;10</v>
      </c>
      <c r="U113" s="18" t="str">
        <f t="shared" si="14"/>
        <v>&lt;10</v>
      </c>
      <c r="V113" s="19" t="str">
        <f t="shared" si="8"/>
        <v>&lt;20</v>
      </c>
      <c r="W113" s="20" t="str">
        <f t="shared" si="13"/>
        <v/>
      </c>
    </row>
    <row r="114" spans="1:23" x14ac:dyDescent="0.4">
      <c r="A114" s="21">
        <f t="shared" si="10"/>
        <v>108</v>
      </c>
      <c r="B114" s="4" t="s">
        <v>369</v>
      </c>
      <c r="C114" s="5" t="s">
        <v>370</v>
      </c>
      <c r="D114" s="34" t="s">
        <v>358</v>
      </c>
      <c r="E114" s="4"/>
      <c r="F114" s="5"/>
      <c r="G114" s="77" t="s">
        <v>34</v>
      </c>
      <c r="H114" s="23" t="s">
        <v>35</v>
      </c>
      <c r="I114" s="10" t="s">
        <v>371</v>
      </c>
      <c r="J114" s="10"/>
      <c r="K114" s="120"/>
      <c r="L114" s="87" t="s">
        <v>152</v>
      </c>
      <c r="M114" s="88" t="s">
        <v>372</v>
      </c>
      <c r="N114" s="12" t="s">
        <v>40</v>
      </c>
      <c r="O114" s="31">
        <v>44168</v>
      </c>
      <c r="P114" s="28">
        <v>44168</v>
      </c>
      <c r="Q114" s="99" t="s">
        <v>373</v>
      </c>
      <c r="R114" s="100" t="s">
        <v>374</v>
      </c>
      <c r="S114" s="100" t="s">
        <v>375</v>
      </c>
      <c r="T114" s="18" t="str">
        <f t="shared" si="14"/>
        <v>&lt;0.418</v>
      </c>
      <c r="U114" s="18" t="str">
        <f t="shared" si="14"/>
        <v>&lt;0.376</v>
      </c>
      <c r="V114" s="19" t="str">
        <f t="shared" si="8"/>
        <v>&lt;0.79</v>
      </c>
      <c r="W114" s="20" t="str">
        <f t="shared" si="13"/>
        <v/>
      </c>
    </row>
    <row r="115" spans="1:23" x14ac:dyDescent="0.4">
      <c r="A115" s="21">
        <f t="shared" si="10"/>
        <v>109</v>
      </c>
      <c r="B115" s="4" t="s">
        <v>369</v>
      </c>
      <c r="C115" s="5" t="s">
        <v>370</v>
      </c>
      <c r="D115" s="34" t="s">
        <v>358</v>
      </c>
      <c r="E115" s="4"/>
      <c r="F115" s="5"/>
      <c r="G115" s="77" t="s">
        <v>34</v>
      </c>
      <c r="H115" s="23" t="s">
        <v>35</v>
      </c>
      <c r="I115" s="10" t="s">
        <v>371</v>
      </c>
      <c r="J115" s="10"/>
      <c r="K115" s="120"/>
      <c r="L115" s="87" t="s">
        <v>152</v>
      </c>
      <c r="M115" s="88" t="s">
        <v>372</v>
      </c>
      <c r="N115" s="12" t="s">
        <v>40</v>
      </c>
      <c r="O115" s="31">
        <v>44182</v>
      </c>
      <c r="P115" s="28">
        <v>44182</v>
      </c>
      <c r="Q115" s="99" t="s">
        <v>376</v>
      </c>
      <c r="R115" s="100" t="s">
        <v>377</v>
      </c>
      <c r="S115" s="100" t="s">
        <v>378</v>
      </c>
      <c r="T115" s="18" t="str">
        <f t="shared" si="14"/>
        <v>&lt;0.301</v>
      </c>
      <c r="U115" s="18" t="str">
        <f t="shared" si="14"/>
        <v>&lt;0.335</v>
      </c>
      <c r="V115" s="19" t="str">
        <f t="shared" si="8"/>
        <v>&lt;0.64</v>
      </c>
      <c r="W115" s="20" t="str">
        <f t="shared" si="13"/>
        <v/>
      </c>
    </row>
    <row r="116" spans="1:23" x14ac:dyDescent="0.4">
      <c r="A116" s="21">
        <f t="shared" si="10"/>
        <v>110</v>
      </c>
      <c r="B116" s="4" t="s">
        <v>369</v>
      </c>
      <c r="C116" s="5" t="s">
        <v>370</v>
      </c>
      <c r="D116" s="34" t="s">
        <v>358</v>
      </c>
      <c r="E116" s="4"/>
      <c r="F116" s="5"/>
      <c r="G116" s="77" t="s">
        <v>34</v>
      </c>
      <c r="H116" s="23" t="s">
        <v>35</v>
      </c>
      <c r="I116" s="10" t="s">
        <v>379</v>
      </c>
      <c r="J116" s="10"/>
      <c r="K116" s="120"/>
      <c r="L116" s="87" t="s">
        <v>152</v>
      </c>
      <c r="M116" s="88" t="s">
        <v>372</v>
      </c>
      <c r="N116" s="12" t="s">
        <v>40</v>
      </c>
      <c r="O116" s="31">
        <v>44183</v>
      </c>
      <c r="P116" s="28">
        <v>44183</v>
      </c>
      <c r="Q116" s="99" t="s">
        <v>380</v>
      </c>
      <c r="R116" s="100" t="s">
        <v>381</v>
      </c>
      <c r="S116" s="100" t="s">
        <v>382</v>
      </c>
      <c r="T116" s="18" t="str">
        <f t="shared" si="14"/>
        <v>&lt;0.363</v>
      </c>
      <c r="U116" s="18" t="str">
        <f t="shared" si="14"/>
        <v>&lt;0.344</v>
      </c>
      <c r="V116" s="19" t="str">
        <f t="shared" ref="V116:V121" si="15">IFERROR(IF(AND(T116="",U116=""),"",IF(AND(T116="-",U116="-"),IF(S116="","Cs合計を入力してください",S116),IF(NOT(ISERROR(T116*1+U116*1)),ROUND(T116+U116, 1-INT(LOG(ABS(T116+U116)))),IF(NOT(ISERROR(T116*1)),ROUND(T116, 1-INT(LOG(ABS(T116)))),IF(NOT(ISERROR(U116*1)),ROUND(U116, 1-INT(LOG(ABS(U116)))),IF(ISERROR(T116*1+U116*1),"&lt;"&amp;ROUND(IF(T116="-",0,SUBSTITUTE(T116,"&lt;",""))*1+IF(U116="-",0,SUBSTITUTE(U116,"&lt;",""))*1,1-INT(LOG(ABS(IF(T116="-",0,SUBSTITUTE(T116,"&lt;",""))*1+IF(U116="-",0,SUBSTITUTE(U116,"&lt;",""))*1)))))))))),"入力形式が間違っています")</f>
        <v>&lt;0.71</v>
      </c>
      <c r="W116" s="20" t="str">
        <f t="shared" si="13"/>
        <v/>
      </c>
    </row>
    <row r="117" spans="1:23" x14ac:dyDescent="0.4">
      <c r="A117" s="21">
        <f t="shared" si="10"/>
        <v>111</v>
      </c>
      <c r="B117" s="4" t="s">
        <v>369</v>
      </c>
      <c r="C117" s="5" t="s">
        <v>370</v>
      </c>
      <c r="D117" s="34" t="s">
        <v>57</v>
      </c>
      <c r="E117" s="4"/>
      <c r="F117" s="5"/>
      <c r="G117" s="77" t="s">
        <v>34</v>
      </c>
      <c r="H117" s="23" t="s">
        <v>35</v>
      </c>
      <c r="I117" s="10" t="s">
        <v>383</v>
      </c>
      <c r="J117" s="10"/>
      <c r="K117" s="120"/>
      <c r="L117" s="87" t="s">
        <v>152</v>
      </c>
      <c r="M117" s="88" t="s">
        <v>372</v>
      </c>
      <c r="N117" s="12" t="s">
        <v>40</v>
      </c>
      <c r="O117" s="31">
        <v>44187</v>
      </c>
      <c r="P117" s="28">
        <v>44187</v>
      </c>
      <c r="Q117" s="99" t="s">
        <v>384</v>
      </c>
      <c r="R117" s="100" t="s">
        <v>385</v>
      </c>
      <c r="S117" s="100" t="s">
        <v>386</v>
      </c>
      <c r="T117" s="18" t="str">
        <f t="shared" si="14"/>
        <v>&lt;0.381</v>
      </c>
      <c r="U117" s="18" t="str">
        <f t="shared" si="14"/>
        <v>&lt;0.415</v>
      </c>
      <c r="V117" s="19" t="str">
        <f t="shared" si="15"/>
        <v>&lt;0.8</v>
      </c>
      <c r="W117" s="20" t="str">
        <f t="shared" si="13"/>
        <v/>
      </c>
    </row>
    <row r="118" spans="1:23" x14ac:dyDescent="0.4">
      <c r="A118" s="21">
        <f t="shared" si="10"/>
        <v>112</v>
      </c>
      <c r="B118" s="4" t="s">
        <v>369</v>
      </c>
      <c r="C118" s="5" t="s">
        <v>370</v>
      </c>
      <c r="D118" s="34" t="s">
        <v>53</v>
      </c>
      <c r="E118" s="4"/>
      <c r="F118" s="5"/>
      <c r="G118" s="77" t="s">
        <v>34</v>
      </c>
      <c r="H118" s="23" t="s">
        <v>150</v>
      </c>
      <c r="I118" s="10" t="s">
        <v>387</v>
      </c>
      <c r="J118" s="10" t="s">
        <v>102</v>
      </c>
      <c r="K118" s="120"/>
      <c r="L118" s="87" t="s">
        <v>152</v>
      </c>
      <c r="M118" s="88" t="s">
        <v>372</v>
      </c>
      <c r="N118" s="12" t="s">
        <v>40</v>
      </c>
      <c r="O118" s="101">
        <v>44166</v>
      </c>
      <c r="P118" s="37">
        <v>44186</v>
      </c>
      <c r="Q118" s="102" t="s">
        <v>388</v>
      </c>
      <c r="R118" s="103" t="s">
        <v>389</v>
      </c>
      <c r="S118" s="103" t="s">
        <v>390</v>
      </c>
      <c r="T118" s="18" t="str">
        <f t="shared" si="14"/>
        <v>&lt;0.423</v>
      </c>
      <c r="U118" s="18" t="str">
        <f t="shared" si="14"/>
        <v>&lt;0.441</v>
      </c>
      <c r="V118" s="19" t="str">
        <f t="shared" si="15"/>
        <v>&lt;0.86</v>
      </c>
      <c r="W118" s="20" t="str">
        <f t="shared" si="13"/>
        <v/>
      </c>
    </row>
    <row r="119" spans="1:23" x14ac:dyDescent="0.4">
      <c r="A119" s="21">
        <f t="shared" si="10"/>
        <v>113</v>
      </c>
      <c r="B119" s="21" t="s">
        <v>369</v>
      </c>
      <c r="C119" s="22" t="s">
        <v>370</v>
      </c>
      <c r="D119" s="9" t="s">
        <v>53</v>
      </c>
      <c r="E119" s="21"/>
      <c r="F119" s="22"/>
      <c r="G119" s="77" t="s">
        <v>34</v>
      </c>
      <c r="H119" s="23" t="s">
        <v>150</v>
      </c>
      <c r="I119" s="25" t="s">
        <v>391</v>
      </c>
      <c r="J119" s="25" t="s">
        <v>102</v>
      </c>
      <c r="K119" s="25"/>
      <c r="L119" s="60" t="s">
        <v>152</v>
      </c>
      <c r="M119" s="97" t="s">
        <v>372</v>
      </c>
      <c r="N119" s="26" t="s">
        <v>40</v>
      </c>
      <c r="O119" s="31">
        <v>44166</v>
      </c>
      <c r="P119" s="28">
        <v>44186</v>
      </c>
      <c r="Q119" s="104" t="s">
        <v>392</v>
      </c>
      <c r="R119" s="105">
        <v>0.35</v>
      </c>
      <c r="S119" s="106">
        <v>0.35</v>
      </c>
      <c r="T119" s="18" t="str">
        <f t="shared" si="14"/>
        <v>&lt;0.356</v>
      </c>
      <c r="U119" s="18">
        <f t="shared" si="14"/>
        <v>0.35</v>
      </c>
      <c r="V119" s="19">
        <f t="shared" si="15"/>
        <v>0.35</v>
      </c>
      <c r="W119" s="20" t="str">
        <f t="shared" si="13"/>
        <v/>
      </c>
    </row>
    <row r="120" spans="1:23" x14ac:dyDescent="0.4">
      <c r="A120" s="21">
        <f t="shared" si="10"/>
        <v>114</v>
      </c>
      <c r="B120" s="21" t="s">
        <v>369</v>
      </c>
      <c r="C120" s="22" t="s">
        <v>370</v>
      </c>
      <c r="D120" s="9" t="s">
        <v>53</v>
      </c>
      <c r="E120" s="21"/>
      <c r="F120" s="22"/>
      <c r="G120" s="77" t="s">
        <v>34</v>
      </c>
      <c r="H120" s="23" t="s">
        <v>150</v>
      </c>
      <c r="I120" s="25" t="s">
        <v>159</v>
      </c>
      <c r="J120" s="25" t="s">
        <v>102</v>
      </c>
      <c r="K120" s="25"/>
      <c r="L120" s="60" t="s">
        <v>152</v>
      </c>
      <c r="M120" s="97" t="s">
        <v>372</v>
      </c>
      <c r="N120" s="26" t="s">
        <v>40</v>
      </c>
      <c r="O120" s="31">
        <v>44166</v>
      </c>
      <c r="P120" s="28">
        <v>44186</v>
      </c>
      <c r="Q120" s="107" t="s">
        <v>393</v>
      </c>
      <c r="R120" s="108" t="s">
        <v>394</v>
      </c>
      <c r="S120" s="108" t="s">
        <v>395</v>
      </c>
      <c r="T120" s="18" t="str">
        <f t="shared" si="14"/>
        <v>&lt;0.339</v>
      </c>
      <c r="U120" s="18" t="str">
        <f t="shared" si="14"/>
        <v>&lt;0.328</v>
      </c>
      <c r="V120" s="19" t="str">
        <f t="shared" si="15"/>
        <v>&lt;0.67</v>
      </c>
      <c r="W120" s="20" t="str">
        <f t="shared" si="13"/>
        <v/>
      </c>
    </row>
    <row r="121" spans="1:23" x14ac:dyDescent="0.4">
      <c r="A121" s="21">
        <f t="shared" si="10"/>
        <v>115</v>
      </c>
      <c r="B121" s="21" t="s">
        <v>369</v>
      </c>
      <c r="C121" s="22" t="s">
        <v>370</v>
      </c>
      <c r="D121" s="9" t="s">
        <v>148</v>
      </c>
      <c r="E121" s="21"/>
      <c r="F121" s="22"/>
      <c r="G121" s="77" t="s">
        <v>34</v>
      </c>
      <c r="H121" s="23" t="s">
        <v>150</v>
      </c>
      <c r="I121" s="25" t="s">
        <v>396</v>
      </c>
      <c r="J121" s="25" t="s">
        <v>102</v>
      </c>
      <c r="K121" s="25"/>
      <c r="L121" s="60" t="s">
        <v>152</v>
      </c>
      <c r="M121" s="97" t="s">
        <v>372</v>
      </c>
      <c r="N121" s="26" t="s">
        <v>40</v>
      </c>
      <c r="O121" s="31">
        <v>44166</v>
      </c>
      <c r="P121" s="28">
        <v>44186</v>
      </c>
      <c r="Q121" s="107" t="s">
        <v>397</v>
      </c>
      <c r="R121" s="108" t="s">
        <v>398</v>
      </c>
      <c r="S121" s="108" t="s">
        <v>382</v>
      </c>
      <c r="T121" s="18" t="str">
        <f t="shared" si="14"/>
        <v>&lt;0.359</v>
      </c>
      <c r="U121" s="18" t="str">
        <f t="shared" si="14"/>
        <v>&lt;0.348</v>
      </c>
      <c r="V121" s="19" t="str">
        <f t="shared" si="15"/>
        <v>&lt;0.71</v>
      </c>
      <c r="W121" s="20" t="str">
        <f t="shared" si="13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10">
    <cfRule type="expression" dxfId="26" priority="27">
      <formula>$W7="○"</formula>
    </cfRule>
  </conditionalFormatting>
  <conditionalFormatting sqref="V11">
    <cfRule type="expression" dxfId="25" priority="26">
      <formula>$W11="○"</formula>
    </cfRule>
  </conditionalFormatting>
  <conditionalFormatting sqref="V12:V31">
    <cfRule type="expression" dxfId="24" priority="25">
      <formula>$W12="○"</formula>
    </cfRule>
  </conditionalFormatting>
  <conditionalFormatting sqref="V32:V37">
    <cfRule type="expression" dxfId="23" priority="24">
      <formula>$W32="○"</formula>
    </cfRule>
  </conditionalFormatting>
  <conditionalFormatting sqref="V38:V39">
    <cfRule type="expression" dxfId="22" priority="23">
      <formula>$W38="○"</formula>
    </cfRule>
  </conditionalFormatting>
  <conditionalFormatting sqref="V40:V41">
    <cfRule type="expression" dxfId="21" priority="22">
      <formula>$W40="○"</formula>
    </cfRule>
  </conditionalFormatting>
  <conditionalFormatting sqref="V42:V47">
    <cfRule type="expression" dxfId="20" priority="21">
      <formula>$W42="○"</formula>
    </cfRule>
  </conditionalFormatting>
  <conditionalFormatting sqref="V48:V50">
    <cfRule type="expression" dxfId="19" priority="20">
      <formula>$W48="○"</formula>
    </cfRule>
  </conditionalFormatting>
  <conditionalFormatting sqref="V51:V75">
    <cfRule type="expression" dxfId="18" priority="19">
      <formula>$W51="○"</formula>
    </cfRule>
  </conditionalFormatting>
  <conditionalFormatting sqref="V76:V77">
    <cfRule type="expression" dxfId="17" priority="18">
      <formula>$W76="○"</formula>
    </cfRule>
  </conditionalFormatting>
  <conditionalFormatting sqref="V78:V79">
    <cfRule type="expression" dxfId="16" priority="17">
      <formula>$W78="○"</formula>
    </cfRule>
  </conditionalFormatting>
  <conditionalFormatting sqref="V80:V83">
    <cfRule type="expression" dxfId="15" priority="16">
      <formula>$W80="○"</formula>
    </cfRule>
  </conditionalFormatting>
  <conditionalFormatting sqref="V84:V91">
    <cfRule type="expression" dxfId="14" priority="15">
      <formula>$W84="○"</formula>
    </cfRule>
  </conditionalFormatting>
  <conditionalFormatting sqref="V92:V99">
    <cfRule type="expression" dxfId="13" priority="14">
      <formula>$W92="○"</formula>
    </cfRule>
  </conditionalFormatting>
  <conditionalFormatting sqref="V100:V109">
    <cfRule type="expression" dxfId="12" priority="13">
      <formula>$W100="○"</formula>
    </cfRule>
  </conditionalFormatting>
  <conditionalFormatting sqref="V110">
    <cfRule type="expression" dxfId="11" priority="12">
      <formula>$W110="○"</formula>
    </cfRule>
  </conditionalFormatting>
  <conditionalFormatting sqref="V111:V113">
    <cfRule type="expression" dxfId="10" priority="11">
      <formula>$W111="○"</formula>
    </cfRule>
  </conditionalFormatting>
  <conditionalFormatting sqref="V114:V117">
    <cfRule type="expression" dxfId="9" priority="10">
      <formula>$W114="○"</formula>
    </cfRule>
  </conditionalFormatting>
  <conditionalFormatting sqref="V118">
    <cfRule type="expression" dxfId="8" priority="9">
      <formula>$W118="○"</formula>
    </cfRule>
  </conditionalFormatting>
  <conditionalFormatting sqref="V119">
    <cfRule type="expression" dxfId="7" priority="8">
      <formula>$W119="○"</formula>
    </cfRule>
  </conditionalFormatting>
  <conditionalFormatting sqref="V120">
    <cfRule type="expression" dxfId="6" priority="7">
      <formula>$W120="○"</formula>
    </cfRule>
  </conditionalFormatting>
  <conditionalFormatting sqref="V121">
    <cfRule type="expression" dxfId="5" priority="6">
      <formula>$W121="○"</formula>
    </cfRule>
  </conditionalFormatting>
  <conditionalFormatting sqref="V114">
    <cfRule type="expression" dxfId="4" priority="5">
      <formula>$W114="○"</formula>
    </cfRule>
  </conditionalFormatting>
  <conditionalFormatting sqref="V115">
    <cfRule type="expression" dxfId="3" priority="4">
      <formula>$W115="○"</formula>
    </cfRule>
  </conditionalFormatting>
  <conditionalFormatting sqref="V116">
    <cfRule type="expression" dxfId="2" priority="3">
      <formula>$W116="○"</formula>
    </cfRule>
  </conditionalFormatting>
  <conditionalFormatting sqref="V117">
    <cfRule type="expression" dxfId="1" priority="2">
      <formula>$W117="○"</formula>
    </cfRule>
  </conditionalFormatting>
  <conditionalFormatting sqref="V118:V121">
    <cfRule type="expression" dxfId="0" priority="1">
      <formula>$W118="○"</formula>
    </cfRule>
  </conditionalFormatting>
  <dataValidations count="10">
    <dataValidation type="list" allowBlank="1" showInputMessage="1" showErrorMessage="1" sqref="H42:H47">
      <formula1>"農産物,水産物,畜産物,牛乳・乳児用食品,飲料水,その他"</formula1>
    </dataValidation>
    <dataValidation type="list" allowBlank="1" showInputMessage="1" showErrorMessage="1" sqref="N42:N47">
      <formula1>"Ge,NaI"</formula1>
    </dataValidation>
    <dataValidation type="list" allowBlank="1" showInputMessage="1" showErrorMessage="1" sqref="G42:G47">
      <formula1>"非流通品,流通品"</formula1>
    </dataValidation>
    <dataValidation type="list" allowBlank="1" showInputMessage="1" showErrorMessage="1" sqref="L13:L31 L39 L49:L50 L76:L83 L119:L121">
      <formula1>出荷制限状況等</formula1>
    </dataValidation>
    <dataValidation type="list" allowBlank="1" showInputMessage="1" showErrorMessage="1" sqref="D7:D41 D48:D50 D76:D83 D92:D99 D110:D121">
      <formula1>産地</formula1>
    </dataValidation>
    <dataValidation type="list" allowBlank="1" showInputMessage="1" showErrorMessage="1" sqref="G7:G41 G48:G50 G76:G99 G110:G121">
      <formula1>流通品_非流通品</formula1>
    </dataValidation>
    <dataValidation type="list" allowBlank="1" showInputMessage="1" showErrorMessage="1" sqref="H7:H41 H48:H50 H76:H99 H110:H121">
      <formula1>食品カテゴリ</formula1>
    </dataValidation>
    <dataValidation type="list" allowBlank="1" showInputMessage="1" showErrorMessage="1" sqref="J8:J11 J13:J31 J33:J37 J39 J41 J49:J50 J76:J83 J99 J112:J113 J119:J121">
      <formula1>野生_栽培</formula1>
    </dataValidation>
    <dataValidation type="date" allowBlank="1" showInputMessage="1" showErrorMessage="1" sqref="O8:P41 O7 O48:P83 O84:O91 O92:P121">
      <formula1>23743</formula1>
      <formula2>61453</formula2>
    </dataValidation>
    <dataValidation type="list" allowBlank="1" showInputMessage="1" showErrorMessage="1" sqref="W7:W121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3">
        <x14:dataValidation type="list" allowBlank="1" showInputMessage="1" showErrorMessage="1">
          <x14:formula1>
            <xm:f>'\\docserve\docserve\free_space(2270010000)\★食品衛生\②条例・計画\食品衛生監視指導計画（収去含む）\収去\R2\03結果\１２月\放射能速報\[20201201検査結果報告（医療衛生企画課宛て）.xlsx]マスタ（削除不可）'!#REF!</xm:f>
          </x14:formula1>
          <xm:sqref>N118:N121 J118 L118</xm:sqref>
        </x14:dataValidation>
        <x14:dataValidation type="list" allowBlank="1" showInputMessage="1" showErrorMessage="1">
          <x14:formula1>
            <xm:f>'\\docserve\docserve\free_space(2270010000)\★食品衛生\②条例・計画\食品衛生監視指導計画（収去含む）\収去\R2\03結果\１２月\放射能速報\[20201203検査結果報告（医療衛生企画課宛て）.xlsx]マスタ（削除不可）'!#REF!</xm:f>
          </x14:formula1>
          <xm:sqref>J114 N114 L114</xm:sqref>
        </x14:dataValidation>
        <x14:dataValidation type="list" allowBlank="1" showInputMessage="1" showErrorMessage="1">
          <x14:formula1>
            <xm:f>'\\docserve\docserve\free_space(2270010000)\★食品衛生\②条例・計画\食品衛生監視指導計画（収去含む）\収去\R2\03結果\１２月\放射能速報\[20201217検査結果報告（医療衛生企画課宛て）.xlsx]マスタ（削除不可）'!#REF!</xm:f>
          </x14:formula1>
          <xm:sqref>J115 N115 L115</xm:sqref>
        </x14:dataValidation>
        <x14:dataValidation type="list" allowBlank="1" showInputMessage="1" showErrorMessage="1">
          <x14:formula1>
            <xm:f>'\\docserve\docserve\free_space(2270010000)\★食品衛生\②条例・計画\食品衛生監視指導計画（収去含む）\収去\R2\03結果\１２月\放射能速報\[20201218検査結果報告（医療衛生企画課宛て).xlsx]マスタ（削除不可）'!#REF!</xm:f>
          </x14:formula1>
          <xm:sqref>J116 N116 L116</xm:sqref>
        </x14:dataValidation>
        <x14:dataValidation type="list" allowBlank="1" showInputMessage="1" showErrorMessage="1">
          <x14:formula1>
            <xm:f>'\\docserve\docserve\free_space(2270010000)\★食品衛生\②条例・計画\食品衛生監視指導計画（収去含む）\収去\R2\03結果\１２月\放射能速報\[20201222検査結果報告（医療衛生企画課宛て).xlsx]マスタ（削除不可）'!#REF!</xm:f>
          </x14:formula1>
          <xm:sqref>J117 N117 L117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'\\10.25.75.248\kyoyu\化学物質係\●東北地方太平洋沖地震福島原発\■プレス\R2年度\R3.1月分\プレスR3.1.(第1221報)\(1)自治体\1月15日\[仙台市【農産物】【R2.12.15】_s.xlsx]マスタ（削除不可）'!#REF!</xm:f>
          </x14:formula1>
          <xm:sqref>N111:N113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'\\10.25.75.248\kyoyu\化学物質係\●東北地方太平洋沖地震福島原発\■プレス\R2年度\R3.1月分\プレスR3.1.(第1221報)\(1)自治体\1月15日\[仙台市【農産物】【R2.12.15】_s.xlsx]マスタ（削除不可）'!#REF!</xm:f>
          </x14:formula1>
          <xm:sqref>L111:L113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'\\10.25.75.248\kyoyu\化学物質係\●東北地方太平洋沖地震福島原発\■プレス\R2年度\R3.1月分\プレスR3.1.(第1221報)\(1)自治体\1月15日\[仙台市【農産物】【R2.12.15】_s.xlsx]マスタ（削除不可）'!#REF!</xm:f>
          </x14:formula1>
          <xm:sqref>J111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'\\10.25.75.248\kyoyu\化学物質係\●東北地方太平洋沖地震福島原発\■プレス\R2年度\R3.1月分\プレスR3.1.(第1221報)\(1)自治体\1月15日\[新潟県【農産物】【R3.1.15】.xlsx]マスタ（削除不可）'!#REF!</xm:f>
          </x14:formula1>
          <xm:sqref>N110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'\\10.25.75.248\kyoyu\化学物質係\●東北地方太平洋沖地震福島原発\■プレス\R2年度\R3.1月分\プレスR3.1.(第1221報)\(1)自治体\1月15日\[新潟県【農産物】【R3.1.15】.xlsx]マスタ（削除不可）'!#REF!</xm:f>
          </x14:formula1>
          <xm:sqref>L110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'\\10.25.75.248\kyoyu\化学物質係\●東北地方太平洋沖地震福島原発\■プレス\R2年度\R3.1月分\プレスR3.1.(第1221報)\(1)自治体\1月15日\[新潟県【農産物】【R3.1.15】.xlsx]マスタ（削除不可）'!#REF!</xm:f>
          </x14:formula1>
          <xm:sqref>J110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'\\10.25.75.248\kyoyu\化学物質係\●東北地方太平洋沖地震福島原発\■プレス\R2年度\R3.1月分\プレスR3.1.(第1221報)\(1)自治体\1月15日\[山梨県【その他】R3.1.5-6.xlsx]マスタ（削除不可）'!#REF!</xm:f>
          </x14:formula1>
          <xm:sqref>J100:J109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'\\10.25.75.248\kyoyu\化学物質係\●東北地方太平洋沖地震福島原発\■プレス\R2年度\R3.1月分\プレスR3.1.(第1221報)\(1)自治体\1月15日\[山梨県【その他】R3.1.5-6.xlsx]マスタ（削除不可）'!#REF!</xm:f>
          </x14:formula1>
          <xm:sqref>L100:L109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'\\10.25.75.248\kyoyu\化学物質係\●東北地方太平洋沖地震福島原発\■プレス\R2年度\R3.1月分\プレスR3.1.(第1221報)\(1)自治体\1月15日\[山梨県【その他】R3.1.5-6.xlsx]マスタ（削除不可）'!#REF!</xm:f>
          </x14:formula1>
          <xm:sqref>N100:N109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'\\10.25.75.248\kyoyu\化学物質係\●東北地方太平洋沖地震福島原発\■プレス\R2年度\R3.1月分\プレスR3.1.(第1221報)\(1)自治体\1月15日\[山梨県【その他】R3.1.5-6.xlsx]マスタ（削除不可）'!#REF!</xm:f>
          </x14:formula1>
          <xm:sqref>G100:G109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'\\10.25.75.248\kyoyu\化学物質係\●東北地方太平洋沖地震福島原発\■プレス\R2年度\R3.1月分\プレスR3.1.(第1221報)\(1)自治体\1月15日\[山梨県【その他】R3.1.5-6.xlsx]マスタ（削除不可）'!#REF!</xm:f>
          </x14:formula1>
          <xm:sqref>H100:H109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'\\10.25.75.248\kyoyu\化学物質係\●東北地方太平洋沖地震福島原発\■プレス\R2年度\R3.1月分\プレスR3.1.(第1221報)\(1)自治体\1月15日\[山梨県【その他】R3.1.5-6.xlsx]マスタ（削除不可）'!#REF!</xm:f>
          </x14:formula1>
          <xm:sqref>D100:D109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'\\10.25.75.248\kyoyu\化学物質係\●東北地方太平洋沖地震福島原発\■プレス\R2年度\R3.1月分\プレスR3.1.(第1221報)\(1)自治体\1月15日\[群馬県【農産物】【R2.12.21~12.25】.xlsx]マスタ（削除不可）'!#REF!</xm:f>
          </x14:formula1>
          <xm:sqref>N92:N99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'\\10.25.75.248\kyoyu\化学物質係\●東北地方太平洋沖地震福島原発\■プレス\R2年度\R3.1月分\プレスR3.1.(第1221報)\(1)自治体\1月15日\[群馬県【農産物】【R2.12.21~12.25】.xlsx]マスタ（削除不可）'!#REF!</xm:f>
          </x14:formula1>
          <xm:sqref>L92:L99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'\\10.25.75.248\kyoyu\化学物質係\●東北地方太平洋沖地震福島原発\■プレス\R2年度\R3.1月分\プレスR3.1.(第1221報)\(1)自治体\1月15日\[群馬県【農産物】【R2.12.21~12.25】.xlsx]マスタ（削除不可）'!#REF!</xm:f>
          </x14:formula1>
          <xm:sqref>J92:J98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'\\10.25.75.248\kyoyu\化学物質係\●東北地方太平洋沖地震福島原発\■プレス\R2年度\R3.1月分\プレスR3.1.(第1221報)\(1)自治体\1月15日\[宮城県【水産物・野生鳥獣肉・その他】【R30115】.xlsx]マスタ（削除不可）'!#REF!</xm:f>
          </x14:formula1>
          <xm:sqref>G51:G75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'\\10.25.75.248\kyoyu\化学物質係\●東北地方太平洋沖地震福島原発\■プレス\R2年度\R3.1月分\プレスR3.1.(第1221報)\(1)自治体\1月15日\[宮城県【水産物・野生鳥獣肉・その他】【R30115】.xlsx]マスタ（削除不可）'!#REF!</xm:f>
          </x14:formula1>
          <xm:sqref>H51:H75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'\\10.25.75.248\kyoyu\化学物質係\●東北地方太平洋沖地震福島原発\■プレス\R2年度\R3.1月分\プレスR3.1.(第1221報)\(1)自治体\1月15日\[宮城県【水産物・野生鳥獣肉・その他】【R30115】.xlsx]マスタ（削除不可）'!#REF!</xm:f>
          </x14:formula1>
          <xm:sqref>L51:L75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'\\10.25.75.248\kyoyu\化学物質係\●東北地方太平洋沖地震福島原発\■プレス\R2年度\R3.1月分\プレスR3.1.(第1221報)\(1)自治体\1月15日\[宮城県【水産物・野生鳥獣肉・その他】【R30115】.xlsx]マスタ（削除不可）'!#REF!</xm:f>
          </x14:formula1>
          <xm:sqref>D51:D75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'\\10.25.75.248\kyoyu\化学物質係\●東北地方太平洋沖地震福島原発\■プレス\R2年度\R3.1月分\プレスR3.1.(第1221報)\(1)自治体\1月15日\[宮城県【水産物・野生鳥獣肉・その他】【R30115】.xlsx]マスタ（削除不可）'!#REF!</xm:f>
          </x14:formula1>
          <xm:sqref>N51:N75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'\\10.25.75.248\kyoyu\化学物質係\●東北地方太平洋沖地震福島原発\■プレス\R2年度\R3.1月分\プレスR3.1.(第1221報)\(1)自治体\1月15日\[宮城県【水産物・野生鳥獣肉・その他】【R30115】.xlsx]マスタ（削除不可）'!#REF!</xm:f>
          </x14:formula1>
          <xm:sqref>J51:J75</xm:sqref>
        </x14:dataValidation>
        <x14:dataValidation type="list" allowBlank="1" showInputMessage="1" showErrorMessage="1">
          <x14:formula1>
            <xm:f>'\\172.20.43.76\食品安全班\011放射性物質検査（厚生労働省報告）\20200401-\R30113食暮課，自保課，食振課\自保課\[R02 検査結果報告様式（記者発表週の金曜日まで，食暮課へ）.xlsx]マスタ（削除不可）'!#REF!</xm:f>
          </x14:formula1>
          <xm:sqref>N76:N83</xm:sqref>
        </x14:dataValidation>
        <x14:dataValidation type="list" allowBlank="1" showInputMessage="1" showErrorMessage="1">
          <x14:formula1>
            <xm:f>'[宮城県【その他】【R30113】.xlsx]マスタ（削除不可）'!#REF!</xm:f>
          </x14:formula1>
          <xm:sqref>N84:N91 D84:E91 J84:L91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'\\10.25.75.248\kyoyu\化学物質係\●東北地方太平洋沖地震福島原発\■プレス\R2年度\R3.1月分\プレスR3.1.(第1221報)\(1)自治体\1月15日\[横浜市【水産物】【R3.1.15】 .xlsx]マスタ（削除不可）'!#REF!</xm:f>
          </x14:formula1>
          <xm:sqref>N48:N50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'\\10.25.75.248\kyoyu\化学物質係\●東北地方太平洋沖地震福島原発\■プレス\R2年度\R3.1月分\プレスR3.1.(第1221報)\(1)自治体\1月15日\[横浜市【水産物】【R3.1.15】 .xlsx]マスタ（削除不可）'!#REF!</xm:f>
          </x14:formula1>
          <xm:sqref>L48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'\\10.25.75.248\kyoyu\化学物質係\●東北地方太平洋沖地震福島原発\■プレス\R2年度\R3.1月分\プレスR3.1.(第1221報)\(1)自治体\1月15日\[横浜市【水産物】【R3.1.15】 .xlsx]マスタ（削除不可）'!#REF!</xm:f>
          </x14:formula1>
          <xm:sqref>J48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'\\10.25.75.248\kyoyu\化学物質係\●東北地方太平洋沖地震福島原発\■プレス\R2年度\R3.1月分\プレスR3.1.(第1221報)\(1)自治体\1月14日\[新潟県【水産物】【R3.1.14】.xlsx]マスタ（削除不可）'!#REF!</xm:f>
          </x14:formula1>
          <xm:sqref>N40:N41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'\\10.25.75.248\kyoyu\化学物質係\●東北地方太平洋沖地震福島原発\■プレス\R2年度\R3.1月分\プレスR3.1.(第1221報)\(1)自治体\1月14日\[新潟県【水産物】【R3.1.14】.xlsx]マスタ（削除不可）'!#REF!</xm:f>
          </x14:formula1>
          <xm:sqref>L40:L41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'\\10.25.75.248\kyoyu\化学物質係\●東北地方太平洋沖地震福島原発\■プレス\R2年度\R3.1月分\プレスR3.1.(第1221報)\(1)自治体\1月14日\[新潟県【水産物】【R3.1.14】.xlsx]マスタ（削除不可）'!#REF!</xm:f>
          </x14:formula1>
          <xm:sqref>J40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'\\10.25.75.248\kyoyu\化学物質係\●東北地方太平洋沖地震福島原発\■プレス\R2年度\R3.1月分\プレスR3.1.(第1221報)\(1)自治体\1月14日\[【神戸市】検査結果報告様式（210113結果判明）.xlsx]マスタ（削除不可）'!#REF!</xm:f>
          </x14:formula1>
          <xm:sqref>N38:N39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'\\10.25.75.248\kyoyu\化学物質係\●東北地方太平洋沖地震福島原発\■プレス\R2年度\R3.1月分\プレスR3.1.(第1221報)\(1)自治体\1月14日\[【神戸市】検査結果報告様式（210113結果判明）.xlsx]マスタ（削除不可）'!#REF!</xm:f>
          </x14:formula1>
          <xm:sqref>L38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'\\10.25.75.248\kyoyu\化学物質係\●東北地方太平洋沖地震福島原発\■プレス\R2年度\R3.1月分\プレスR3.1.(第1221報)\(1)自治体\1月14日\[【神戸市】検査結果報告様式（210113結果判明）.xlsx]マスタ（削除不可）'!#REF!</xm:f>
          </x14:formula1>
          <xm:sqref>J38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'\\10.25.75.248\kyoyu\化学物質係\●東北地方太平洋沖地震福島原発\■プレス\R2年度\R3.1月分\プレスR3.1.(第1221報)\(1)自治体\1月13日\[文京区【農産物】【その他】【令和3年1月13日】.xlsx]マスタ（削除不可）'!#REF!</xm:f>
          </x14:formula1>
          <xm:sqref>N32:N37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'\\10.25.75.248\kyoyu\化学物質係\●東北地方太平洋沖地震福島原発\■プレス\R2年度\R3.1月分\プレスR3.1.(第1221報)\(1)自治体\1月13日\[文京区【農産物】【その他】【令和3年1月13日】.xlsx]マスタ（削除不可）'!#REF!</xm:f>
          </x14:formula1>
          <xm:sqref>L32:L37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'\\10.25.75.248\kyoyu\化学物質係\●東北地方太平洋沖地震福島原発\■プレス\R2年度\R3.1月分\プレスR3.1.(第1221報)\(1)自治体\1月13日\[文京区【農産物】【その他】【令和3年1月13日】.xlsx]マスタ（削除不可）'!#REF!</xm:f>
          </x14:formula1>
          <xm:sqref>J32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1221報)\(1)自治体\1月12日\[東京都【農産物・水産物・牛乳・乳児用食品・その他】【R3.1.12】.xlsx]マスタ（削除不可）'!#REF!</xm:f>
          </x14:formula1>
          <xm:sqref>N12:N31 L12 J12</xm:sqref>
        </x14:dataValidation>
        <x14:dataValidation type="list" allowBlank="1" showInputMessage="1" showErrorMessage="1">
          <x14:formula1>
            <xm:f>'\\bet5ffsv002\shokuhin\放射性物質関係\検査関係\厚生労働省へ報告\R2報告処理済み\[小樽市【農産物】.xlsx]マスタ（削除不可）'!#REF!</xm:f>
          </x14:formula1>
          <xm:sqref>L11 N11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'\\10.25.75.248\kyoyu\化学物質係\●東北地方太平洋沖地震福島原発\■プレス\R2年度\R3.1月分\プレスR3.1.(第1221報)\(1)自治体\1月12日\[【香川県】【農産物】【R3.1.12】.xlsx]マスタ（削除不可）'!#REF!</xm:f>
          </x14:formula1>
          <xm:sqref>N4:N10 L7:L10 J7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2021-01-18T02:45:12Z</dcterms:modified>
</cp:coreProperties>
</file>