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4.inside.mhlw.go.jp\個人領域8\KMCYN\熊澤　作業フォルダ\変異株PCR検査実施率・陽性率Excel_PPT\"/>
    </mc:Choice>
  </mc:AlternateContent>
  <bookViews>
    <workbookView xWindow="0" yWindow="0" windowWidth="28800" windowHeight="11835"/>
  </bookViews>
  <sheets>
    <sheet name="全体" sheetId="1" r:id="rId1"/>
  </sheets>
  <definedNames>
    <definedName name="_xlnm.Print_Area" localSheetId="0">全体!$A$1:$AK$54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" i="1" l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R50" i="1" l="1"/>
  <c r="AQ50" i="1"/>
  <c r="AO50" i="1"/>
  <c r="AN50" i="1"/>
  <c r="AL50" i="1"/>
  <c r="AJ50" i="1"/>
  <c r="AI50" i="1"/>
  <c r="AH50" i="1"/>
  <c r="AG50" i="1"/>
  <c r="AF50" i="1"/>
  <c r="AE50" i="1"/>
  <c r="AD50" i="1"/>
  <c r="AC50" i="1"/>
  <c r="AK50" i="1" s="1"/>
  <c r="T50" i="1"/>
  <c r="K50" i="1"/>
  <c r="B50" i="1"/>
  <c r="AT49" i="1"/>
  <c r="AP49" i="1"/>
  <c r="AS49" i="1" s="1"/>
  <c r="AK49" i="1"/>
  <c r="AJ49" i="1"/>
  <c r="X49" i="1"/>
  <c r="U49" i="1"/>
  <c r="AB49" i="1" s="1"/>
  <c r="O49" i="1"/>
  <c r="L49" i="1"/>
  <c r="S49" i="1" s="1"/>
  <c r="F49" i="1"/>
  <c r="C49" i="1"/>
  <c r="J49" i="1" s="1"/>
  <c r="AP48" i="1"/>
  <c r="AT48" i="1"/>
  <c r="AK48" i="1"/>
  <c r="AJ48" i="1"/>
  <c r="AB48" i="1"/>
  <c r="AA48" i="1"/>
  <c r="X48" i="1"/>
  <c r="U48" i="1"/>
  <c r="S48" i="1"/>
  <c r="R48" i="1"/>
  <c r="O48" i="1"/>
  <c r="L48" i="1"/>
  <c r="J48" i="1"/>
  <c r="I48" i="1"/>
  <c r="F48" i="1"/>
  <c r="C48" i="1"/>
  <c r="AT47" i="1"/>
  <c r="AP47" i="1"/>
  <c r="AS47" i="1" s="1"/>
  <c r="AK47" i="1"/>
  <c r="AJ47" i="1"/>
  <c r="X47" i="1"/>
  <c r="U47" i="1"/>
  <c r="AB47" i="1" s="1"/>
  <c r="O47" i="1"/>
  <c r="L47" i="1"/>
  <c r="S47" i="1" s="1"/>
  <c r="F47" i="1"/>
  <c r="C47" i="1"/>
  <c r="J47" i="1" s="1"/>
  <c r="AP46" i="1"/>
  <c r="AT46" i="1"/>
  <c r="AK46" i="1"/>
  <c r="AJ46" i="1"/>
  <c r="AB46" i="1"/>
  <c r="AA46" i="1"/>
  <c r="X46" i="1"/>
  <c r="U46" i="1"/>
  <c r="S46" i="1"/>
  <c r="R46" i="1"/>
  <c r="O46" i="1"/>
  <c r="L46" i="1"/>
  <c r="J46" i="1"/>
  <c r="I46" i="1"/>
  <c r="F46" i="1"/>
  <c r="C46" i="1"/>
  <c r="AT45" i="1"/>
  <c r="AS45" i="1"/>
  <c r="AP45" i="1"/>
  <c r="AK45" i="1"/>
  <c r="AJ45" i="1"/>
  <c r="X45" i="1"/>
  <c r="U45" i="1"/>
  <c r="AB45" i="1" s="1"/>
  <c r="O45" i="1"/>
  <c r="L45" i="1"/>
  <c r="S45" i="1" s="1"/>
  <c r="F45" i="1"/>
  <c r="C45" i="1"/>
  <c r="J45" i="1" s="1"/>
  <c r="AP44" i="1"/>
  <c r="AT44" i="1"/>
  <c r="AK44" i="1"/>
  <c r="AJ44" i="1"/>
  <c r="AB44" i="1"/>
  <c r="AA44" i="1"/>
  <c r="X44" i="1"/>
  <c r="U44" i="1"/>
  <c r="S44" i="1"/>
  <c r="R44" i="1"/>
  <c r="O44" i="1"/>
  <c r="L44" i="1"/>
  <c r="J44" i="1"/>
  <c r="I44" i="1"/>
  <c r="F44" i="1"/>
  <c r="C44" i="1"/>
  <c r="AT43" i="1"/>
  <c r="AP43" i="1"/>
  <c r="AS43" i="1" s="1"/>
  <c r="AK43" i="1"/>
  <c r="AJ43" i="1"/>
  <c r="X43" i="1"/>
  <c r="U43" i="1"/>
  <c r="AB43" i="1" s="1"/>
  <c r="O43" i="1"/>
  <c r="L43" i="1"/>
  <c r="S43" i="1" s="1"/>
  <c r="F43" i="1"/>
  <c r="C43" i="1"/>
  <c r="J43" i="1" s="1"/>
  <c r="AP42" i="1"/>
  <c r="AT42" i="1"/>
  <c r="AK42" i="1"/>
  <c r="AJ42" i="1"/>
  <c r="AB42" i="1"/>
  <c r="AA42" i="1"/>
  <c r="X42" i="1"/>
  <c r="U42" i="1"/>
  <c r="S42" i="1"/>
  <c r="R42" i="1"/>
  <c r="O42" i="1"/>
  <c r="L42" i="1"/>
  <c r="J42" i="1"/>
  <c r="I42" i="1"/>
  <c r="F42" i="1"/>
  <c r="C42" i="1"/>
  <c r="AT41" i="1"/>
  <c r="AP41" i="1"/>
  <c r="AS41" i="1" s="1"/>
  <c r="AK41" i="1"/>
  <c r="AJ41" i="1"/>
  <c r="X41" i="1"/>
  <c r="U41" i="1"/>
  <c r="AB41" i="1" s="1"/>
  <c r="O41" i="1"/>
  <c r="L41" i="1"/>
  <c r="S41" i="1" s="1"/>
  <c r="F41" i="1"/>
  <c r="C41" i="1"/>
  <c r="J41" i="1" s="1"/>
  <c r="AP40" i="1"/>
  <c r="AT40" i="1"/>
  <c r="AK40" i="1"/>
  <c r="AJ40" i="1"/>
  <c r="AB40" i="1"/>
  <c r="AA40" i="1"/>
  <c r="X40" i="1"/>
  <c r="U40" i="1"/>
  <c r="S40" i="1"/>
  <c r="R40" i="1"/>
  <c r="O40" i="1"/>
  <c r="L40" i="1"/>
  <c r="J40" i="1"/>
  <c r="I40" i="1"/>
  <c r="F40" i="1"/>
  <c r="C40" i="1"/>
  <c r="AT39" i="1"/>
  <c r="AP39" i="1"/>
  <c r="AS39" i="1" s="1"/>
  <c r="AK39" i="1"/>
  <c r="AJ39" i="1"/>
  <c r="X39" i="1"/>
  <c r="U39" i="1"/>
  <c r="AB39" i="1" s="1"/>
  <c r="O39" i="1"/>
  <c r="L39" i="1"/>
  <c r="S39" i="1" s="1"/>
  <c r="F39" i="1"/>
  <c r="C39" i="1"/>
  <c r="J39" i="1" s="1"/>
  <c r="AP38" i="1"/>
  <c r="AT38" i="1"/>
  <c r="AK38" i="1"/>
  <c r="AJ38" i="1"/>
  <c r="AB38" i="1"/>
  <c r="AA38" i="1"/>
  <c r="U38" i="1"/>
  <c r="R38" i="1"/>
  <c r="O38" i="1"/>
  <c r="L38" i="1"/>
  <c r="S38" i="1" s="1"/>
  <c r="F38" i="1"/>
  <c r="I38" i="1" s="1"/>
  <c r="C38" i="1"/>
  <c r="J38" i="1" s="1"/>
  <c r="AP37" i="1"/>
  <c r="AS37" i="1" s="1"/>
  <c r="AT37" i="1"/>
  <c r="AK37" i="1"/>
  <c r="AJ37" i="1"/>
  <c r="X37" i="1"/>
  <c r="U37" i="1"/>
  <c r="AA37" i="1" s="1"/>
  <c r="S37" i="1"/>
  <c r="O37" i="1"/>
  <c r="L37" i="1"/>
  <c r="R37" i="1" s="1"/>
  <c r="J37" i="1"/>
  <c r="F37" i="1"/>
  <c r="C37" i="1"/>
  <c r="I37" i="1" s="1"/>
  <c r="AP36" i="1"/>
  <c r="AK36" i="1"/>
  <c r="AJ36" i="1"/>
  <c r="X36" i="1"/>
  <c r="AA36" i="1" s="1"/>
  <c r="U36" i="1"/>
  <c r="AB36" i="1" s="1"/>
  <c r="R36" i="1"/>
  <c r="O36" i="1"/>
  <c r="L36" i="1"/>
  <c r="S36" i="1" s="1"/>
  <c r="F36" i="1"/>
  <c r="I36" i="1" s="1"/>
  <c r="C36" i="1"/>
  <c r="J36" i="1" s="1"/>
  <c r="AP35" i="1"/>
  <c r="AS35" i="1" s="1"/>
  <c r="AT35" i="1"/>
  <c r="AK35" i="1"/>
  <c r="AJ35" i="1"/>
  <c r="X35" i="1"/>
  <c r="U35" i="1"/>
  <c r="AA35" i="1" s="1"/>
  <c r="S35" i="1"/>
  <c r="O35" i="1"/>
  <c r="L35" i="1"/>
  <c r="R35" i="1" s="1"/>
  <c r="J35" i="1"/>
  <c r="F35" i="1"/>
  <c r="C35" i="1"/>
  <c r="I35" i="1" s="1"/>
  <c r="AP34" i="1"/>
  <c r="AK34" i="1"/>
  <c r="AJ34" i="1"/>
  <c r="X34" i="1"/>
  <c r="AA34" i="1" s="1"/>
  <c r="U34" i="1"/>
  <c r="AB34" i="1" s="1"/>
  <c r="R34" i="1"/>
  <c r="O34" i="1"/>
  <c r="L34" i="1"/>
  <c r="S34" i="1" s="1"/>
  <c r="F34" i="1"/>
  <c r="I34" i="1" s="1"/>
  <c r="C34" i="1"/>
  <c r="J34" i="1" s="1"/>
  <c r="AP33" i="1"/>
  <c r="AS33" i="1" s="1"/>
  <c r="AT33" i="1"/>
  <c r="AK33" i="1"/>
  <c r="AJ33" i="1"/>
  <c r="X33" i="1"/>
  <c r="U33" i="1"/>
  <c r="AA33" i="1" s="1"/>
  <c r="S33" i="1"/>
  <c r="O33" i="1"/>
  <c r="L33" i="1"/>
  <c r="R33" i="1" s="1"/>
  <c r="J33" i="1"/>
  <c r="F33" i="1"/>
  <c r="C33" i="1"/>
  <c r="I33" i="1" s="1"/>
  <c r="AP32" i="1"/>
  <c r="AK32" i="1"/>
  <c r="AJ32" i="1"/>
  <c r="X32" i="1"/>
  <c r="AA32" i="1" s="1"/>
  <c r="U32" i="1"/>
  <c r="AB32" i="1" s="1"/>
  <c r="R32" i="1"/>
  <c r="O32" i="1"/>
  <c r="L32" i="1"/>
  <c r="S32" i="1" s="1"/>
  <c r="F32" i="1"/>
  <c r="I32" i="1" s="1"/>
  <c r="C32" i="1"/>
  <c r="J32" i="1" s="1"/>
  <c r="AS31" i="1"/>
  <c r="AP31" i="1"/>
  <c r="AT31" i="1"/>
  <c r="AK31" i="1"/>
  <c r="AJ31" i="1"/>
  <c r="X31" i="1"/>
  <c r="U31" i="1"/>
  <c r="AA31" i="1" s="1"/>
  <c r="S31" i="1"/>
  <c r="O31" i="1"/>
  <c r="L31" i="1"/>
  <c r="R31" i="1" s="1"/>
  <c r="J31" i="1"/>
  <c r="F31" i="1"/>
  <c r="C31" i="1"/>
  <c r="I31" i="1" s="1"/>
  <c r="AP30" i="1"/>
  <c r="AK30" i="1"/>
  <c r="AJ30" i="1"/>
  <c r="X30" i="1"/>
  <c r="AA30" i="1" s="1"/>
  <c r="U30" i="1"/>
  <c r="AB30" i="1" s="1"/>
  <c r="R30" i="1"/>
  <c r="O30" i="1"/>
  <c r="L30" i="1"/>
  <c r="S30" i="1" s="1"/>
  <c r="F30" i="1"/>
  <c r="I30" i="1" s="1"/>
  <c r="C30" i="1"/>
  <c r="J30" i="1" s="1"/>
  <c r="AP29" i="1"/>
  <c r="AS29" i="1" s="1"/>
  <c r="AT29" i="1"/>
  <c r="AK29" i="1"/>
  <c r="AJ29" i="1"/>
  <c r="X29" i="1"/>
  <c r="U29" i="1"/>
  <c r="AA29" i="1" s="1"/>
  <c r="S29" i="1"/>
  <c r="O29" i="1"/>
  <c r="L29" i="1"/>
  <c r="R29" i="1" s="1"/>
  <c r="J29" i="1"/>
  <c r="F29" i="1"/>
  <c r="C29" i="1"/>
  <c r="I29" i="1" s="1"/>
  <c r="AP28" i="1"/>
  <c r="AK28" i="1"/>
  <c r="AJ28" i="1"/>
  <c r="X28" i="1"/>
  <c r="AA28" i="1" s="1"/>
  <c r="U28" i="1"/>
  <c r="AB28" i="1" s="1"/>
  <c r="R28" i="1"/>
  <c r="O28" i="1"/>
  <c r="L28" i="1"/>
  <c r="S28" i="1" s="1"/>
  <c r="F28" i="1"/>
  <c r="I28" i="1" s="1"/>
  <c r="C28" i="1"/>
  <c r="J28" i="1" s="1"/>
  <c r="AP27" i="1"/>
  <c r="AS27" i="1" s="1"/>
  <c r="AT27" i="1"/>
  <c r="AK27" i="1"/>
  <c r="AJ27" i="1"/>
  <c r="X27" i="1"/>
  <c r="U27" i="1"/>
  <c r="AA27" i="1" s="1"/>
  <c r="S27" i="1"/>
  <c r="O27" i="1"/>
  <c r="L27" i="1"/>
  <c r="R27" i="1" s="1"/>
  <c r="J27" i="1"/>
  <c r="F27" i="1"/>
  <c r="C27" i="1"/>
  <c r="I27" i="1" s="1"/>
  <c r="AP26" i="1"/>
  <c r="AS26" i="1"/>
  <c r="AK26" i="1"/>
  <c r="AJ26" i="1"/>
  <c r="X26" i="1"/>
  <c r="AA26" i="1" s="1"/>
  <c r="U26" i="1"/>
  <c r="AB26" i="1" s="1"/>
  <c r="R26" i="1"/>
  <c r="O26" i="1"/>
  <c r="L26" i="1"/>
  <c r="S26" i="1" s="1"/>
  <c r="F26" i="1"/>
  <c r="I26" i="1" s="1"/>
  <c r="C26" i="1"/>
  <c r="J26" i="1" s="1"/>
  <c r="AP25" i="1"/>
  <c r="AS25" i="1" s="1"/>
  <c r="AT25" i="1"/>
  <c r="AK25" i="1"/>
  <c r="AJ25" i="1"/>
  <c r="X25" i="1"/>
  <c r="U25" i="1"/>
  <c r="AA25" i="1" s="1"/>
  <c r="O25" i="1"/>
  <c r="L25" i="1"/>
  <c r="R25" i="1" s="1"/>
  <c r="J25" i="1"/>
  <c r="F25" i="1"/>
  <c r="C25" i="1"/>
  <c r="I25" i="1" s="1"/>
  <c r="AT24" i="1"/>
  <c r="AP24" i="1"/>
  <c r="AS24" i="1"/>
  <c r="AK24" i="1"/>
  <c r="AJ24" i="1"/>
  <c r="X24" i="1"/>
  <c r="AA24" i="1" s="1"/>
  <c r="U24" i="1"/>
  <c r="AB24" i="1" s="1"/>
  <c r="R24" i="1"/>
  <c r="O24" i="1"/>
  <c r="L24" i="1"/>
  <c r="S24" i="1" s="1"/>
  <c r="F24" i="1"/>
  <c r="I24" i="1" s="1"/>
  <c r="C24" i="1"/>
  <c r="J24" i="1" s="1"/>
  <c r="AP23" i="1"/>
  <c r="AS23" i="1" s="1"/>
  <c r="AT23" i="1"/>
  <c r="AK23" i="1"/>
  <c r="AJ23" i="1"/>
  <c r="X23" i="1"/>
  <c r="U23" i="1"/>
  <c r="AA23" i="1" s="1"/>
  <c r="O23" i="1"/>
  <c r="L23" i="1"/>
  <c r="R23" i="1" s="1"/>
  <c r="J23" i="1"/>
  <c r="F23" i="1"/>
  <c r="C23" i="1"/>
  <c r="I23" i="1" s="1"/>
  <c r="AT22" i="1"/>
  <c r="AP22" i="1"/>
  <c r="AS22" i="1"/>
  <c r="AK22" i="1"/>
  <c r="AJ22" i="1"/>
  <c r="X22" i="1"/>
  <c r="AA22" i="1" s="1"/>
  <c r="U22" i="1"/>
  <c r="AB22" i="1" s="1"/>
  <c r="R22" i="1"/>
  <c r="O22" i="1"/>
  <c r="L22" i="1"/>
  <c r="S22" i="1" s="1"/>
  <c r="F22" i="1"/>
  <c r="I22" i="1" s="1"/>
  <c r="C22" i="1"/>
  <c r="J22" i="1" s="1"/>
  <c r="AP21" i="1"/>
  <c r="AS21" i="1" s="1"/>
  <c r="AT21" i="1"/>
  <c r="AK21" i="1"/>
  <c r="AJ21" i="1"/>
  <c r="X21" i="1"/>
  <c r="U21" i="1"/>
  <c r="AB21" i="1" s="1"/>
  <c r="R21" i="1"/>
  <c r="O21" i="1"/>
  <c r="L21" i="1"/>
  <c r="S21" i="1" s="1"/>
  <c r="I21" i="1"/>
  <c r="F21" i="1"/>
  <c r="C21" i="1"/>
  <c r="J21" i="1" s="1"/>
  <c r="AP20" i="1"/>
  <c r="AT20" i="1"/>
  <c r="AK20" i="1"/>
  <c r="AJ20" i="1"/>
  <c r="X20" i="1"/>
  <c r="AA20" i="1" s="1"/>
  <c r="U20" i="1"/>
  <c r="AB20" i="1" s="1"/>
  <c r="O20" i="1"/>
  <c r="L20" i="1"/>
  <c r="S20" i="1" s="1"/>
  <c r="F20" i="1"/>
  <c r="I20" i="1" s="1"/>
  <c r="C20" i="1"/>
  <c r="J20" i="1" s="1"/>
  <c r="AP19" i="1"/>
  <c r="AT19" i="1"/>
  <c r="AK19" i="1"/>
  <c r="AJ19" i="1"/>
  <c r="AA19" i="1"/>
  <c r="X19" i="1"/>
  <c r="U19" i="1"/>
  <c r="AB19" i="1" s="1"/>
  <c r="O19" i="1"/>
  <c r="L19" i="1"/>
  <c r="S19" i="1" s="1"/>
  <c r="F19" i="1"/>
  <c r="C19" i="1"/>
  <c r="J19" i="1" s="1"/>
  <c r="AS18" i="1"/>
  <c r="AP18" i="1"/>
  <c r="AT18" i="1"/>
  <c r="AK18" i="1"/>
  <c r="AJ18" i="1"/>
  <c r="X18" i="1"/>
  <c r="AA18" i="1" s="1"/>
  <c r="U18" i="1"/>
  <c r="AB18" i="1" s="1"/>
  <c r="R18" i="1"/>
  <c r="O18" i="1"/>
  <c r="L18" i="1"/>
  <c r="S18" i="1" s="1"/>
  <c r="F18" i="1"/>
  <c r="I18" i="1" s="1"/>
  <c r="C18" i="1"/>
  <c r="J18" i="1" s="1"/>
  <c r="AS17" i="1"/>
  <c r="AP17" i="1"/>
  <c r="AT17" i="1"/>
  <c r="AK17" i="1"/>
  <c r="AJ17" i="1"/>
  <c r="X17" i="1"/>
  <c r="U17" i="1"/>
  <c r="AB17" i="1" s="1"/>
  <c r="R17" i="1"/>
  <c r="O17" i="1"/>
  <c r="L17" i="1"/>
  <c r="S17" i="1" s="1"/>
  <c r="I17" i="1"/>
  <c r="F17" i="1"/>
  <c r="C17" i="1"/>
  <c r="J17" i="1" s="1"/>
  <c r="AP16" i="1"/>
  <c r="AT16" i="1"/>
  <c r="AK16" i="1"/>
  <c r="AJ16" i="1"/>
  <c r="X16" i="1"/>
  <c r="AA16" i="1" s="1"/>
  <c r="U16" i="1"/>
  <c r="AB16" i="1" s="1"/>
  <c r="O16" i="1"/>
  <c r="L16" i="1"/>
  <c r="S16" i="1" s="1"/>
  <c r="F16" i="1"/>
  <c r="I16" i="1" s="1"/>
  <c r="C16" i="1"/>
  <c r="J16" i="1" s="1"/>
  <c r="AP15" i="1"/>
  <c r="AT15" i="1"/>
  <c r="AK15" i="1"/>
  <c r="AJ15" i="1"/>
  <c r="AA15" i="1"/>
  <c r="X15" i="1"/>
  <c r="U15" i="1"/>
  <c r="AB15" i="1" s="1"/>
  <c r="O15" i="1"/>
  <c r="L15" i="1"/>
  <c r="S15" i="1" s="1"/>
  <c r="F15" i="1"/>
  <c r="C15" i="1"/>
  <c r="J15" i="1" s="1"/>
  <c r="AP14" i="1"/>
  <c r="AS14" i="1" s="1"/>
  <c r="AT14" i="1"/>
  <c r="AK14" i="1"/>
  <c r="AJ14" i="1"/>
  <c r="X14" i="1"/>
  <c r="AA14" i="1" s="1"/>
  <c r="U14" i="1"/>
  <c r="AB14" i="1" s="1"/>
  <c r="R14" i="1"/>
  <c r="O14" i="1"/>
  <c r="L14" i="1"/>
  <c r="S14" i="1" s="1"/>
  <c r="F14" i="1"/>
  <c r="I14" i="1" s="1"/>
  <c r="C14" i="1"/>
  <c r="J14" i="1" s="1"/>
  <c r="AP13" i="1"/>
  <c r="AS13" i="1" s="1"/>
  <c r="AT13" i="1"/>
  <c r="AK13" i="1"/>
  <c r="AJ13" i="1"/>
  <c r="X13" i="1"/>
  <c r="U13" i="1"/>
  <c r="AB13" i="1" s="1"/>
  <c r="R13" i="1"/>
  <c r="O13" i="1"/>
  <c r="L13" i="1"/>
  <c r="S13" i="1" s="1"/>
  <c r="I13" i="1"/>
  <c r="F13" i="1"/>
  <c r="C13" i="1"/>
  <c r="J13" i="1" s="1"/>
  <c r="AP12" i="1"/>
  <c r="AT12" i="1"/>
  <c r="AK12" i="1"/>
  <c r="AJ12" i="1"/>
  <c r="X12" i="1"/>
  <c r="AA12" i="1" s="1"/>
  <c r="U12" i="1"/>
  <c r="AB12" i="1" s="1"/>
  <c r="O12" i="1"/>
  <c r="L12" i="1"/>
  <c r="S12" i="1" s="1"/>
  <c r="F12" i="1"/>
  <c r="I12" i="1" s="1"/>
  <c r="C12" i="1"/>
  <c r="J12" i="1" s="1"/>
  <c r="AP11" i="1"/>
  <c r="AT11" i="1"/>
  <c r="AK11" i="1"/>
  <c r="AJ11" i="1"/>
  <c r="AA11" i="1"/>
  <c r="X11" i="1"/>
  <c r="U11" i="1"/>
  <c r="AB11" i="1" s="1"/>
  <c r="O11" i="1"/>
  <c r="L11" i="1"/>
  <c r="F11" i="1"/>
  <c r="C11" i="1"/>
  <c r="J11" i="1" s="1"/>
  <c r="AS10" i="1"/>
  <c r="AP10" i="1"/>
  <c r="AT10" i="1"/>
  <c r="AK10" i="1"/>
  <c r="AJ10" i="1"/>
  <c r="X10" i="1"/>
  <c r="AA10" i="1" s="1"/>
  <c r="U10" i="1"/>
  <c r="AB10" i="1" s="1"/>
  <c r="S10" i="1"/>
  <c r="O10" i="1"/>
  <c r="R10" i="1" s="1"/>
  <c r="L10" i="1"/>
  <c r="J10" i="1"/>
  <c r="F10" i="1"/>
  <c r="I10" i="1" s="1"/>
  <c r="C10" i="1"/>
  <c r="AT9" i="1"/>
  <c r="AP9" i="1"/>
  <c r="AS9" i="1" s="1"/>
  <c r="AK9" i="1"/>
  <c r="AJ9" i="1"/>
  <c r="AB9" i="1"/>
  <c r="X9" i="1"/>
  <c r="AA9" i="1" s="1"/>
  <c r="U9" i="1"/>
  <c r="S9" i="1"/>
  <c r="O9" i="1"/>
  <c r="R9" i="1" s="1"/>
  <c r="L9" i="1"/>
  <c r="J9" i="1"/>
  <c r="F9" i="1"/>
  <c r="I9" i="1" s="1"/>
  <c r="C9" i="1"/>
  <c r="AT8" i="1"/>
  <c r="AP8" i="1"/>
  <c r="AS8" i="1" s="1"/>
  <c r="AK8" i="1"/>
  <c r="AJ8" i="1"/>
  <c r="AB8" i="1"/>
  <c r="X8" i="1"/>
  <c r="AA8" i="1" s="1"/>
  <c r="U8" i="1"/>
  <c r="S8" i="1"/>
  <c r="O8" i="1"/>
  <c r="R8" i="1" s="1"/>
  <c r="L8" i="1"/>
  <c r="J8" i="1"/>
  <c r="F8" i="1"/>
  <c r="I8" i="1" s="1"/>
  <c r="C8" i="1"/>
  <c r="AT7" i="1"/>
  <c r="AP7" i="1"/>
  <c r="AS7" i="1" s="1"/>
  <c r="AK7" i="1"/>
  <c r="AJ7" i="1"/>
  <c r="AB7" i="1"/>
  <c r="X7" i="1"/>
  <c r="AA7" i="1" s="1"/>
  <c r="U7" i="1"/>
  <c r="S7" i="1"/>
  <c r="O7" i="1"/>
  <c r="R7" i="1" s="1"/>
  <c r="L7" i="1"/>
  <c r="J7" i="1"/>
  <c r="F7" i="1"/>
  <c r="I7" i="1" s="1"/>
  <c r="C7" i="1"/>
  <c r="AT6" i="1"/>
  <c r="AP6" i="1"/>
  <c r="AS6" i="1" s="1"/>
  <c r="AK6" i="1"/>
  <c r="AJ6" i="1"/>
  <c r="AB6" i="1"/>
  <c r="X6" i="1"/>
  <c r="AA6" i="1" s="1"/>
  <c r="U6" i="1"/>
  <c r="S6" i="1"/>
  <c r="O6" i="1"/>
  <c r="R6" i="1" s="1"/>
  <c r="L6" i="1"/>
  <c r="J6" i="1"/>
  <c r="F6" i="1"/>
  <c r="I6" i="1" s="1"/>
  <c r="C6" i="1"/>
  <c r="AT5" i="1"/>
  <c r="AP5" i="1"/>
  <c r="AS5" i="1" s="1"/>
  <c r="AK5" i="1"/>
  <c r="AJ5" i="1"/>
  <c r="AB5" i="1"/>
  <c r="X5" i="1"/>
  <c r="AA5" i="1" s="1"/>
  <c r="U5" i="1"/>
  <c r="S5" i="1"/>
  <c r="O5" i="1"/>
  <c r="R5" i="1" s="1"/>
  <c r="L5" i="1"/>
  <c r="J5" i="1"/>
  <c r="F5" i="1"/>
  <c r="I5" i="1" s="1"/>
  <c r="C5" i="1"/>
  <c r="AT4" i="1"/>
  <c r="AP4" i="1"/>
  <c r="AS4" i="1" s="1"/>
  <c r="AK4" i="1"/>
  <c r="AJ4" i="1"/>
  <c r="AB4" i="1"/>
  <c r="X4" i="1"/>
  <c r="AA4" i="1" s="1"/>
  <c r="U4" i="1"/>
  <c r="S4" i="1"/>
  <c r="O4" i="1"/>
  <c r="R4" i="1" s="1"/>
  <c r="L4" i="1"/>
  <c r="J4" i="1"/>
  <c r="F4" i="1"/>
  <c r="I4" i="1" s="1"/>
  <c r="C4" i="1"/>
  <c r="AT3" i="1"/>
  <c r="AP3" i="1"/>
  <c r="AS3" i="1" s="1"/>
  <c r="AK3" i="1"/>
  <c r="AJ3" i="1"/>
  <c r="AB3" i="1"/>
  <c r="X3" i="1"/>
  <c r="U3" i="1"/>
  <c r="U50" i="1" s="1"/>
  <c r="AB50" i="1" s="1"/>
  <c r="S3" i="1"/>
  <c r="O3" i="1"/>
  <c r="L3" i="1"/>
  <c r="J3" i="1"/>
  <c r="F3" i="1"/>
  <c r="C3" i="1"/>
  <c r="S11" i="1" l="1"/>
  <c r="L50" i="1"/>
  <c r="S50" i="1" s="1"/>
  <c r="AS28" i="1"/>
  <c r="AT28" i="1"/>
  <c r="AS30" i="1"/>
  <c r="AT30" i="1"/>
  <c r="AS32" i="1"/>
  <c r="AT32" i="1"/>
  <c r="AS34" i="1"/>
  <c r="AT34" i="1"/>
  <c r="R11" i="1"/>
  <c r="AS11" i="1"/>
  <c r="AS12" i="1"/>
  <c r="R15" i="1"/>
  <c r="AS15" i="1"/>
  <c r="AS16" i="1"/>
  <c r="R19" i="1"/>
  <c r="AS19" i="1"/>
  <c r="AS20" i="1"/>
  <c r="S23" i="1"/>
  <c r="AT26" i="1"/>
  <c r="X50" i="1"/>
  <c r="AA50" i="1" s="1"/>
  <c r="AA3" i="1"/>
  <c r="AS36" i="1"/>
  <c r="AT36" i="1"/>
  <c r="O50" i="1"/>
  <c r="R50" i="1" s="1"/>
  <c r="R3" i="1"/>
  <c r="F50" i="1"/>
  <c r="I50" i="1" s="1"/>
  <c r="I3" i="1"/>
  <c r="I11" i="1"/>
  <c r="R12" i="1"/>
  <c r="AA13" i="1"/>
  <c r="I15" i="1"/>
  <c r="R16" i="1"/>
  <c r="AA17" i="1"/>
  <c r="I19" i="1"/>
  <c r="R20" i="1"/>
  <c r="AA21" i="1"/>
  <c r="S25" i="1"/>
  <c r="AM50" i="1"/>
  <c r="AT50" i="1" s="1"/>
  <c r="AB23" i="1"/>
  <c r="AB25" i="1"/>
  <c r="AB27" i="1"/>
  <c r="AB29" i="1"/>
  <c r="AB31" i="1"/>
  <c r="AB33" i="1"/>
  <c r="AB35" i="1"/>
  <c r="AB37" i="1"/>
  <c r="I39" i="1"/>
  <c r="AA39" i="1"/>
  <c r="I41" i="1"/>
  <c r="AA41" i="1"/>
  <c r="I43" i="1"/>
  <c r="AA43" i="1"/>
  <c r="I45" i="1"/>
  <c r="AA45" i="1"/>
  <c r="I47" i="1"/>
  <c r="AA47" i="1"/>
  <c r="I49" i="1"/>
  <c r="AA49" i="1"/>
  <c r="AP50" i="1"/>
  <c r="C50" i="1"/>
  <c r="J50" i="1" s="1"/>
  <c r="AS38" i="1"/>
  <c r="R39" i="1"/>
  <c r="AS40" i="1"/>
  <c r="R41" i="1"/>
  <c r="AS42" i="1"/>
  <c r="R43" i="1"/>
  <c r="AS44" i="1"/>
  <c r="R45" i="1"/>
  <c r="AS46" i="1"/>
  <c r="R47" i="1"/>
  <c r="AS48" i="1"/>
  <c r="R49" i="1"/>
  <c r="AS50" i="1" l="1"/>
</calcChain>
</file>

<file path=xl/sharedStrings.xml><?xml version="1.0" encoding="utf-8"?>
<sst xmlns="http://schemas.openxmlformats.org/spreadsheetml/2006/main" count="103" uniqueCount="65">
  <si>
    <t>全体</t>
    <rPh sb="0" eb="2">
      <t>ゼンタイ</t>
    </rPh>
    <phoneticPr fontId="3"/>
  </si>
  <si>
    <t>3/1-3/7</t>
  </si>
  <si>
    <t>3/8-3/14</t>
  </si>
  <si>
    <t>3/15-3/21</t>
    <phoneticPr fontId="3"/>
  </si>
  <si>
    <t>3/22-3/28</t>
    <phoneticPr fontId="3"/>
  </si>
  <si>
    <t>3/29-4/4</t>
    <phoneticPr fontId="3"/>
  </si>
  <si>
    <t>①
新規感染者数</t>
    <rPh sb="2" eb="4">
      <t>シンキ</t>
    </rPh>
    <rPh sb="4" eb="7">
      <t>カンセンシャ</t>
    </rPh>
    <rPh sb="7" eb="8">
      <t>スウ</t>
    </rPh>
    <phoneticPr fontId="3"/>
  </si>
  <si>
    <t>②
変異株PCR検査実施件数（自治体＋民間検査機関）</t>
    <rPh sb="2" eb="5">
      <t>ヘンイカブ</t>
    </rPh>
    <rPh sb="8" eb="10">
      <t>ケンサ</t>
    </rPh>
    <rPh sb="10" eb="12">
      <t>ジッシ</t>
    </rPh>
    <rPh sb="12" eb="14">
      <t>ケンスウ</t>
    </rPh>
    <rPh sb="15" eb="18">
      <t>ジチタイ</t>
    </rPh>
    <rPh sb="19" eb="21">
      <t>ミンカン</t>
    </rPh>
    <rPh sb="21" eb="23">
      <t>ケンサ</t>
    </rPh>
    <rPh sb="23" eb="25">
      <t>キカン</t>
    </rPh>
    <phoneticPr fontId="3"/>
  </si>
  <si>
    <t>自治体</t>
    <rPh sb="0" eb="3">
      <t>ジチタイ</t>
    </rPh>
    <phoneticPr fontId="3"/>
  </si>
  <si>
    <t>民間検査機関</t>
    <rPh sb="0" eb="2">
      <t>ミンカン</t>
    </rPh>
    <rPh sb="2" eb="4">
      <t>ケンサ</t>
    </rPh>
    <rPh sb="4" eb="6">
      <t>キカン</t>
    </rPh>
    <phoneticPr fontId="3"/>
  </si>
  <si>
    <t>③
変異株PCR検査陽性者</t>
    <rPh sb="2" eb="5">
      <t>ヘンイカブ</t>
    </rPh>
    <rPh sb="8" eb="10">
      <t>ケンサ</t>
    </rPh>
    <rPh sb="10" eb="12">
      <t>ヨウセイ</t>
    </rPh>
    <rPh sb="12" eb="13">
      <t>シャ</t>
    </rPh>
    <phoneticPr fontId="3"/>
  </si>
  <si>
    <t>変異株
スクリーニング陽性率
③/②</t>
    <rPh sb="0" eb="3">
      <t>ヘンイカブ</t>
    </rPh>
    <rPh sb="11" eb="14">
      <t>ヨウセイリツ</t>
    </rPh>
    <phoneticPr fontId="3"/>
  </si>
  <si>
    <t>変異株PCR実施率
②/①</t>
    <phoneticPr fontId="3"/>
  </si>
  <si>
    <t>②
変異株PCR検査実施件数</t>
    <rPh sb="2" eb="5">
      <t>ヘンイカブ</t>
    </rPh>
    <rPh sb="8" eb="10">
      <t>ケンサ</t>
    </rPh>
    <rPh sb="10" eb="12">
      <t>ジッシ</t>
    </rPh>
    <rPh sb="12" eb="14">
      <t>ケンスウ</t>
    </rPh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</si>
  <si>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</si>
  <si>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</si>
  <si>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</si>
  <si>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</si>
  <si>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</si>
  <si>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</si>
  <si>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</si>
  <si>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</si>
  <si>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</si>
  <si>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</si>
  <si>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</si>
  <si>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</si>
  <si>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</si>
  <si>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</si>
  <si>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</si>
  <si>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</si>
  <si>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</si>
  <si>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</si>
  <si>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</si>
  <si>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</si>
  <si>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</si>
  <si>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</si>
  <si>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</si>
  <si>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</si>
  <si>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</si>
  <si>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</si>
  <si>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</si>
  <si>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</si>
  <si>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</si>
  <si>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</si>
  <si>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</si>
  <si>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</si>
  <si>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</si>
  <si>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</si>
  <si>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</si>
  <si>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</si>
  <si>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-</t>
    <phoneticPr fontId="3"/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</si>
  <si>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</si>
  <si>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</si>
  <si>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</si>
  <si>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</si>
  <si>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</si>
  <si>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</si>
  <si>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</si>
  <si>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</si>
  <si>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</si>
  <si>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</si>
  <si>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</si>
  <si>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※１各報告日時点の集計値を記載しているため、各自治体のホームページ等で公表されている数値と異なる場合がある。</t>
    <phoneticPr fontId="3"/>
  </si>
  <si>
    <t>※２　速報値のため、今後、精査が必要な数字である。※３　陽性者数に自治体の積極的疫学調査等によって把握した患者が、検査数に過去検体の実績がそれぞれ含まれている可能性がある。地域の感染状況を評価するには注意が必要である。</t>
  </si>
  <si>
    <t>※４　民間検査機関の件数は、国立感染症研究所から民間検査会社に委託して実施したもの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</si>
</sst>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7" fillId="4" borderId="5" xfId="0" applyNumberFormat="1" applyFont="1" applyFill="1" applyBorder="1" applyAlignment="1">
      <alignment horizontal="center" vertical="center" wrapText="1"/>
    </xf>
    <xf numFmtId="176" fontId="8" fillId="4" borderId="6" xfId="0" applyNumberFormat="1" applyFont="1" applyFill="1" applyBorder="1" applyAlignment="1">
      <alignment horizontal="center" vertical="center" wrapText="1"/>
    </xf>
    <xf numFmtId="176" fontId="8" fillId="4" borderId="7" xfId="0" applyNumberFormat="1" applyFont="1" applyFill="1" applyBorder="1" applyAlignment="1">
      <alignment horizontal="center" vertical="center" wrapText="1"/>
    </xf>
    <xf numFmtId="176" fontId="7" fillId="4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>
      <alignment horizontal="center" vertical="center"/>
    </xf>
    <xf numFmtId="176" fontId="9" fillId="4" borderId="8" xfId="0" applyNumberFormat="1" applyFont="1" applyFill="1" applyBorder="1" applyAlignment="1">
      <alignment horizontal="center" vertical="center"/>
    </xf>
    <xf numFmtId="176" fontId="8" fillId="4" borderId="7" xfId="0" applyNumberFormat="1" applyFont="1" applyFill="1" applyBorder="1" applyAlignment="1">
      <alignment horizont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7" fillId="0" borderId="7" xfId="1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 wrapText="1"/>
    </xf>
    <xf numFmtId="176" fontId="9" fillId="4" borderId="0" xfId="0" applyNumberFormat="1" applyFont="1" applyFill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Border="1" applyAlignment="1">
      <alignment horizontal="center" vertical="center"/>
    </xf>
    <xf numFmtId="176" fontId="8" fillId="5" borderId="11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center" vertical="center"/>
    </xf>
    <xf numFmtId="176" fontId="7" fillId="0" borderId="11" xfId="0" applyNumberFormat="1" applyFont="1" applyFill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/>
    </xf>
    <xf numFmtId="176" fontId="8" fillId="5" borderId="11" xfId="0" applyNumberFormat="1" applyFont="1" applyFill="1" applyBorder="1" applyAlignment="1">
      <alignment horizontal="center" wrapText="1"/>
    </xf>
    <xf numFmtId="176" fontId="9" fillId="0" borderId="10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/>
    </xf>
    <xf numFmtId="176" fontId="8" fillId="4" borderId="11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54"/>
  <sheetViews>
    <sheetView tabSelected="1" topLeftCell="S1" zoomScale="78" zoomScaleNormal="78" zoomScaleSheetLayoutView="90" workbookViewId="0">
      <selection activeCell="AU29" sqref="AU29"/>
    </sheetView>
  </sheetViews>
  <sheetFormatPr defaultColWidth="10.625" defaultRowHeight="18.75" x14ac:dyDescent="0.4"/>
  <cols>
    <col min="1" max="1" width="10.625" style="22"/>
    <col min="2" max="28" width="10.625" style="22" customWidth="1"/>
    <col min="29" max="35" width="10.625" style="38" customWidth="1"/>
    <col min="36" max="39" width="10.625" style="22" customWidth="1"/>
    <col min="40" max="40" width="10.625" style="39" customWidth="1"/>
    <col min="41" max="46" width="10.625" style="22" customWidth="1"/>
    <col min="47" max="16384" width="10.625" style="22"/>
  </cols>
  <sheetData>
    <row r="1" spans="1:46" s="2" customFormat="1" ht="18" x14ac:dyDescent="0.4">
      <c r="A1" s="1" t="s">
        <v>0</v>
      </c>
      <c r="B1" s="41" t="s">
        <v>1</v>
      </c>
      <c r="C1" s="42"/>
      <c r="D1" s="42"/>
      <c r="E1" s="42"/>
      <c r="F1" s="42"/>
      <c r="G1" s="42"/>
      <c r="H1" s="42"/>
      <c r="I1" s="42"/>
      <c r="J1" s="43"/>
      <c r="K1" s="44" t="s">
        <v>2</v>
      </c>
      <c r="L1" s="45"/>
      <c r="M1" s="45"/>
      <c r="N1" s="45"/>
      <c r="O1" s="45"/>
      <c r="P1" s="45"/>
      <c r="Q1" s="45"/>
      <c r="R1" s="45"/>
      <c r="S1" s="46"/>
      <c r="T1" s="41" t="s">
        <v>3</v>
      </c>
      <c r="U1" s="42"/>
      <c r="V1" s="42"/>
      <c r="W1" s="42"/>
      <c r="X1" s="42"/>
      <c r="Y1" s="42"/>
      <c r="Z1" s="42"/>
      <c r="AA1" s="42"/>
      <c r="AB1" s="43"/>
      <c r="AC1" s="41" t="s">
        <v>4</v>
      </c>
      <c r="AD1" s="42"/>
      <c r="AE1" s="42"/>
      <c r="AF1" s="42"/>
      <c r="AG1" s="42"/>
      <c r="AH1" s="42"/>
      <c r="AI1" s="42"/>
      <c r="AJ1" s="42"/>
      <c r="AK1" s="43"/>
      <c r="AL1" s="41" t="s">
        <v>5</v>
      </c>
      <c r="AM1" s="42"/>
      <c r="AN1" s="42"/>
      <c r="AO1" s="42"/>
      <c r="AP1" s="42"/>
      <c r="AQ1" s="42"/>
      <c r="AR1" s="42"/>
      <c r="AS1" s="42"/>
      <c r="AT1" s="43"/>
    </row>
    <row r="2" spans="1:46" s="7" customFormat="1" ht="100.5" customHeight="1" x14ac:dyDescent="0.4">
      <c r="A2" s="3"/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8</v>
      </c>
      <c r="H2" s="5" t="s">
        <v>9</v>
      </c>
      <c r="I2" s="5" t="s">
        <v>11</v>
      </c>
      <c r="J2" s="6" t="s">
        <v>12</v>
      </c>
      <c r="K2" s="4" t="s">
        <v>6</v>
      </c>
      <c r="L2" s="5" t="s">
        <v>13</v>
      </c>
      <c r="M2" s="5" t="s">
        <v>8</v>
      </c>
      <c r="N2" s="5" t="s">
        <v>9</v>
      </c>
      <c r="O2" s="5" t="s">
        <v>10</v>
      </c>
      <c r="P2" s="5" t="s">
        <v>8</v>
      </c>
      <c r="Q2" s="5" t="s">
        <v>9</v>
      </c>
      <c r="R2" s="5" t="s">
        <v>11</v>
      </c>
      <c r="S2" s="6" t="s">
        <v>12</v>
      </c>
      <c r="T2" s="4" t="s">
        <v>6</v>
      </c>
      <c r="U2" s="5" t="s">
        <v>13</v>
      </c>
      <c r="V2" s="5" t="s">
        <v>8</v>
      </c>
      <c r="W2" s="5" t="s">
        <v>9</v>
      </c>
      <c r="X2" s="5" t="s">
        <v>10</v>
      </c>
      <c r="Y2" s="5" t="s">
        <v>8</v>
      </c>
      <c r="Z2" s="5" t="s">
        <v>9</v>
      </c>
      <c r="AA2" s="5" t="s">
        <v>11</v>
      </c>
      <c r="AB2" s="6" t="s">
        <v>12</v>
      </c>
      <c r="AC2" s="4" t="s">
        <v>6</v>
      </c>
      <c r="AD2" s="5" t="s">
        <v>13</v>
      </c>
      <c r="AE2" s="5" t="s">
        <v>8</v>
      </c>
      <c r="AF2" s="5" t="s">
        <v>9</v>
      </c>
      <c r="AG2" s="5" t="s">
        <v>10</v>
      </c>
      <c r="AH2" s="5" t="s">
        <v>8</v>
      </c>
      <c r="AI2" s="5" t="s">
        <v>9</v>
      </c>
      <c r="AJ2" s="5" t="s">
        <v>11</v>
      </c>
      <c r="AK2" s="6" t="s">
        <v>12</v>
      </c>
      <c r="AL2" s="4" t="s">
        <v>6</v>
      </c>
      <c r="AM2" s="5" t="s">
        <v>13</v>
      </c>
      <c r="AN2" s="5" t="s">
        <v>8</v>
      </c>
      <c r="AO2" s="5" t="s">
        <v>9</v>
      </c>
      <c r="AP2" s="5" t="s">
        <v>10</v>
      </c>
      <c r="AQ2" s="5" t="s">
        <v>8</v>
      </c>
      <c r="AR2" s="5" t="s">
        <v>9</v>
      </c>
      <c r="AS2" s="5" t="s">
        <v>11</v>
      </c>
      <c r="AT2" s="6" t="s">
        <v>12</v>
      </c>
    </row>
    <row r="3" spans="1:46" s="20" customFormat="1" x14ac:dyDescent="0.4">
      <c r="A3" s="8" t="s">
        <v>14</v>
      </c>
      <c r="B3" s="9">
        <v>379</v>
      </c>
      <c r="C3" s="10">
        <f>D3+E3</f>
        <v>34</v>
      </c>
      <c r="D3" s="10">
        <v>34</v>
      </c>
      <c r="E3" s="10"/>
      <c r="F3" s="11">
        <f>G3+H3</f>
        <v>13</v>
      </c>
      <c r="G3" s="11">
        <v>13</v>
      </c>
      <c r="H3" s="11"/>
      <c r="I3" s="12">
        <f>IFERROR(F3/C3*100, "-")</f>
        <v>38.235294117647058</v>
      </c>
      <c r="J3" s="13">
        <f>IFERROR(C3/B3*100, "-")</f>
        <v>8.9709762532981525</v>
      </c>
      <c r="K3" s="9">
        <v>418</v>
      </c>
      <c r="L3" s="14">
        <f>M3+N3</f>
        <v>137</v>
      </c>
      <c r="M3" s="14">
        <v>137</v>
      </c>
      <c r="N3" s="14"/>
      <c r="O3" s="11">
        <f>P3+Q3</f>
        <v>11</v>
      </c>
      <c r="P3" s="11">
        <v>11</v>
      </c>
      <c r="Q3" s="11"/>
      <c r="R3" s="12">
        <f>IFERROR(O3/L3*100, "-")</f>
        <v>8.0291970802919703</v>
      </c>
      <c r="S3" s="13">
        <f>IFERROR(L3/K3*100, "-")</f>
        <v>32.775119617224881</v>
      </c>
      <c r="T3" s="9">
        <v>481</v>
      </c>
      <c r="U3" s="10">
        <f t="shared" ref="U3:U49" si="0">V3+W3</f>
        <v>392</v>
      </c>
      <c r="V3" s="10">
        <v>392</v>
      </c>
      <c r="W3" s="10"/>
      <c r="X3" s="10">
        <f>Y3+Z3</f>
        <v>90</v>
      </c>
      <c r="Y3" s="10">
        <v>90</v>
      </c>
      <c r="Z3" s="10"/>
      <c r="AA3" s="12">
        <f t="shared" ref="AA3:AA49" si="1">IFERROR(X3/U3*100, "-")</f>
        <v>22.95918367346939</v>
      </c>
      <c r="AB3" s="13">
        <f t="shared" ref="AB3:AB49" si="2">IFERROR(U3/T3*100, "-")</f>
        <v>81.4968814968815</v>
      </c>
      <c r="AC3" s="15">
        <v>445</v>
      </c>
      <c r="AD3" s="16">
        <v>399</v>
      </c>
      <c r="AE3" s="17">
        <v>399</v>
      </c>
      <c r="AF3" s="17"/>
      <c r="AG3" s="18">
        <v>142</v>
      </c>
      <c r="AH3" s="19">
        <v>142</v>
      </c>
      <c r="AI3" s="19"/>
      <c r="AJ3" s="12">
        <f t="shared" ref="AJ3:AJ49" si="3">IFERROR(AG3/AD3*100, "-")</f>
        <v>35.588972431077693</v>
      </c>
      <c r="AK3" s="13">
        <f t="shared" ref="AK3:AK49" si="4">IFERROR(AD3/AC3*100, "-")</f>
        <v>89.662921348314612</v>
      </c>
      <c r="AL3" s="9">
        <v>411</v>
      </c>
      <c r="AM3" s="10">
        <f t="shared" ref="AM3:AM49" si="5">SUM(AN3:AO3)</f>
        <v>358</v>
      </c>
      <c r="AN3" s="17">
        <v>358</v>
      </c>
      <c r="AO3" s="17"/>
      <c r="AP3" s="12">
        <f t="shared" ref="AP3:AP50" si="6">SUM(AQ3:AR3)</f>
        <v>142</v>
      </c>
      <c r="AQ3" s="19">
        <v>142</v>
      </c>
      <c r="AR3" s="19"/>
      <c r="AS3" s="12">
        <f t="shared" ref="AS3:AS49" si="7">IFERROR(AP3/AM3*100, "-")</f>
        <v>39.664804469273747</v>
      </c>
      <c r="AT3" s="13">
        <f t="shared" ref="AT3:AT49" si="8">IFERROR(AM3/AL3*100, "-")</f>
        <v>87.104622871046232</v>
      </c>
    </row>
    <row r="4" spans="1:46" s="20" customFormat="1" x14ac:dyDescent="0.4">
      <c r="A4" s="8" t="s">
        <v>15</v>
      </c>
      <c r="B4" s="9">
        <v>4</v>
      </c>
      <c r="C4" s="10">
        <f t="shared" ref="C4:C49" si="9">D4+E4</f>
        <v>0</v>
      </c>
      <c r="D4" s="10">
        <v>0</v>
      </c>
      <c r="E4" s="10"/>
      <c r="F4" s="11">
        <f t="shared" ref="F4:F49" si="10">G4+H4</f>
        <v>0</v>
      </c>
      <c r="G4" s="11">
        <v>0</v>
      </c>
      <c r="H4" s="11"/>
      <c r="I4" s="12" t="str">
        <f t="shared" ref="I4:I49" si="11">IFERROR(F4/C4*100, "-")</f>
        <v>-</v>
      </c>
      <c r="J4" s="13">
        <f t="shared" ref="J4:J49" si="12">IFERROR(C4/B4*100, "-")</f>
        <v>0</v>
      </c>
      <c r="K4" s="9">
        <v>39</v>
      </c>
      <c r="L4" s="14">
        <f t="shared" ref="L4:L49" si="13">M4+N4</f>
        <v>0</v>
      </c>
      <c r="M4" s="14">
        <v>0</v>
      </c>
      <c r="N4" s="14"/>
      <c r="O4" s="11">
        <f t="shared" ref="O4:O49" si="14">P4+Q4</f>
        <v>0</v>
      </c>
      <c r="P4" s="11">
        <v>0</v>
      </c>
      <c r="Q4" s="11"/>
      <c r="R4" s="12" t="str">
        <f t="shared" ref="R4:R49" si="15">IFERROR(O4/L4*100, "-")</f>
        <v>-</v>
      </c>
      <c r="S4" s="13">
        <f t="shared" ref="S4:S49" si="16">IFERROR(L4/K4*100, "-")</f>
        <v>0</v>
      </c>
      <c r="T4" s="9">
        <v>37</v>
      </c>
      <c r="U4" s="10">
        <f t="shared" si="0"/>
        <v>10</v>
      </c>
      <c r="V4" s="10">
        <v>10</v>
      </c>
      <c r="W4" s="10"/>
      <c r="X4" s="10">
        <f t="shared" ref="X4:X49" si="17">Y4+Z4</f>
        <v>0</v>
      </c>
      <c r="Y4" s="10">
        <v>0</v>
      </c>
      <c r="Z4" s="10"/>
      <c r="AA4" s="12">
        <f t="shared" si="1"/>
        <v>0</v>
      </c>
      <c r="AB4" s="13">
        <f t="shared" si="2"/>
        <v>27.027027027027028</v>
      </c>
      <c r="AC4" s="15">
        <v>48</v>
      </c>
      <c r="AD4" s="16">
        <v>23</v>
      </c>
      <c r="AE4" s="17">
        <v>23</v>
      </c>
      <c r="AF4" s="17"/>
      <c r="AG4" s="18">
        <v>0</v>
      </c>
      <c r="AH4" s="19">
        <v>0</v>
      </c>
      <c r="AI4" s="19"/>
      <c r="AJ4" s="12">
        <f t="shared" si="3"/>
        <v>0</v>
      </c>
      <c r="AK4" s="13">
        <f t="shared" si="4"/>
        <v>47.916666666666671</v>
      </c>
      <c r="AL4" s="9">
        <v>136</v>
      </c>
      <c r="AM4" s="10">
        <f t="shared" si="5"/>
        <v>1</v>
      </c>
      <c r="AN4" s="17">
        <v>0</v>
      </c>
      <c r="AO4" s="17">
        <v>1</v>
      </c>
      <c r="AP4" s="12">
        <f t="shared" si="6"/>
        <v>0</v>
      </c>
      <c r="AQ4" s="19">
        <v>0</v>
      </c>
      <c r="AR4" s="19"/>
      <c r="AS4" s="12">
        <f t="shared" si="7"/>
        <v>0</v>
      </c>
      <c r="AT4" s="13">
        <f t="shared" si="8"/>
        <v>0.73529411764705876</v>
      </c>
    </row>
    <row r="5" spans="1:46" s="20" customFormat="1" x14ac:dyDescent="0.4">
      <c r="A5" s="8" t="s">
        <v>16</v>
      </c>
      <c r="B5" s="9">
        <v>1</v>
      </c>
      <c r="C5" s="10">
        <f t="shared" si="9"/>
        <v>1</v>
      </c>
      <c r="D5" s="10">
        <v>0</v>
      </c>
      <c r="E5" s="10">
        <v>1</v>
      </c>
      <c r="F5" s="11">
        <f t="shared" si="10"/>
        <v>0</v>
      </c>
      <c r="G5" s="11">
        <v>0</v>
      </c>
      <c r="H5" s="11">
        <v>0</v>
      </c>
      <c r="I5" s="12">
        <f t="shared" si="11"/>
        <v>0</v>
      </c>
      <c r="J5" s="13">
        <f t="shared" si="12"/>
        <v>100</v>
      </c>
      <c r="K5" s="9">
        <v>9</v>
      </c>
      <c r="L5" s="14">
        <f t="shared" si="13"/>
        <v>2</v>
      </c>
      <c r="M5" s="14">
        <v>1</v>
      </c>
      <c r="N5" s="14">
        <v>1</v>
      </c>
      <c r="O5" s="11">
        <f t="shared" si="14"/>
        <v>0</v>
      </c>
      <c r="P5" s="11">
        <v>0</v>
      </c>
      <c r="Q5" s="11">
        <v>0</v>
      </c>
      <c r="R5" s="12">
        <f t="shared" si="15"/>
        <v>0</v>
      </c>
      <c r="S5" s="13">
        <f t="shared" si="16"/>
        <v>22.222222222222221</v>
      </c>
      <c r="T5" s="9">
        <v>23</v>
      </c>
      <c r="U5" s="10">
        <f t="shared" si="0"/>
        <v>30</v>
      </c>
      <c r="V5" s="10">
        <v>30</v>
      </c>
      <c r="W5" s="10"/>
      <c r="X5" s="10">
        <f t="shared" si="17"/>
        <v>0</v>
      </c>
      <c r="Y5" s="10">
        <v>0</v>
      </c>
      <c r="Z5" s="10"/>
      <c r="AA5" s="12">
        <f t="shared" si="1"/>
        <v>0</v>
      </c>
      <c r="AB5" s="13">
        <f t="shared" si="2"/>
        <v>130.43478260869566</v>
      </c>
      <c r="AC5" s="15">
        <v>21</v>
      </c>
      <c r="AD5" s="16">
        <v>11</v>
      </c>
      <c r="AE5" s="17">
        <v>11</v>
      </c>
      <c r="AF5" s="17"/>
      <c r="AG5" s="18">
        <v>2</v>
      </c>
      <c r="AH5" s="19">
        <v>2</v>
      </c>
      <c r="AI5" s="19"/>
      <c r="AJ5" s="12">
        <f t="shared" si="3"/>
        <v>18.181818181818183</v>
      </c>
      <c r="AK5" s="13">
        <f t="shared" si="4"/>
        <v>52.380952380952387</v>
      </c>
      <c r="AL5" s="9">
        <v>96</v>
      </c>
      <c r="AM5" s="10">
        <f t="shared" si="5"/>
        <v>0</v>
      </c>
      <c r="AN5" s="17">
        <v>0</v>
      </c>
      <c r="AO5" s="17"/>
      <c r="AP5" s="12">
        <f t="shared" si="6"/>
        <v>0</v>
      </c>
      <c r="AQ5" s="19">
        <v>0</v>
      </c>
      <c r="AR5" s="19"/>
      <c r="AS5" s="12" t="str">
        <f t="shared" si="7"/>
        <v>-</v>
      </c>
      <c r="AT5" s="13">
        <f t="shared" si="8"/>
        <v>0</v>
      </c>
    </row>
    <row r="6" spans="1:46" s="38" customFormat="1" x14ac:dyDescent="0.4">
      <c r="A6" s="21" t="s">
        <v>17</v>
      </c>
      <c r="B6" s="15">
        <v>167</v>
      </c>
      <c r="C6" s="16">
        <f t="shared" si="9"/>
        <v>31</v>
      </c>
      <c r="D6" s="16">
        <v>31</v>
      </c>
      <c r="E6" s="16"/>
      <c r="F6" s="19">
        <f t="shared" si="10"/>
        <v>0</v>
      </c>
      <c r="G6" s="19">
        <v>0</v>
      </c>
      <c r="H6" s="19"/>
      <c r="I6" s="18">
        <f t="shared" si="11"/>
        <v>0</v>
      </c>
      <c r="J6" s="23">
        <f t="shared" si="12"/>
        <v>18.562874251497004</v>
      </c>
      <c r="K6" s="15">
        <v>306</v>
      </c>
      <c r="L6" s="47">
        <f t="shared" si="13"/>
        <v>77</v>
      </c>
      <c r="M6" s="47">
        <v>77</v>
      </c>
      <c r="N6" s="47"/>
      <c r="O6" s="19">
        <f t="shared" si="14"/>
        <v>0</v>
      </c>
      <c r="P6" s="19">
        <v>0</v>
      </c>
      <c r="Q6" s="19"/>
      <c r="R6" s="18">
        <f t="shared" si="15"/>
        <v>0</v>
      </c>
      <c r="S6" s="23">
        <f t="shared" si="16"/>
        <v>25.163398692810457</v>
      </c>
      <c r="T6" s="15">
        <v>631</v>
      </c>
      <c r="U6" s="16">
        <f t="shared" si="0"/>
        <v>124</v>
      </c>
      <c r="V6" s="16">
        <v>124</v>
      </c>
      <c r="W6" s="16"/>
      <c r="X6" s="16">
        <f t="shared" si="17"/>
        <v>1</v>
      </c>
      <c r="Y6" s="16">
        <v>1</v>
      </c>
      <c r="Z6" s="16"/>
      <c r="AA6" s="18">
        <f t="shared" si="1"/>
        <v>0.80645161290322576</v>
      </c>
      <c r="AB6" s="23">
        <f t="shared" si="2"/>
        <v>19.6513470681458</v>
      </c>
      <c r="AC6" s="15">
        <v>911</v>
      </c>
      <c r="AD6" s="16">
        <v>216</v>
      </c>
      <c r="AE6" s="17">
        <v>197</v>
      </c>
      <c r="AF6" s="17">
        <v>19</v>
      </c>
      <c r="AG6" s="18">
        <v>0</v>
      </c>
      <c r="AH6" s="19">
        <v>0</v>
      </c>
      <c r="AI6" s="19">
        <v>0</v>
      </c>
      <c r="AJ6" s="18">
        <f t="shared" si="3"/>
        <v>0</v>
      </c>
      <c r="AK6" s="23">
        <f t="shared" si="4"/>
        <v>23.710208562019758</v>
      </c>
      <c r="AL6" s="15">
        <v>866</v>
      </c>
      <c r="AM6" s="16">
        <f t="shared" si="5"/>
        <v>166</v>
      </c>
      <c r="AN6" s="17">
        <v>120</v>
      </c>
      <c r="AO6" s="17">
        <v>46</v>
      </c>
      <c r="AP6" s="18">
        <f t="shared" si="6"/>
        <v>10</v>
      </c>
      <c r="AQ6" s="19">
        <v>8</v>
      </c>
      <c r="AR6" s="19">
        <v>2</v>
      </c>
      <c r="AS6" s="18">
        <f t="shared" si="7"/>
        <v>6.024096385542169</v>
      </c>
      <c r="AT6" s="23">
        <f t="shared" si="8"/>
        <v>19.168591224018474</v>
      </c>
    </row>
    <row r="7" spans="1:46" s="38" customFormat="1" x14ac:dyDescent="0.4">
      <c r="A7" s="21" t="s">
        <v>18</v>
      </c>
      <c r="B7" s="15">
        <v>0</v>
      </c>
      <c r="C7" s="16">
        <f t="shared" si="9"/>
        <v>0</v>
      </c>
      <c r="D7" s="16">
        <v>0</v>
      </c>
      <c r="E7" s="16"/>
      <c r="F7" s="19">
        <f t="shared" si="10"/>
        <v>0</v>
      </c>
      <c r="G7" s="19">
        <v>0</v>
      </c>
      <c r="H7" s="19"/>
      <c r="I7" s="18" t="str">
        <f t="shared" si="11"/>
        <v>-</v>
      </c>
      <c r="J7" s="23" t="str">
        <f t="shared" si="12"/>
        <v>-</v>
      </c>
      <c r="K7" s="15">
        <v>0</v>
      </c>
      <c r="L7" s="47">
        <f t="shared" si="13"/>
        <v>0</v>
      </c>
      <c r="M7" s="47">
        <v>0</v>
      </c>
      <c r="N7" s="47"/>
      <c r="O7" s="19">
        <f t="shared" si="14"/>
        <v>0</v>
      </c>
      <c r="P7" s="19">
        <v>0</v>
      </c>
      <c r="Q7" s="19"/>
      <c r="R7" s="18" t="str">
        <f t="shared" si="15"/>
        <v>-</v>
      </c>
      <c r="S7" s="23" t="str">
        <f t="shared" si="16"/>
        <v>-</v>
      </c>
      <c r="T7" s="15">
        <v>8</v>
      </c>
      <c r="U7" s="16">
        <f t="shared" si="0"/>
        <v>7</v>
      </c>
      <c r="V7" s="16">
        <v>7</v>
      </c>
      <c r="W7" s="16"/>
      <c r="X7" s="16">
        <f t="shared" si="17"/>
        <v>0</v>
      </c>
      <c r="Y7" s="16">
        <v>0</v>
      </c>
      <c r="Z7" s="16"/>
      <c r="AA7" s="18">
        <f t="shared" si="1"/>
        <v>0</v>
      </c>
      <c r="AB7" s="23">
        <f t="shared" si="2"/>
        <v>87.5</v>
      </c>
      <c r="AC7" s="15">
        <v>6</v>
      </c>
      <c r="AD7" s="16">
        <v>4</v>
      </c>
      <c r="AE7" s="17">
        <v>4</v>
      </c>
      <c r="AF7" s="17"/>
      <c r="AG7" s="18">
        <v>2</v>
      </c>
      <c r="AH7" s="19">
        <v>2</v>
      </c>
      <c r="AI7" s="19"/>
      <c r="AJ7" s="18">
        <f t="shared" si="3"/>
        <v>50</v>
      </c>
      <c r="AK7" s="23">
        <f t="shared" si="4"/>
        <v>66.666666666666657</v>
      </c>
      <c r="AL7" s="15">
        <v>18</v>
      </c>
      <c r="AM7" s="16">
        <f t="shared" si="5"/>
        <v>15</v>
      </c>
      <c r="AN7" s="17">
        <v>15</v>
      </c>
      <c r="AO7" s="17"/>
      <c r="AP7" s="18">
        <f t="shared" si="6"/>
        <v>6</v>
      </c>
      <c r="AQ7" s="19">
        <v>6</v>
      </c>
      <c r="AR7" s="19"/>
      <c r="AS7" s="18">
        <f t="shared" si="7"/>
        <v>40</v>
      </c>
      <c r="AT7" s="23">
        <f t="shared" si="8"/>
        <v>83.333333333333343</v>
      </c>
    </row>
    <row r="8" spans="1:46" s="38" customFormat="1" x14ac:dyDescent="0.4">
      <c r="A8" s="21" t="s">
        <v>19</v>
      </c>
      <c r="B8" s="15">
        <v>0</v>
      </c>
      <c r="C8" s="16">
        <f t="shared" si="9"/>
        <v>0</v>
      </c>
      <c r="D8" s="16">
        <v>0</v>
      </c>
      <c r="E8" s="16"/>
      <c r="F8" s="19">
        <f t="shared" si="10"/>
        <v>0</v>
      </c>
      <c r="G8" s="19">
        <v>0</v>
      </c>
      <c r="H8" s="19"/>
      <c r="I8" s="18" t="str">
        <f t="shared" si="11"/>
        <v>-</v>
      </c>
      <c r="J8" s="23" t="str">
        <f t="shared" si="12"/>
        <v>-</v>
      </c>
      <c r="K8" s="15">
        <v>11</v>
      </c>
      <c r="L8" s="47">
        <f t="shared" si="13"/>
        <v>16</v>
      </c>
      <c r="M8" s="47">
        <v>16</v>
      </c>
      <c r="N8" s="47"/>
      <c r="O8" s="19">
        <f t="shared" si="14"/>
        <v>0</v>
      </c>
      <c r="P8" s="19">
        <v>0</v>
      </c>
      <c r="Q8" s="19"/>
      <c r="R8" s="18">
        <f t="shared" si="15"/>
        <v>0</v>
      </c>
      <c r="S8" s="23">
        <f t="shared" si="16"/>
        <v>145.45454545454547</v>
      </c>
      <c r="T8" s="15">
        <v>92</v>
      </c>
      <c r="U8" s="16">
        <f t="shared" si="0"/>
        <v>2</v>
      </c>
      <c r="V8" s="16">
        <v>2</v>
      </c>
      <c r="W8" s="16"/>
      <c r="X8" s="16">
        <f t="shared" si="17"/>
        <v>0</v>
      </c>
      <c r="Y8" s="16">
        <v>0</v>
      </c>
      <c r="Z8" s="16"/>
      <c r="AA8" s="18">
        <f t="shared" si="1"/>
        <v>0</v>
      </c>
      <c r="AB8" s="23">
        <f t="shared" si="2"/>
        <v>2.1739130434782608</v>
      </c>
      <c r="AC8" s="15">
        <v>216</v>
      </c>
      <c r="AD8" s="16">
        <v>65</v>
      </c>
      <c r="AE8" s="17">
        <v>51</v>
      </c>
      <c r="AF8" s="17">
        <v>14</v>
      </c>
      <c r="AG8" s="18">
        <v>0</v>
      </c>
      <c r="AH8" s="19">
        <v>0</v>
      </c>
      <c r="AI8" s="19">
        <v>0</v>
      </c>
      <c r="AJ8" s="18">
        <f t="shared" si="3"/>
        <v>0</v>
      </c>
      <c r="AK8" s="23">
        <f t="shared" si="4"/>
        <v>30.092592592592592</v>
      </c>
      <c r="AL8" s="15">
        <v>168</v>
      </c>
      <c r="AM8" s="16">
        <f t="shared" si="5"/>
        <v>87</v>
      </c>
      <c r="AN8" s="17">
        <v>58</v>
      </c>
      <c r="AO8" s="17">
        <v>29</v>
      </c>
      <c r="AP8" s="18">
        <f t="shared" si="6"/>
        <v>0</v>
      </c>
      <c r="AQ8" s="19">
        <v>0</v>
      </c>
      <c r="AR8" s="19">
        <v>0</v>
      </c>
      <c r="AS8" s="18">
        <f t="shared" si="7"/>
        <v>0</v>
      </c>
      <c r="AT8" s="23">
        <f t="shared" si="8"/>
        <v>51.785714285714292</v>
      </c>
    </row>
    <row r="9" spans="1:46" s="38" customFormat="1" x14ac:dyDescent="0.4">
      <c r="A9" s="21" t="s">
        <v>20</v>
      </c>
      <c r="B9" s="15">
        <v>148</v>
      </c>
      <c r="C9" s="16">
        <f t="shared" si="9"/>
        <v>36</v>
      </c>
      <c r="D9" s="16">
        <v>34</v>
      </c>
      <c r="E9" s="16">
        <v>2</v>
      </c>
      <c r="F9" s="19">
        <f t="shared" si="10"/>
        <v>0</v>
      </c>
      <c r="G9" s="19"/>
      <c r="H9" s="19">
        <v>0</v>
      </c>
      <c r="I9" s="18">
        <f t="shared" si="11"/>
        <v>0</v>
      </c>
      <c r="J9" s="23">
        <f t="shared" si="12"/>
        <v>24.324324324324326</v>
      </c>
      <c r="K9" s="15">
        <v>103</v>
      </c>
      <c r="L9" s="47">
        <f t="shared" si="13"/>
        <v>27</v>
      </c>
      <c r="M9" s="47">
        <v>27</v>
      </c>
      <c r="N9" s="47"/>
      <c r="O9" s="19">
        <f t="shared" si="14"/>
        <v>0</v>
      </c>
      <c r="P9" s="19">
        <v>0</v>
      </c>
      <c r="Q9" s="19"/>
      <c r="R9" s="18">
        <f t="shared" si="15"/>
        <v>0</v>
      </c>
      <c r="S9" s="23">
        <f t="shared" si="16"/>
        <v>26.21359223300971</v>
      </c>
      <c r="T9" s="15">
        <v>116</v>
      </c>
      <c r="U9" s="16">
        <f t="shared" si="0"/>
        <v>21</v>
      </c>
      <c r="V9" s="16">
        <v>18</v>
      </c>
      <c r="W9" s="16">
        <v>3</v>
      </c>
      <c r="X9" s="16">
        <f t="shared" si="17"/>
        <v>0</v>
      </c>
      <c r="Y9" s="16">
        <v>0</v>
      </c>
      <c r="Z9" s="16">
        <v>0</v>
      </c>
      <c r="AA9" s="18">
        <f t="shared" si="1"/>
        <v>0</v>
      </c>
      <c r="AB9" s="23">
        <f t="shared" si="2"/>
        <v>18.103448275862068</v>
      </c>
      <c r="AC9" s="15">
        <v>109</v>
      </c>
      <c r="AD9" s="16">
        <v>29</v>
      </c>
      <c r="AE9" s="17">
        <v>14</v>
      </c>
      <c r="AF9" s="17">
        <v>15</v>
      </c>
      <c r="AG9" s="18">
        <v>0</v>
      </c>
      <c r="AH9" s="19">
        <v>0</v>
      </c>
      <c r="AI9" s="19">
        <v>0</v>
      </c>
      <c r="AJ9" s="18">
        <f t="shared" si="3"/>
        <v>0</v>
      </c>
      <c r="AK9" s="23">
        <f t="shared" si="4"/>
        <v>26.605504587155966</v>
      </c>
      <c r="AL9" s="15">
        <v>143</v>
      </c>
      <c r="AM9" s="16">
        <f t="shared" si="5"/>
        <v>44</v>
      </c>
      <c r="AN9" s="17">
        <v>29</v>
      </c>
      <c r="AO9" s="17">
        <v>15</v>
      </c>
      <c r="AP9" s="18">
        <f t="shared" si="6"/>
        <v>0</v>
      </c>
      <c r="AQ9" s="19">
        <v>0</v>
      </c>
      <c r="AR9" s="19"/>
      <c r="AS9" s="18">
        <f t="shared" si="7"/>
        <v>0</v>
      </c>
      <c r="AT9" s="23">
        <f t="shared" si="8"/>
        <v>30.76923076923077</v>
      </c>
    </row>
    <row r="10" spans="1:46" s="38" customFormat="1" x14ac:dyDescent="0.4">
      <c r="A10" s="21" t="s">
        <v>21</v>
      </c>
      <c r="B10" s="15">
        <v>235</v>
      </c>
      <c r="C10" s="16">
        <f t="shared" si="9"/>
        <v>100</v>
      </c>
      <c r="D10" s="16">
        <v>99</v>
      </c>
      <c r="E10" s="16">
        <v>1</v>
      </c>
      <c r="F10" s="19">
        <f t="shared" si="10"/>
        <v>0</v>
      </c>
      <c r="G10" s="19">
        <v>0</v>
      </c>
      <c r="H10" s="19">
        <v>0</v>
      </c>
      <c r="I10" s="18">
        <f t="shared" si="11"/>
        <v>0</v>
      </c>
      <c r="J10" s="23">
        <f t="shared" si="12"/>
        <v>42.553191489361701</v>
      </c>
      <c r="K10" s="15">
        <v>195</v>
      </c>
      <c r="L10" s="47">
        <f t="shared" si="13"/>
        <v>24</v>
      </c>
      <c r="M10" s="47">
        <v>21</v>
      </c>
      <c r="N10" s="47">
        <v>3</v>
      </c>
      <c r="O10" s="19">
        <f t="shared" si="14"/>
        <v>0</v>
      </c>
      <c r="P10" s="19">
        <v>0</v>
      </c>
      <c r="Q10" s="19">
        <v>0</v>
      </c>
      <c r="R10" s="18">
        <f t="shared" si="15"/>
        <v>0</v>
      </c>
      <c r="S10" s="23">
        <f t="shared" si="16"/>
        <v>12.307692307692308</v>
      </c>
      <c r="T10" s="15">
        <v>215</v>
      </c>
      <c r="U10" s="16">
        <f t="shared" si="0"/>
        <v>77</v>
      </c>
      <c r="V10" s="16">
        <v>75</v>
      </c>
      <c r="W10" s="16">
        <v>2</v>
      </c>
      <c r="X10" s="16">
        <f t="shared" si="17"/>
        <v>0</v>
      </c>
      <c r="Y10" s="16">
        <v>0</v>
      </c>
      <c r="Z10" s="16">
        <v>0</v>
      </c>
      <c r="AA10" s="18">
        <f t="shared" si="1"/>
        <v>0</v>
      </c>
      <c r="AB10" s="23">
        <f t="shared" si="2"/>
        <v>35.813953488372093</v>
      </c>
      <c r="AC10" s="15">
        <v>253</v>
      </c>
      <c r="AD10" s="16">
        <v>153</v>
      </c>
      <c r="AE10" s="17">
        <v>146</v>
      </c>
      <c r="AF10" s="17">
        <v>7</v>
      </c>
      <c r="AG10" s="18">
        <v>4</v>
      </c>
      <c r="AH10" s="19">
        <v>4</v>
      </c>
      <c r="AI10" s="19">
        <v>0</v>
      </c>
      <c r="AJ10" s="18">
        <f t="shared" si="3"/>
        <v>2.6143790849673203</v>
      </c>
      <c r="AK10" s="23">
        <f t="shared" si="4"/>
        <v>60.474308300395251</v>
      </c>
      <c r="AL10" s="15">
        <v>225</v>
      </c>
      <c r="AM10" s="16">
        <f t="shared" si="5"/>
        <v>111</v>
      </c>
      <c r="AN10" s="17">
        <v>92</v>
      </c>
      <c r="AO10" s="17">
        <v>19</v>
      </c>
      <c r="AP10" s="18">
        <f t="shared" si="6"/>
        <v>19</v>
      </c>
      <c r="AQ10" s="19">
        <v>19</v>
      </c>
      <c r="AR10" s="19"/>
      <c r="AS10" s="18">
        <f t="shared" si="7"/>
        <v>17.117117117117118</v>
      </c>
      <c r="AT10" s="23">
        <f t="shared" si="8"/>
        <v>49.333333333333336</v>
      </c>
    </row>
    <row r="11" spans="1:46" s="38" customFormat="1" x14ac:dyDescent="0.4">
      <c r="A11" s="21" t="s">
        <v>22</v>
      </c>
      <c r="B11" s="15">
        <v>73</v>
      </c>
      <c r="C11" s="16">
        <f t="shared" si="9"/>
        <v>24</v>
      </c>
      <c r="D11" s="16">
        <v>23</v>
      </c>
      <c r="E11" s="16">
        <v>1</v>
      </c>
      <c r="F11" s="19">
        <f t="shared" si="10"/>
        <v>0</v>
      </c>
      <c r="G11" s="19">
        <v>0</v>
      </c>
      <c r="H11" s="19">
        <v>0</v>
      </c>
      <c r="I11" s="18">
        <f t="shared" si="11"/>
        <v>0</v>
      </c>
      <c r="J11" s="23">
        <f t="shared" si="12"/>
        <v>32.87671232876712</v>
      </c>
      <c r="K11" s="15">
        <v>118</v>
      </c>
      <c r="L11" s="47">
        <f t="shared" si="13"/>
        <v>23</v>
      </c>
      <c r="M11" s="47">
        <v>20</v>
      </c>
      <c r="N11" s="47">
        <v>3</v>
      </c>
      <c r="O11" s="19">
        <f t="shared" si="14"/>
        <v>0</v>
      </c>
      <c r="P11" s="19">
        <v>0</v>
      </c>
      <c r="Q11" s="19">
        <v>0</v>
      </c>
      <c r="R11" s="18">
        <f t="shared" si="15"/>
        <v>0</v>
      </c>
      <c r="S11" s="23">
        <f t="shared" si="16"/>
        <v>19.491525423728813</v>
      </c>
      <c r="T11" s="15">
        <v>138</v>
      </c>
      <c r="U11" s="16">
        <f t="shared" si="0"/>
        <v>27</v>
      </c>
      <c r="V11" s="16">
        <v>26</v>
      </c>
      <c r="W11" s="16">
        <v>1</v>
      </c>
      <c r="X11" s="16">
        <f t="shared" si="17"/>
        <v>0</v>
      </c>
      <c r="Y11" s="16">
        <v>0</v>
      </c>
      <c r="Z11" s="16">
        <v>0</v>
      </c>
      <c r="AA11" s="18">
        <f t="shared" si="1"/>
        <v>0</v>
      </c>
      <c r="AB11" s="23">
        <f t="shared" si="2"/>
        <v>19.565217391304348</v>
      </c>
      <c r="AC11" s="15">
        <v>123</v>
      </c>
      <c r="AD11" s="16">
        <v>71</v>
      </c>
      <c r="AE11" s="17">
        <v>70</v>
      </c>
      <c r="AF11" s="17">
        <v>1</v>
      </c>
      <c r="AG11" s="18">
        <v>0</v>
      </c>
      <c r="AH11" s="19">
        <v>0</v>
      </c>
      <c r="AI11" s="19">
        <v>0</v>
      </c>
      <c r="AJ11" s="18">
        <f t="shared" si="3"/>
        <v>0</v>
      </c>
      <c r="AK11" s="23">
        <f t="shared" si="4"/>
        <v>57.72357723577236</v>
      </c>
      <c r="AL11" s="15">
        <v>211</v>
      </c>
      <c r="AM11" s="16">
        <f t="shared" si="5"/>
        <v>129</v>
      </c>
      <c r="AN11" s="17">
        <v>121</v>
      </c>
      <c r="AO11" s="17">
        <v>8</v>
      </c>
      <c r="AP11" s="18">
        <f t="shared" si="6"/>
        <v>35</v>
      </c>
      <c r="AQ11" s="19">
        <v>34</v>
      </c>
      <c r="AR11" s="19">
        <v>1</v>
      </c>
      <c r="AS11" s="18">
        <f t="shared" si="7"/>
        <v>27.131782945736433</v>
      </c>
      <c r="AT11" s="23">
        <f t="shared" si="8"/>
        <v>61.137440758293835</v>
      </c>
    </row>
    <row r="12" spans="1:46" s="38" customFormat="1" x14ac:dyDescent="0.4">
      <c r="A12" s="21" t="s">
        <v>23</v>
      </c>
      <c r="B12" s="15">
        <v>99</v>
      </c>
      <c r="C12" s="16">
        <f t="shared" si="9"/>
        <v>24</v>
      </c>
      <c r="D12" s="16">
        <v>17</v>
      </c>
      <c r="E12" s="16">
        <v>7</v>
      </c>
      <c r="F12" s="19">
        <f t="shared" si="10"/>
        <v>0</v>
      </c>
      <c r="G12" s="19">
        <v>0</v>
      </c>
      <c r="H12" s="19">
        <v>0</v>
      </c>
      <c r="I12" s="18">
        <f t="shared" si="11"/>
        <v>0</v>
      </c>
      <c r="J12" s="23">
        <f t="shared" si="12"/>
        <v>24.242424242424242</v>
      </c>
      <c r="K12" s="15">
        <v>92</v>
      </c>
      <c r="L12" s="47">
        <f t="shared" si="13"/>
        <v>5</v>
      </c>
      <c r="M12" s="47">
        <v>0</v>
      </c>
      <c r="N12" s="47">
        <v>5</v>
      </c>
      <c r="O12" s="19">
        <f t="shared" si="14"/>
        <v>0</v>
      </c>
      <c r="P12" s="19">
        <v>0</v>
      </c>
      <c r="Q12" s="19">
        <v>0</v>
      </c>
      <c r="R12" s="18">
        <f t="shared" si="15"/>
        <v>0</v>
      </c>
      <c r="S12" s="23">
        <f t="shared" si="16"/>
        <v>5.4347826086956523</v>
      </c>
      <c r="T12" s="15">
        <v>126</v>
      </c>
      <c r="U12" s="16">
        <f t="shared" si="0"/>
        <v>20</v>
      </c>
      <c r="V12" s="16">
        <v>13</v>
      </c>
      <c r="W12" s="16">
        <v>7</v>
      </c>
      <c r="X12" s="16">
        <f t="shared" si="17"/>
        <v>0</v>
      </c>
      <c r="Y12" s="16">
        <v>0</v>
      </c>
      <c r="Z12" s="16">
        <v>0</v>
      </c>
      <c r="AA12" s="18">
        <f t="shared" si="1"/>
        <v>0</v>
      </c>
      <c r="AB12" s="23">
        <f t="shared" si="2"/>
        <v>15.873015873015872</v>
      </c>
      <c r="AC12" s="15">
        <v>124</v>
      </c>
      <c r="AD12" s="16">
        <v>41</v>
      </c>
      <c r="AE12" s="17">
        <v>27</v>
      </c>
      <c r="AF12" s="17">
        <v>14</v>
      </c>
      <c r="AG12" s="18">
        <v>1</v>
      </c>
      <c r="AH12" s="19">
        <v>0</v>
      </c>
      <c r="AI12" s="19">
        <v>1</v>
      </c>
      <c r="AJ12" s="18">
        <f t="shared" si="3"/>
        <v>2.4390243902439024</v>
      </c>
      <c r="AK12" s="23">
        <f t="shared" si="4"/>
        <v>33.064516129032256</v>
      </c>
      <c r="AL12" s="15">
        <v>168</v>
      </c>
      <c r="AM12" s="16">
        <f t="shared" si="5"/>
        <v>32</v>
      </c>
      <c r="AN12" s="17">
        <v>14</v>
      </c>
      <c r="AO12" s="17">
        <v>18</v>
      </c>
      <c r="AP12" s="18">
        <f t="shared" si="6"/>
        <v>1</v>
      </c>
      <c r="AQ12" s="19">
        <v>0</v>
      </c>
      <c r="AR12" s="19">
        <v>1</v>
      </c>
      <c r="AS12" s="18">
        <f t="shared" si="7"/>
        <v>3.125</v>
      </c>
      <c r="AT12" s="23">
        <f t="shared" si="8"/>
        <v>19.047619047619047</v>
      </c>
    </row>
    <row r="13" spans="1:46" s="38" customFormat="1" x14ac:dyDescent="0.4">
      <c r="A13" s="21" t="s">
        <v>24</v>
      </c>
      <c r="B13" s="15">
        <v>711</v>
      </c>
      <c r="C13" s="16">
        <f t="shared" si="9"/>
        <v>163</v>
      </c>
      <c r="D13" s="16">
        <v>146</v>
      </c>
      <c r="E13" s="16">
        <v>17</v>
      </c>
      <c r="F13" s="19">
        <f t="shared" si="10"/>
        <v>8</v>
      </c>
      <c r="G13" s="19">
        <v>8</v>
      </c>
      <c r="H13" s="19">
        <v>0</v>
      </c>
      <c r="I13" s="18">
        <f t="shared" si="11"/>
        <v>4.9079754601226995</v>
      </c>
      <c r="J13" s="23">
        <f t="shared" si="12"/>
        <v>22.925457102672294</v>
      </c>
      <c r="K13" s="15">
        <v>847</v>
      </c>
      <c r="L13" s="47">
        <f t="shared" si="13"/>
        <v>170</v>
      </c>
      <c r="M13" s="47">
        <v>154</v>
      </c>
      <c r="N13" s="47">
        <v>16</v>
      </c>
      <c r="O13" s="19">
        <f t="shared" si="14"/>
        <v>5</v>
      </c>
      <c r="P13" s="19">
        <v>5</v>
      </c>
      <c r="Q13" s="19">
        <v>0</v>
      </c>
      <c r="R13" s="18">
        <f t="shared" si="15"/>
        <v>2.9411764705882351</v>
      </c>
      <c r="S13" s="23">
        <f t="shared" si="16"/>
        <v>20.070838252656433</v>
      </c>
      <c r="T13" s="15">
        <v>762</v>
      </c>
      <c r="U13" s="16">
        <f t="shared" si="0"/>
        <v>59</v>
      </c>
      <c r="V13" s="16">
        <v>43</v>
      </c>
      <c r="W13" s="16">
        <v>16</v>
      </c>
      <c r="X13" s="16">
        <f t="shared" si="17"/>
        <v>0</v>
      </c>
      <c r="Y13" s="16">
        <v>0</v>
      </c>
      <c r="Z13" s="16">
        <v>0</v>
      </c>
      <c r="AA13" s="18">
        <f t="shared" si="1"/>
        <v>0</v>
      </c>
      <c r="AB13" s="23">
        <f t="shared" si="2"/>
        <v>7.7427821522309719</v>
      </c>
      <c r="AC13" s="15">
        <v>803</v>
      </c>
      <c r="AD13" s="16">
        <v>231</v>
      </c>
      <c r="AE13" s="17">
        <v>55</v>
      </c>
      <c r="AF13" s="17">
        <v>176</v>
      </c>
      <c r="AG13" s="18">
        <v>7</v>
      </c>
      <c r="AH13" s="19">
        <v>5</v>
      </c>
      <c r="AI13" s="19">
        <v>2</v>
      </c>
      <c r="AJ13" s="18">
        <f t="shared" si="3"/>
        <v>3.0303030303030303</v>
      </c>
      <c r="AK13" s="23">
        <f t="shared" si="4"/>
        <v>28.767123287671232</v>
      </c>
      <c r="AL13" s="15">
        <v>940</v>
      </c>
      <c r="AM13" s="16">
        <f t="shared" si="5"/>
        <v>368</v>
      </c>
      <c r="AN13" s="17">
        <v>76</v>
      </c>
      <c r="AO13" s="17">
        <v>292</v>
      </c>
      <c r="AP13" s="18">
        <f t="shared" si="6"/>
        <v>13</v>
      </c>
      <c r="AQ13" s="19">
        <v>5</v>
      </c>
      <c r="AR13" s="19">
        <v>8</v>
      </c>
      <c r="AS13" s="18">
        <f t="shared" si="7"/>
        <v>3.5326086956521738</v>
      </c>
      <c r="AT13" s="23">
        <f t="shared" si="8"/>
        <v>39.148936170212764</v>
      </c>
    </row>
    <row r="14" spans="1:46" s="38" customFormat="1" x14ac:dyDescent="0.4">
      <c r="A14" s="21" t="s">
        <v>25</v>
      </c>
      <c r="B14" s="15">
        <v>844</v>
      </c>
      <c r="C14" s="16">
        <f t="shared" si="9"/>
        <v>111</v>
      </c>
      <c r="D14" s="16">
        <v>74</v>
      </c>
      <c r="E14" s="16">
        <v>37</v>
      </c>
      <c r="F14" s="19">
        <f t="shared" si="10"/>
        <v>1</v>
      </c>
      <c r="G14" s="19">
        <v>0</v>
      </c>
      <c r="H14" s="19">
        <v>1</v>
      </c>
      <c r="I14" s="18">
        <f t="shared" si="11"/>
        <v>0.90090090090090091</v>
      </c>
      <c r="J14" s="23">
        <f t="shared" si="12"/>
        <v>13.151658767772512</v>
      </c>
      <c r="K14" s="15">
        <v>723</v>
      </c>
      <c r="L14" s="47">
        <f t="shared" si="13"/>
        <v>150</v>
      </c>
      <c r="M14" s="47">
        <v>134</v>
      </c>
      <c r="N14" s="47">
        <v>16</v>
      </c>
      <c r="O14" s="19">
        <f t="shared" si="14"/>
        <v>19</v>
      </c>
      <c r="P14" s="19">
        <v>16</v>
      </c>
      <c r="Q14" s="19">
        <v>3</v>
      </c>
      <c r="R14" s="18">
        <f t="shared" si="15"/>
        <v>12.666666666666668</v>
      </c>
      <c r="S14" s="23">
        <f t="shared" si="16"/>
        <v>20.74688796680498</v>
      </c>
      <c r="T14" s="15">
        <v>681</v>
      </c>
      <c r="U14" s="16">
        <f t="shared" si="0"/>
        <v>171</v>
      </c>
      <c r="V14" s="16">
        <v>136</v>
      </c>
      <c r="W14" s="16">
        <v>35</v>
      </c>
      <c r="X14" s="16">
        <f t="shared" si="17"/>
        <v>16</v>
      </c>
      <c r="Y14" s="16">
        <v>16</v>
      </c>
      <c r="Z14" s="16">
        <v>0</v>
      </c>
      <c r="AA14" s="18">
        <f t="shared" si="1"/>
        <v>9.3567251461988299</v>
      </c>
      <c r="AB14" s="23">
        <f t="shared" si="2"/>
        <v>25.110132158590311</v>
      </c>
      <c r="AC14" s="15">
        <v>701</v>
      </c>
      <c r="AD14" s="16">
        <v>183</v>
      </c>
      <c r="AE14" s="17">
        <v>129</v>
      </c>
      <c r="AF14" s="17">
        <v>54</v>
      </c>
      <c r="AG14" s="18">
        <v>12</v>
      </c>
      <c r="AH14" s="19">
        <v>10</v>
      </c>
      <c r="AI14" s="19">
        <v>2</v>
      </c>
      <c r="AJ14" s="18">
        <f t="shared" si="3"/>
        <v>6.557377049180328</v>
      </c>
      <c r="AK14" s="23">
        <f t="shared" si="4"/>
        <v>26.105563480741793</v>
      </c>
      <c r="AL14" s="15">
        <v>717</v>
      </c>
      <c r="AM14" s="16">
        <f t="shared" si="5"/>
        <v>166</v>
      </c>
      <c r="AN14" s="17">
        <v>92</v>
      </c>
      <c r="AO14" s="17">
        <v>74</v>
      </c>
      <c r="AP14" s="18">
        <f t="shared" si="6"/>
        <v>11</v>
      </c>
      <c r="AQ14" s="19">
        <v>2</v>
      </c>
      <c r="AR14" s="19">
        <v>9</v>
      </c>
      <c r="AS14" s="18">
        <f t="shared" si="7"/>
        <v>6.6265060240963862</v>
      </c>
      <c r="AT14" s="23">
        <f t="shared" si="8"/>
        <v>23.152022315202231</v>
      </c>
    </row>
    <row r="15" spans="1:46" s="38" customFormat="1" x14ac:dyDescent="0.4">
      <c r="A15" s="21" t="s">
        <v>26</v>
      </c>
      <c r="B15" s="15">
        <v>1779</v>
      </c>
      <c r="C15" s="16">
        <f t="shared" si="9"/>
        <v>217</v>
      </c>
      <c r="D15" s="16">
        <v>48</v>
      </c>
      <c r="E15" s="16">
        <v>169</v>
      </c>
      <c r="F15" s="19">
        <f t="shared" si="10"/>
        <v>3</v>
      </c>
      <c r="G15" s="19">
        <v>3</v>
      </c>
      <c r="H15" s="19">
        <v>0</v>
      </c>
      <c r="I15" s="18">
        <f t="shared" si="11"/>
        <v>1.3824884792626728</v>
      </c>
      <c r="J15" s="23">
        <f t="shared" si="12"/>
        <v>12.197863968521641</v>
      </c>
      <c r="K15" s="15">
        <v>1954</v>
      </c>
      <c r="L15" s="47">
        <f t="shared" si="13"/>
        <v>199</v>
      </c>
      <c r="M15" s="47">
        <v>67</v>
      </c>
      <c r="N15" s="47">
        <v>132</v>
      </c>
      <c r="O15" s="19">
        <f t="shared" si="14"/>
        <v>2</v>
      </c>
      <c r="P15" s="19">
        <v>2</v>
      </c>
      <c r="Q15" s="19">
        <v>0</v>
      </c>
      <c r="R15" s="18">
        <f t="shared" si="15"/>
        <v>1.0050251256281406</v>
      </c>
      <c r="S15" s="23">
        <f t="shared" si="16"/>
        <v>10.184237461617196</v>
      </c>
      <c r="T15" s="15">
        <v>2108</v>
      </c>
      <c r="U15" s="16">
        <f t="shared" si="0"/>
        <v>229</v>
      </c>
      <c r="V15" s="16">
        <v>87</v>
      </c>
      <c r="W15" s="16">
        <v>142</v>
      </c>
      <c r="X15" s="16">
        <f t="shared" si="17"/>
        <v>7</v>
      </c>
      <c r="Y15" s="16">
        <v>6</v>
      </c>
      <c r="Z15" s="16">
        <v>1</v>
      </c>
      <c r="AA15" s="18">
        <f t="shared" si="1"/>
        <v>3.0567685589519651</v>
      </c>
      <c r="AB15" s="23">
        <f t="shared" si="2"/>
        <v>10.863377609108159</v>
      </c>
      <c r="AC15" s="15">
        <v>2457</v>
      </c>
      <c r="AD15" s="16">
        <v>556</v>
      </c>
      <c r="AE15" s="17">
        <v>183</v>
      </c>
      <c r="AF15" s="17">
        <v>373</v>
      </c>
      <c r="AG15" s="18">
        <v>18</v>
      </c>
      <c r="AH15" s="19">
        <v>9</v>
      </c>
      <c r="AI15" s="19">
        <v>9</v>
      </c>
      <c r="AJ15" s="18">
        <f t="shared" si="3"/>
        <v>3.2374100719424459</v>
      </c>
      <c r="AK15" s="23">
        <f t="shared" si="4"/>
        <v>22.629222629222628</v>
      </c>
      <c r="AL15" s="15">
        <v>2728</v>
      </c>
      <c r="AM15" s="16">
        <f t="shared" si="5"/>
        <v>678</v>
      </c>
      <c r="AN15" s="17">
        <v>153</v>
      </c>
      <c r="AO15" s="17">
        <v>525</v>
      </c>
      <c r="AP15" s="18">
        <f t="shared" si="6"/>
        <v>106</v>
      </c>
      <c r="AQ15" s="19">
        <v>54</v>
      </c>
      <c r="AR15" s="19">
        <v>52</v>
      </c>
      <c r="AS15" s="18">
        <f t="shared" si="7"/>
        <v>15.634218289085547</v>
      </c>
      <c r="AT15" s="23">
        <f t="shared" si="8"/>
        <v>24.853372434017594</v>
      </c>
    </row>
    <row r="16" spans="1:46" s="38" customFormat="1" x14ac:dyDescent="0.4">
      <c r="A16" s="21" t="s">
        <v>27</v>
      </c>
      <c r="B16" s="15">
        <v>775</v>
      </c>
      <c r="C16" s="16">
        <f t="shared" si="9"/>
        <v>128</v>
      </c>
      <c r="D16" s="16">
        <v>72</v>
      </c>
      <c r="E16" s="16">
        <v>56</v>
      </c>
      <c r="F16" s="19">
        <f t="shared" si="10"/>
        <v>12</v>
      </c>
      <c r="G16" s="19">
        <v>9</v>
      </c>
      <c r="H16" s="19">
        <v>3</v>
      </c>
      <c r="I16" s="18">
        <f t="shared" si="11"/>
        <v>9.375</v>
      </c>
      <c r="J16" s="23">
        <f t="shared" si="12"/>
        <v>16.516129032258064</v>
      </c>
      <c r="K16" s="15">
        <v>719</v>
      </c>
      <c r="L16" s="47">
        <f t="shared" si="13"/>
        <v>103</v>
      </c>
      <c r="M16" s="47">
        <v>69</v>
      </c>
      <c r="N16" s="47">
        <v>34</v>
      </c>
      <c r="O16" s="19">
        <f t="shared" si="14"/>
        <v>10</v>
      </c>
      <c r="P16" s="19">
        <v>7</v>
      </c>
      <c r="Q16" s="19">
        <v>3</v>
      </c>
      <c r="R16" s="18">
        <f t="shared" si="15"/>
        <v>9.7087378640776691</v>
      </c>
      <c r="S16" s="23">
        <f t="shared" si="16"/>
        <v>14.325452016689846</v>
      </c>
      <c r="T16" s="15">
        <v>694</v>
      </c>
      <c r="U16" s="16">
        <f t="shared" si="0"/>
        <v>89</v>
      </c>
      <c r="V16" s="16">
        <v>40</v>
      </c>
      <c r="W16" s="16">
        <v>49</v>
      </c>
      <c r="X16" s="16">
        <f t="shared" si="17"/>
        <v>6</v>
      </c>
      <c r="Y16" s="16">
        <v>5</v>
      </c>
      <c r="Z16" s="16">
        <v>1</v>
      </c>
      <c r="AA16" s="18">
        <f t="shared" si="1"/>
        <v>6.7415730337078648</v>
      </c>
      <c r="AB16" s="23">
        <f t="shared" si="2"/>
        <v>12.82420749279539</v>
      </c>
      <c r="AC16" s="15">
        <v>660</v>
      </c>
      <c r="AD16" s="16">
        <v>169</v>
      </c>
      <c r="AE16" s="17">
        <v>76</v>
      </c>
      <c r="AF16" s="17">
        <v>93</v>
      </c>
      <c r="AG16" s="18">
        <v>13</v>
      </c>
      <c r="AH16" s="19">
        <v>9</v>
      </c>
      <c r="AI16" s="19">
        <v>4</v>
      </c>
      <c r="AJ16" s="18">
        <f t="shared" si="3"/>
        <v>7.6923076923076925</v>
      </c>
      <c r="AK16" s="23">
        <f t="shared" si="4"/>
        <v>25.606060606060606</v>
      </c>
      <c r="AL16" s="15">
        <v>863</v>
      </c>
      <c r="AM16" s="16">
        <f t="shared" si="5"/>
        <v>182</v>
      </c>
      <c r="AN16" s="17">
        <v>53</v>
      </c>
      <c r="AO16" s="17">
        <v>129</v>
      </c>
      <c r="AP16" s="18">
        <f t="shared" si="6"/>
        <v>23</v>
      </c>
      <c r="AQ16" s="19">
        <v>10</v>
      </c>
      <c r="AR16" s="19">
        <v>13</v>
      </c>
      <c r="AS16" s="18">
        <f t="shared" si="7"/>
        <v>12.637362637362637</v>
      </c>
      <c r="AT16" s="23">
        <f t="shared" si="8"/>
        <v>21.089223638470454</v>
      </c>
    </row>
    <row r="17" spans="1:46" s="38" customFormat="1" x14ac:dyDescent="0.4">
      <c r="A17" s="21" t="s">
        <v>28</v>
      </c>
      <c r="B17" s="15">
        <v>37</v>
      </c>
      <c r="C17" s="16">
        <f t="shared" si="9"/>
        <v>23</v>
      </c>
      <c r="D17" s="16">
        <v>23</v>
      </c>
      <c r="E17" s="16"/>
      <c r="F17" s="19">
        <f t="shared" si="10"/>
        <v>0</v>
      </c>
      <c r="G17" s="19">
        <v>0</v>
      </c>
      <c r="H17" s="19"/>
      <c r="I17" s="18">
        <f t="shared" si="11"/>
        <v>0</v>
      </c>
      <c r="J17" s="23">
        <f t="shared" si="12"/>
        <v>62.162162162162161</v>
      </c>
      <c r="K17" s="15">
        <v>65</v>
      </c>
      <c r="L17" s="47">
        <f t="shared" si="13"/>
        <v>51</v>
      </c>
      <c r="M17" s="47">
        <v>51</v>
      </c>
      <c r="N17" s="47"/>
      <c r="O17" s="19">
        <f t="shared" si="14"/>
        <v>0</v>
      </c>
      <c r="P17" s="19">
        <v>0</v>
      </c>
      <c r="Q17" s="19"/>
      <c r="R17" s="18">
        <f t="shared" si="15"/>
        <v>0</v>
      </c>
      <c r="S17" s="23">
        <f t="shared" si="16"/>
        <v>78.461538461538467</v>
      </c>
      <c r="T17" s="15">
        <v>92</v>
      </c>
      <c r="U17" s="16">
        <f t="shared" si="0"/>
        <v>60</v>
      </c>
      <c r="V17" s="16">
        <v>60</v>
      </c>
      <c r="W17" s="16"/>
      <c r="X17" s="16">
        <f t="shared" si="17"/>
        <v>0</v>
      </c>
      <c r="Y17" s="16">
        <v>0</v>
      </c>
      <c r="Z17" s="16"/>
      <c r="AA17" s="18">
        <f t="shared" si="1"/>
        <v>0</v>
      </c>
      <c r="AB17" s="23">
        <f t="shared" si="2"/>
        <v>65.217391304347828</v>
      </c>
      <c r="AC17" s="15">
        <v>119</v>
      </c>
      <c r="AD17" s="16">
        <v>90</v>
      </c>
      <c r="AE17" s="17">
        <v>88</v>
      </c>
      <c r="AF17" s="17">
        <v>2</v>
      </c>
      <c r="AG17" s="18">
        <v>0</v>
      </c>
      <c r="AH17" s="19">
        <v>0</v>
      </c>
      <c r="AI17" s="19">
        <v>0</v>
      </c>
      <c r="AJ17" s="18">
        <f t="shared" si="3"/>
        <v>0</v>
      </c>
      <c r="AK17" s="23">
        <f t="shared" si="4"/>
        <v>75.630252100840337</v>
      </c>
      <c r="AL17" s="15">
        <v>164</v>
      </c>
      <c r="AM17" s="16">
        <f t="shared" si="5"/>
        <v>98</v>
      </c>
      <c r="AN17" s="17">
        <v>93</v>
      </c>
      <c r="AO17" s="17">
        <v>5</v>
      </c>
      <c r="AP17" s="18">
        <f t="shared" si="6"/>
        <v>0</v>
      </c>
      <c r="AQ17" s="19">
        <v>0</v>
      </c>
      <c r="AR17" s="19"/>
      <c r="AS17" s="18">
        <f t="shared" si="7"/>
        <v>0</v>
      </c>
      <c r="AT17" s="23">
        <f t="shared" si="8"/>
        <v>59.756097560975604</v>
      </c>
    </row>
    <row r="18" spans="1:46" s="38" customFormat="1" x14ac:dyDescent="0.4">
      <c r="A18" s="21" t="s">
        <v>29</v>
      </c>
      <c r="B18" s="15">
        <v>4</v>
      </c>
      <c r="C18" s="16">
        <f t="shared" si="9"/>
        <v>0</v>
      </c>
      <c r="D18" s="16">
        <v>0</v>
      </c>
      <c r="E18" s="16"/>
      <c r="F18" s="19">
        <f t="shared" si="10"/>
        <v>0</v>
      </c>
      <c r="G18" s="19">
        <v>0</v>
      </c>
      <c r="H18" s="19"/>
      <c r="I18" s="18" t="str">
        <f t="shared" si="11"/>
        <v>-</v>
      </c>
      <c r="J18" s="23">
        <f t="shared" si="12"/>
        <v>0</v>
      </c>
      <c r="K18" s="15">
        <v>3</v>
      </c>
      <c r="L18" s="47">
        <f t="shared" si="13"/>
        <v>18</v>
      </c>
      <c r="M18" s="47">
        <v>18</v>
      </c>
      <c r="N18" s="47"/>
      <c r="O18" s="19">
        <f t="shared" si="14"/>
        <v>0</v>
      </c>
      <c r="P18" s="19">
        <v>0</v>
      </c>
      <c r="Q18" s="19"/>
      <c r="R18" s="18">
        <f t="shared" si="15"/>
        <v>0</v>
      </c>
      <c r="S18" s="23">
        <f t="shared" si="16"/>
        <v>600</v>
      </c>
      <c r="T18" s="15">
        <v>9</v>
      </c>
      <c r="U18" s="16">
        <f t="shared" si="0"/>
        <v>11</v>
      </c>
      <c r="V18" s="16">
        <v>11</v>
      </c>
      <c r="W18" s="16"/>
      <c r="X18" s="16">
        <f t="shared" si="17"/>
        <v>2</v>
      </c>
      <c r="Y18" s="16">
        <v>2</v>
      </c>
      <c r="Z18" s="16"/>
      <c r="AA18" s="18">
        <f t="shared" si="1"/>
        <v>18.181818181818183</v>
      </c>
      <c r="AB18" s="23">
        <f t="shared" si="2"/>
        <v>122.22222222222223</v>
      </c>
      <c r="AC18" s="15">
        <v>13</v>
      </c>
      <c r="AD18" s="16">
        <v>14</v>
      </c>
      <c r="AE18" s="17">
        <v>14</v>
      </c>
      <c r="AF18" s="17"/>
      <c r="AG18" s="18">
        <v>4</v>
      </c>
      <c r="AH18" s="19">
        <v>4</v>
      </c>
      <c r="AI18" s="19"/>
      <c r="AJ18" s="18">
        <f t="shared" si="3"/>
        <v>28.571428571428569</v>
      </c>
      <c r="AK18" s="23">
        <f t="shared" si="4"/>
        <v>107.69230769230769</v>
      </c>
      <c r="AL18" s="15">
        <v>19</v>
      </c>
      <c r="AM18" s="16">
        <f t="shared" si="5"/>
        <v>12</v>
      </c>
      <c r="AN18" s="17">
        <v>11</v>
      </c>
      <c r="AO18" s="17">
        <v>1</v>
      </c>
      <c r="AP18" s="18">
        <f t="shared" si="6"/>
        <v>7</v>
      </c>
      <c r="AQ18" s="19">
        <v>6</v>
      </c>
      <c r="AR18" s="19">
        <v>1</v>
      </c>
      <c r="AS18" s="18">
        <f t="shared" si="7"/>
        <v>58.333333333333336</v>
      </c>
      <c r="AT18" s="23">
        <f t="shared" si="8"/>
        <v>63.157894736842103</v>
      </c>
    </row>
    <row r="19" spans="1:46" s="38" customFormat="1" x14ac:dyDescent="0.4">
      <c r="A19" s="21" t="s">
        <v>30</v>
      </c>
      <c r="B19" s="15">
        <v>26</v>
      </c>
      <c r="C19" s="16">
        <f t="shared" si="9"/>
        <v>5</v>
      </c>
      <c r="D19" s="16">
        <v>5</v>
      </c>
      <c r="E19" s="16"/>
      <c r="F19" s="19">
        <f t="shared" si="10"/>
        <v>0</v>
      </c>
      <c r="G19" s="19">
        <v>0</v>
      </c>
      <c r="H19" s="19"/>
      <c r="I19" s="18">
        <f t="shared" si="11"/>
        <v>0</v>
      </c>
      <c r="J19" s="23">
        <f t="shared" si="12"/>
        <v>19.230769230769234</v>
      </c>
      <c r="K19" s="15">
        <v>9</v>
      </c>
      <c r="L19" s="47">
        <f t="shared" si="13"/>
        <v>187</v>
      </c>
      <c r="M19" s="47">
        <v>187</v>
      </c>
      <c r="N19" s="47"/>
      <c r="O19" s="19">
        <f t="shared" si="14"/>
        <v>0</v>
      </c>
      <c r="P19" s="19">
        <v>0</v>
      </c>
      <c r="Q19" s="19"/>
      <c r="R19" s="18">
        <f t="shared" si="15"/>
        <v>0</v>
      </c>
      <c r="S19" s="23">
        <f t="shared" si="16"/>
        <v>2077.7777777777778</v>
      </c>
      <c r="T19" s="15">
        <v>8</v>
      </c>
      <c r="U19" s="16">
        <f t="shared" si="0"/>
        <v>5</v>
      </c>
      <c r="V19" s="16">
        <v>5</v>
      </c>
      <c r="W19" s="16"/>
      <c r="X19" s="16">
        <f t="shared" si="17"/>
        <v>0</v>
      </c>
      <c r="Y19" s="16">
        <v>0</v>
      </c>
      <c r="Z19" s="16"/>
      <c r="AA19" s="18">
        <f t="shared" si="1"/>
        <v>0</v>
      </c>
      <c r="AB19" s="23">
        <f t="shared" si="2"/>
        <v>62.5</v>
      </c>
      <c r="AC19" s="15">
        <v>7</v>
      </c>
      <c r="AD19" s="16">
        <v>11</v>
      </c>
      <c r="AE19" s="17">
        <v>11</v>
      </c>
      <c r="AF19" s="17"/>
      <c r="AG19" s="18">
        <v>0</v>
      </c>
      <c r="AH19" s="19">
        <v>0</v>
      </c>
      <c r="AI19" s="19"/>
      <c r="AJ19" s="18">
        <f t="shared" si="3"/>
        <v>0</v>
      </c>
      <c r="AK19" s="23">
        <f t="shared" si="4"/>
        <v>157.14285714285714</v>
      </c>
      <c r="AL19" s="15">
        <v>51</v>
      </c>
      <c r="AM19" s="16">
        <f t="shared" si="5"/>
        <v>32</v>
      </c>
      <c r="AN19" s="17">
        <v>31</v>
      </c>
      <c r="AO19" s="17">
        <v>1</v>
      </c>
      <c r="AP19" s="18">
        <f t="shared" si="6"/>
        <v>12</v>
      </c>
      <c r="AQ19" s="19">
        <v>11</v>
      </c>
      <c r="AR19" s="19">
        <v>1</v>
      </c>
      <c r="AS19" s="18">
        <f t="shared" si="7"/>
        <v>37.5</v>
      </c>
      <c r="AT19" s="23">
        <f t="shared" si="8"/>
        <v>62.745098039215684</v>
      </c>
    </row>
    <row r="20" spans="1:46" s="38" customFormat="1" x14ac:dyDescent="0.4">
      <c r="A20" s="21" t="s">
        <v>31</v>
      </c>
      <c r="B20" s="15">
        <v>0</v>
      </c>
      <c r="C20" s="16">
        <f t="shared" si="9"/>
        <v>6</v>
      </c>
      <c r="D20" s="16">
        <v>6</v>
      </c>
      <c r="E20" s="16"/>
      <c r="F20" s="19">
        <f t="shared" si="10"/>
        <v>0</v>
      </c>
      <c r="G20" s="19">
        <v>0</v>
      </c>
      <c r="H20" s="19"/>
      <c r="I20" s="18">
        <f t="shared" si="11"/>
        <v>0</v>
      </c>
      <c r="J20" s="23" t="str">
        <f t="shared" si="12"/>
        <v>-</v>
      </c>
      <c r="K20" s="15">
        <v>1</v>
      </c>
      <c r="L20" s="47">
        <f t="shared" si="13"/>
        <v>2</v>
      </c>
      <c r="M20" s="47">
        <v>2</v>
      </c>
      <c r="N20" s="47"/>
      <c r="O20" s="19">
        <f t="shared" si="14"/>
        <v>0</v>
      </c>
      <c r="P20" s="19">
        <v>0</v>
      </c>
      <c r="Q20" s="19"/>
      <c r="R20" s="18">
        <f t="shared" si="15"/>
        <v>0</v>
      </c>
      <c r="S20" s="23">
        <f t="shared" si="16"/>
        <v>200</v>
      </c>
      <c r="T20" s="15">
        <v>7</v>
      </c>
      <c r="U20" s="16">
        <f t="shared" si="0"/>
        <v>7</v>
      </c>
      <c r="V20" s="16">
        <v>7</v>
      </c>
      <c r="W20" s="16"/>
      <c r="X20" s="16">
        <f t="shared" si="17"/>
        <v>2</v>
      </c>
      <c r="Y20" s="16">
        <v>2</v>
      </c>
      <c r="Z20" s="16"/>
      <c r="AA20" s="18">
        <f t="shared" si="1"/>
        <v>28.571428571428569</v>
      </c>
      <c r="AB20" s="23">
        <f t="shared" si="2"/>
        <v>100</v>
      </c>
      <c r="AC20" s="15">
        <v>17</v>
      </c>
      <c r="AD20" s="16">
        <v>10</v>
      </c>
      <c r="AE20" s="17">
        <v>10</v>
      </c>
      <c r="AF20" s="17"/>
      <c r="AG20" s="18">
        <v>2</v>
      </c>
      <c r="AH20" s="19">
        <v>2</v>
      </c>
      <c r="AI20" s="19"/>
      <c r="AJ20" s="18">
        <f t="shared" si="3"/>
        <v>20</v>
      </c>
      <c r="AK20" s="23">
        <f t="shared" si="4"/>
        <v>58.82352941176471</v>
      </c>
      <c r="AL20" s="15">
        <v>46</v>
      </c>
      <c r="AM20" s="16">
        <f t="shared" si="5"/>
        <v>34</v>
      </c>
      <c r="AN20" s="17">
        <v>33</v>
      </c>
      <c r="AO20" s="17">
        <v>1</v>
      </c>
      <c r="AP20" s="18">
        <f t="shared" si="6"/>
        <v>14</v>
      </c>
      <c r="AQ20" s="19">
        <v>13</v>
      </c>
      <c r="AR20" s="19">
        <v>1</v>
      </c>
      <c r="AS20" s="18">
        <f t="shared" si="7"/>
        <v>41.17647058823529</v>
      </c>
      <c r="AT20" s="23">
        <f t="shared" si="8"/>
        <v>73.91304347826086</v>
      </c>
    </row>
    <row r="21" spans="1:46" s="38" customFormat="1" x14ac:dyDescent="0.4">
      <c r="A21" s="21" t="s">
        <v>32</v>
      </c>
      <c r="B21" s="15">
        <v>2</v>
      </c>
      <c r="C21" s="16">
        <f t="shared" si="9"/>
        <v>1</v>
      </c>
      <c r="D21" s="16">
        <v>1</v>
      </c>
      <c r="E21" s="16"/>
      <c r="F21" s="19">
        <f t="shared" si="10"/>
        <v>0</v>
      </c>
      <c r="G21" s="19">
        <v>0</v>
      </c>
      <c r="H21" s="19"/>
      <c r="I21" s="18">
        <f t="shared" si="11"/>
        <v>0</v>
      </c>
      <c r="J21" s="23">
        <f t="shared" si="12"/>
        <v>50</v>
      </c>
      <c r="K21" s="15">
        <v>10</v>
      </c>
      <c r="L21" s="47">
        <f t="shared" si="13"/>
        <v>2</v>
      </c>
      <c r="M21" s="47">
        <v>2</v>
      </c>
      <c r="N21" s="47"/>
      <c r="O21" s="19">
        <f t="shared" si="14"/>
        <v>0</v>
      </c>
      <c r="P21" s="19">
        <v>0</v>
      </c>
      <c r="Q21" s="19"/>
      <c r="R21" s="18">
        <f t="shared" si="15"/>
        <v>0</v>
      </c>
      <c r="S21" s="23">
        <f t="shared" si="16"/>
        <v>20</v>
      </c>
      <c r="T21" s="15">
        <v>5</v>
      </c>
      <c r="U21" s="16">
        <f t="shared" si="0"/>
        <v>4</v>
      </c>
      <c r="V21" s="16">
        <v>4</v>
      </c>
      <c r="W21" s="16"/>
      <c r="X21" s="16">
        <f t="shared" si="17"/>
        <v>0</v>
      </c>
      <c r="Y21" s="16">
        <v>0</v>
      </c>
      <c r="Z21" s="16"/>
      <c r="AA21" s="18">
        <f t="shared" si="1"/>
        <v>0</v>
      </c>
      <c r="AB21" s="23">
        <f t="shared" si="2"/>
        <v>80</v>
      </c>
      <c r="AC21" s="15">
        <v>6</v>
      </c>
      <c r="AD21" s="16">
        <v>6</v>
      </c>
      <c r="AE21" s="17">
        <v>6</v>
      </c>
      <c r="AF21" s="17"/>
      <c r="AG21" s="18">
        <v>0</v>
      </c>
      <c r="AH21" s="19">
        <v>0</v>
      </c>
      <c r="AI21" s="19"/>
      <c r="AJ21" s="18">
        <f t="shared" si="3"/>
        <v>0</v>
      </c>
      <c r="AK21" s="23">
        <f t="shared" si="4"/>
        <v>100</v>
      </c>
      <c r="AL21" s="15">
        <v>27</v>
      </c>
      <c r="AM21" s="16">
        <f t="shared" si="5"/>
        <v>18</v>
      </c>
      <c r="AN21" s="17">
        <v>18</v>
      </c>
      <c r="AO21" s="17"/>
      <c r="AP21" s="18">
        <f t="shared" si="6"/>
        <v>4</v>
      </c>
      <c r="AQ21" s="19">
        <v>4</v>
      </c>
      <c r="AR21" s="19"/>
      <c r="AS21" s="18">
        <f t="shared" si="7"/>
        <v>22.222222222222221</v>
      </c>
      <c r="AT21" s="23">
        <f t="shared" si="8"/>
        <v>66.666666666666657</v>
      </c>
    </row>
    <row r="22" spans="1:46" s="38" customFormat="1" x14ac:dyDescent="0.4">
      <c r="A22" s="21" t="s">
        <v>33</v>
      </c>
      <c r="B22" s="15">
        <v>10</v>
      </c>
      <c r="C22" s="16">
        <f t="shared" si="9"/>
        <v>7</v>
      </c>
      <c r="D22" s="16">
        <v>7</v>
      </c>
      <c r="E22" s="16"/>
      <c r="F22" s="19">
        <f t="shared" si="10"/>
        <v>0</v>
      </c>
      <c r="G22" s="19">
        <v>0</v>
      </c>
      <c r="H22" s="19"/>
      <c r="I22" s="18">
        <f t="shared" si="11"/>
        <v>0</v>
      </c>
      <c r="J22" s="23">
        <f t="shared" si="12"/>
        <v>70</v>
      </c>
      <c r="K22" s="15">
        <v>43</v>
      </c>
      <c r="L22" s="47">
        <f t="shared" si="13"/>
        <v>33</v>
      </c>
      <c r="M22" s="47">
        <v>33</v>
      </c>
      <c r="N22" s="47"/>
      <c r="O22" s="19">
        <f t="shared" si="14"/>
        <v>0</v>
      </c>
      <c r="P22" s="19">
        <v>0</v>
      </c>
      <c r="Q22" s="19"/>
      <c r="R22" s="18">
        <f t="shared" si="15"/>
        <v>0</v>
      </c>
      <c r="S22" s="23">
        <f t="shared" si="16"/>
        <v>76.744186046511629</v>
      </c>
      <c r="T22" s="15">
        <v>115</v>
      </c>
      <c r="U22" s="16">
        <f t="shared" si="0"/>
        <v>66</v>
      </c>
      <c r="V22" s="16">
        <v>64</v>
      </c>
      <c r="W22" s="16">
        <v>2</v>
      </c>
      <c r="X22" s="16">
        <f t="shared" si="17"/>
        <v>0</v>
      </c>
      <c r="Y22" s="16">
        <v>0</v>
      </c>
      <c r="Z22" s="16">
        <v>0</v>
      </c>
      <c r="AA22" s="18">
        <f t="shared" si="1"/>
        <v>0</v>
      </c>
      <c r="AB22" s="23">
        <f t="shared" si="2"/>
        <v>57.391304347826086</v>
      </c>
      <c r="AC22" s="15">
        <v>179</v>
      </c>
      <c r="AD22" s="16">
        <v>78</v>
      </c>
      <c r="AE22" s="17">
        <v>64</v>
      </c>
      <c r="AF22" s="17">
        <v>14</v>
      </c>
      <c r="AG22" s="18">
        <v>0</v>
      </c>
      <c r="AH22" s="19">
        <v>0</v>
      </c>
      <c r="AI22" s="19">
        <v>0</v>
      </c>
      <c r="AJ22" s="18">
        <f t="shared" si="3"/>
        <v>0</v>
      </c>
      <c r="AK22" s="23">
        <f t="shared" si="4"/>
        <v>43.575418994413404</v>
      </c>
      <c r="AL22" s="15">
        <v>223</v>
      </c>
      <c r="AM22" s="16">
        <f t="shared" si="5"/>
        <v>88</v>
      </c>
      <c r="AN22" s="17">
        <v>80</v>
      </c>
      <c r="AO22" s="17">
        <v>8</v>
      </c>
      <c r="AP22" s="18">
        <f t="shared" si="6"/>
        <v>2</v>
      </c>
      <c r="AQ22" s="19">
        <v>2</v>
      </c>
      <c r="AR22" s="19">
        <v>0</v>
      </c>
      <c r="AS22" s="18">
        <f t="shared" si="7"/>
        <v>2.2727272727272729</v>
      </c>
      <c r="AT22" s="23">
        <f t="shared" si="8"/>
        <v>39.461883408071749</v>
      </c>
    </row>
    <row r="23" spans="1:46" s="38" customFormat="1" x14ac:dyDescent="0.4">
      <c r="A23" s="21" t="s">
        <v>34</v>
      </c>
      <c r="B23" s="15">
        <v>51</v>
      </c>
      <c r="C23" s="16">
        <f t="shared" si="9"/>
        <v>32</v>
      </c>
      <c r="D23" s="16">
        <v>31</v>
      </c>
      <c r="E23" s="16">
        <v>1</v>
      </c>
      <c r="F23" s="19">
        <f t="shared" si="10"/>
        <v>0</v>
      </c>
      <c r="G23" s="19">
        <v>0</v>
      </c>
      <c r="H23" s="19">
        <v>0</v>
      </c>
      <c r="I23" s="18">
        <f t="shared" si="11"/>
        <v>0</v>
      </c>
      <c r="J23" s="23">
        <f t="shared" si="12"/>
        <v>62.745098039215684</v>
      </c>
      <c r="K23" s="15">
        <v>19</v>
      </c>
      <c r="L23" s="47">
        <f t="shared" si="13"/>
        <v>36</v>
      </c>
      <c r="M23" s="47">
        <v>36</v>
      </c>
      <c r="N23" s="47"/>
      <c r="O23" s="19">
        <f t="shared" si="14"/>
        <v>0</v>
      </c>
      <c r="P23" s="19">
        <v>0</v>
      </c>
      <c r="Q23" s="19"/>
      <c r="R23" s="18">
        <f t="shared" si="15"/>
        <v>0</v>
      </c>
      <c r="S23" s="23">
        <f t="shared" si="16"/>
        <v>189.4736842105263</v>
      </c>
      <c r="T23" s="15">
        <v>31</v>
      </c>
      <c r="U23" s="16">
        <f t="shared" si="0"/>
        <v>28</v>
      </c>
      <c r="V23" s="16">
        <v>27</v>
      </c>
      <c r="W23" s="16">
        <v>1</v>
      </c>
      <c r="X23" s="16">
        <f t="shared" si="17"/>
        <v>15</v>
      </c>
      <c r="Y23" s="16">
        <v>15</v>
      </c>
      <c r="Z23" s="16">
        <v>0</v>
      </c>
      <c r="AA23" s="18">
        <f t="shared" si="1"/>
        <v>53.571428571428569</v>
      </c>
      <c r="AB23" s="23">
        <f t="shared" si="2"/>
        <v>90.322580645161281</v>
      </c>
      <c r="AC23" s="15">
        <v>92</v>
      </c>
      <c r="AD23" s="16">
        <v>54</v>
      </c>
      <c r="AE23" s="17">
        <v>53</v>
      </c>
      <c r="AF23" s="17">
        <v>1</v>
      </c>
      <c r="AG23" s="18">
        <v>13</v>
      </c>
      <c r="AH23" s="19">
        <v>13</v>
      </c>
      <c r="AI23" s="19">
        <v>0</v>
      </c>
      <c r="AJ23" s="18">
        <f t="shared" si="3"/>
        <v>24.074074074074073</v>
      </c>
      <c r="AK23" s="23">
        <f t="shared" si="4"/>
        <v>58.695652173913047</v>
      </c>
      <c r="AL23" s="15">
        <v>86</v>
      </c>
      <c r="AM23" s="16">
        <f t="shared" si="5"/>
        <v>77</v>
      </c>
      <c r="AN23" s="17">
        <v>66</v>
      </c>
      <c r="AO23" s="17">
        <v>11</v>
      </c>
      <c r="AP23" s="18">
        <f t="shared" si="6"/>
        <v>25</v>
      </c>
      <c r="AQ23" s="19">
        <v>25</v>
      </c>
      <c r="AR23" s="19"/>
      <c r="AS23" s="18">
        <f t="shared" si="7"/>
        <v>32.467532467532465</v>
      </c>
      <c r="AT23" s="23">
        <f t="shared" si="8"/>
        <v>89.534883720930239</v>
      </c>
    </row>
    <row r="24" spans="1:46" s="38" customFormat="1" x14ac:dyDescent="0.4">
      <c r="A24" s="21" t="s">
        <v>35</v>
      </c>
      <c r="B24" s="15">
        <v>114</v>
      </c>
      <c r="C24" s="16">
        <f t="shared" si="9"/>
        <v>14</v>
      </c>
      <c r="D24" s="16">
        <v>14</v>
      </c>
      <c r="E24" s="16"/>
      <c r="F24" s="19">
        <f t="shared" si="10"/>
        <v>0</v>
      </c>
      <c r="G24" s="19">
        <v>0</v>
      </c>
      <c r="H24" s="19"/>
      <c r="I24" s="18">
        <f t="shared" si="11"/>
        <v>0</v>
      </c>
      <c r="J24" s="23">
        <f t="shared" si="12"/>
        <v>12.280701754385964</v>
      </c>
      <c r="K24" s="15">
        <v>143</v>
      </c>
      <c r="L24" s="47">
        <f t="shared" si="13"/>
        <v>59</v>
      </c>
      <c r="M24" s="47">
        <v>46</v>
      </c>
      <c r="N24" s="47">
        <v>13</v>
      </c>
      <c r="O24" s="19">
        <f t="shared" si="14"/>
        <v>20</v>
      </c>
      <c r="P24" s="19">
        <v>20</v>
      </c>
      <c r="Q24" s="19">
        <v>0</v>
      </c>
      <c r="R24" s="18">
        <f t="shared" si="15"/>
        <v>33.898305084745758</v>
      </c>
      <c r="S24" s="23">
        <f t="shared" si="16"/>
        <v>41.25874125874126</v>
      </c>
      <c r="T24" s="15">
        <v>99</v>
      </c>
      <c r="U24" s="16">
        <f t="shared" si="0"/>
        <v>16</v>
      </c>
      <c r="V24" s="16">
        <v>13</v>
      </c>
      <c r="W24" s="16">
        <v>3</v>
      </c>
      <c r="X24" s="16">
        <f t="shared" si="17"/>
        <v>1</v>
      </c>
      <c r="Y24" s="16">
        <v>1</v>
      </c>
      <c r="Z24" s="16">
        <v>0</v>
      </c>
      <c r="AA24" s="18">
        <f t="shared" si="1"/>
        <v>6.25</v>
      </c>
      <c r="AB24" s="23">
        <f t="shared" si="2"/>
        <v>16.161616161616163</v>
      </c>
      <c r="AC24" s="15">
        <v>152</v>
      </c>
      <c r="AD24" s="16">
        <v>52</v>
      </c>
      <c r="AE24" s="17">
        <v>42</v>
      </c>
      <c r="AF24" s="17">
        <v>10</v>
      </c>
      <c r="AG24" s="18">
        <v>8</v>
      </c>
      <c r="AH24" s="19">
        <v>8</v>
      </c>
      <c r="AI24" s="19">
        <v>0</v>
      </c>
      <c r="AJ24" s="18">
        <f t="shared" si="3"/>
        <v>15.384615384615385</v>
      </c>
      <c r="AK24" s="23">
        <f t="shared" si="4"/>
        <v>34.210526315789473</v>
      </c>
      <c r="AL24" s="15">
        <v>185</v>
      </c>
      <c r="AM24" s="16">
        <f t="shared" si="5"/>
        <v>65</v>
      </c>
      <c r="AN24" s="17">
        <v>36</v>
      </c>
      <c r="AO24" s="17">
        <v>29</v>
      </c>
      <c r="AP24" s="18">
        <f t="shared" si="6"/>
        <v>4</v>
      </c>
      <c r="AQ24" s="19">
        <v>2</v>
      </c>
      <c r="AR24" s="19">
        <v>2</v>
      </c>
      <c r="AS24" s="18">
        <f t="shared" si="7"/>
        <v>6.1538461538461542</v>
      </c>
      <c r="AT24" s="23">
        <f t="shared" si="8"/>
        <v>35.135135135135137</v>
      </c>
    </row>
    <row r="25" spans="1:46" s="38" customFormat="1" x14ac:dyDescent="0.4">
      <c r="A25" s="21" t="s">
        <v>36</v>
      </c>
      <c r="B25" s="15">
        <v>301</v>
      </c>
      <c r="C25" s="16">
        <f t="shared" si="9"/>
        <v>134</v>
      </c>
      <c r="D25" s="16">
        <v>126</v>
      </c>
      <c r="E25" s="16">
        <v>8</v>
      </c>
      <c r="F25" s="19">
        <f t="shared" si="10"/>
        <v>1</v>
      </c>
      <c r="G25" s="19">
        <v>1</v>
      </c>
      <c r="H25" s="19">
        <v>0</v>
      </c>
      <c r="I25" s="18">
        <f t="shared" si="11"/>
        <v>0.74626865671641784</v>
      </c>
      <c r="J25" s="23">
        <f t="shared" si="12"/>
        <v>44.518272425249165</v>
      </c>
      <c r="K25" s="15">
        <v>288</v>
      </c>
      <c r="L25" s="47">
        <f t="shared" si="13"/>
        <v>119</v>
      </c>
      <c r="M25" s="47">
        <v>114</v>
      </c>
      <c r="N25" s="47">
        <v>5</v>
      </c>
      <c r="O25" s="19">
        <f t="shared" si="14"/>
        <v>0</v>
      </c>
      <c r="P25" s="19">
        <v>0</v>
      </c>
      <c r="Q25" s="19">
        <v>0</v>
      </c>
      <c r="R25" s="18">
        <f t="shared" si="15"/>
        <v>0</v>
      </c>
      <c r="S25" s="23">
        <f t="shared" si="16"/>
        <v>41.319444444444443</v>
      </c>
      <c r="T25" s="15">
        <v>267</v>
      </c>
      <c r="U25" s="16">
        <f t="shared" si="0"/>
        <v>49</v>
      </c>
      <c r="V25" s="16">
        <v>46</v>
      </c>
      <c r="W25" s="16">
        <v>3</v>
      </c>
      <c r="X25" s="16">
        <f t="shared" si="17"/>
        <v>0</v>
      </c>
      <c r="Y25" s="16">
        <v>0</v>
      </c>
      <c r="Z25" s="16">
        <v>0</v>
      </c>
      <c r="AA25" s="18">
        <f t="shared" si="1"/>
        <v>0</v>
      </c>
      <c r="AB25" s="23">
        <f t="shared" si="2"/>
        <v>18.352059925093634</v>
      </c>
      <c r="AC25" s="15">
        <v>455</v>
      </c>
      <c r="AD25" s="16">
        <v>93</v>
      </c>
      <c r="AE25" s="17">
        <v>88</v>
      </c>
      <c r="AF25" s="17">
        <v>5</v>
      </c>
      <c r="AG25" s="18">
        <v>29</v>
      </c>
      <c r="AH25" s="19">
        <v>28</v>
      </c>
      <c r="AI25" s="19">
        <v>1</v>
      </c>
      <c r="AJ25" s="18">
        <f t="shared" si="3"/>
        <v>31.182795698924732</v>
      </c>
      <c r="AK25" s="23">
        <f t="shared" si="4"/>
        <v>20.439560439560438</v>
      </c>
      <c r="AL25" s="15">
        <v>656</v>
      </c>
      <c r="AM25" s="16">
        <f t="shared" si="5"/>
        <v>234</v>
      </c>
      <c r="AN25" s="17">
        <v>141</v>
      </c>
      <c r="AO25" s="17">
        <v>93</v>
      </c>
      <c r="AP25" s="18">
        <f t="shared" si="6"/>
        <v>109</v>
      </c>
      <c r="AQ25" s="19">
        <v>71</v>
      </c>
      <c r="AR25" s="19">
        <v>38</v>
      </c>
      <c r="AS25" s="18">
        <f t="shared" si="7"/>
        <v>46.581196581196579</v>
      </c>
      <c r="AT25" s="23">
        <f t="shared" si="8"/>
        <v>35.670731707317074</v>
      </c>
    </row>
    <row r="26" spans="1:46" s="38" customFormat="1" x14ac:dyDescent="0.4">
      <c r="A26" s="21" t="s">
        <v>37</v>
      </c>
      <c r="B26" s="15">
        <v>38</v>
      </c>
      <c r="C26" s="16">
        <f t="shared" si="9"/>
        <v>33</v>
      </c>
      <c r="D26" s="16">
        <v>32</v>
      </c>
      <c r="E26" s="16">
        <v>1</v>
      </c>
      <c r="F26" s="19">
        <f t="shared" si="10"/>
        <v>0</v>
      </c>
      <c r="G26" s="19">
        <v>0</v>
      </c>
      <c r="H26" s="19">
        <v>0</v>
      </c>
      <c r="I26" s="18">
        <f t="shared" si="11"/>
        <v>0</v>
      </c>
      <c r="J26" s="23">
        <f t="shared" si="12"/>
        <v>86.842105263157904</v>
      </c>
      <c r="K26" s="15">
        <v>40</v>
      </c>
      <c r="L26" s="47">
        <f t="shared" si="13"/>
        <v>17</v>
      </c>
      <c r="M26" s="47">
        <v>17</v>
      </c>
      <c r="N26" s="47"/>
      <c r="O26" s="19">
        <f t="shared" si="14"/>
        <v>0</v>
      </c>
      <c r="P26" s="19">
        <v>0</v>
      </c>
      <c r="Q26" s="19"/>
      <c r="R26" s="18">
        <f t="shared" si="15"/>
        <v>0</v>
      </c>
      <c r="S26" s="23">
        <f t="shared" si="16"/>
        <v>42.5</v>
      </c>
      <c r="T26" s="15">
        <v>37</v>
      </c>
      <c r="U26" s="16">
        <f t="shared" si="0"/>
        <v>27</v>
      </c>
      <c r="V26" s="16">
        <v>27</v>
      </c>
      <c r="W26" s="16"/>
      <c r="X26" s="16">
        <f t="shared" si="17"/>
        <v>6</v>
      </c>
      <c r="Y26" s="16">
        <v>6</v>
      </c>
      <c r="Z26" s="16"/>
      <c r="AA26" s="18">
        <f t="shared" si="1"/>
        <v>22.222222222222221</v>
      </c>
      <c r="AB26" s="23">
        <f t="shared" si="2"/>
        <v>72.972972972972968</v>
      </c>
      <c r="AC26" s="15">
        <v>65</v>
      </c>
      <c r="AD26" s="16">
        <v>28</v>
      </c>
      <c r="AE26" s="17">
        <v>27</v>
      </c>
      <c r="AF26" s="17">
        <v>1</v>
      </c>
      <c r="AG26" s="18">
        <v>18</v>
      </c>
      <c r="AH26" s="19">
        <v>18</v>
      </c>
      <c r="AI26" s="19">
        <v>0</v>
      </c>
      <c r="AJ26" s="18">
        <f t="shared" si="3"/>
        <v>64.285714285714292</v>
      </c>
      <c r="AK26" s="23">
        <f t="shared" si="4"/>
        <v>43.07692307692308</v>
      </c>
      <c r="AL26" s="15">
        <v>135</v>
      </c>
      <c r="AM26" s="16">
        <f t="shared" si="5"/>
        <v>46</v>
      </c>
      <c r="AN26" s="17">
        <v>35</v>
      </c>
      <c r="AO26" s="17">
        <v>11</v>
      </c>
      <c r="AP26" s="18">
        <f t="shared" si="6"/>
        <v>31</v>
      </c>
      <c r="AQ26" s="19">
        <v>25</v>
      </c>
      <c r="AR26" s="19">
        <v>6</v>
      </c>
      <c r="AS26" s="18">
        <f t="shared" si="7"/>
        <v>67.391304347826093</v>
      </c>
      <c r="AT26" s="23">
        <f t="shared" si="8"/>
        <v>34.074074074074076</v>
      </c>
    </row>
    <row r="27" spans="1:46" s="38" customFormat="1" x14ac:dyDescent="0.4">
      <c r="A27" s="21" t="s">
        <v>38</v>
      </c>
      <c r="B27" s="15">
        <v>92</v>
      </c>
      <c r="C27" s="16">
        <f t="shared" si="9"/>
        <v>82</v>
      </c>
      <c r="D27" s="16">
        <v>82</v>
      </c>
      <c r="E27" s="16"/>
      <c r="F27" s="19">
        <f t="shared" si="10"/>
        <v>1</v>
      </c>
      <c r="G27" s="19">
        <v>1</v>
      </c>
      <c r="H27" s="19"/>
      <c r="I27" s="18">
        <f t="shared" si="11"/>
        <v>1.2195121951219512</v>
      </c>
      <c r="J27" s="23">
        <f t="shared" si="12"/>
        <v>89.130434782608688</v>
      </c>
      <c r="K27" s="15">
        <v>84</v>
      </c>
      <c r="L27" s="47">
        <f t="shared" si="13"/>
        <v>52</v>
      </c>
      <c r="M27" s="47">
        <v>52</v>
      </c>
      <c r="N27" s="47"/>
      <c r="O27" s="19">
        <f t="shared" si="14"/>
        <v>0</v>
      </c>
      <c r="P27" s="19">
        <v>0</v>
      </c>
      <c r="Q27" s="19"/>
      <c r="R27" s="18">
        <f t="shared" si="15"/>
        <v>0</v>
      </c>
      <c r="S27" s="23">
        <f t="shared" si="16"/>
        <v>61.904761904761905</v>
      </c>
      <c r="T27" s="15">
        <v>50</v>
      </c>
      <c r="U27" s="16">
        <f t="shared" si="0"/>
        <v>17</v>
      </c>
      <c r="V27" s="16">
        <v>17</v>
      </c>
      <c r="W27" s="16"/>
      <c r="X27" s="16">
        <f t="shared" si="17"/>
        <v>1</v>
      </c>
      <c r="Y27" s="16">
        <v>1</v>
      </c>
      <c r="Z27" s="16"/>
      <c r="AA27" s="18">
        <f t="shared" si="1"/>
        <v>5.8823529411764701</v>
      </c>
      <c r="AB27" s="23">
        <f t="shared" si="2"/>
        <v>34</v>
      </c>
      <c r="AC27" s="15">
        <v>41</v>
      </c>
      <c r="AD27" s="16">
        <v>23</v>
      </c>
      <c r="AE27" s="17">
        <v>20</v>
      </c>
      <c r="AF27" s="17">
        <v>3</v>
      </c>
      <c r="AG27" s="18">
        <v>0</v>
      </c>
      <c r="AH27" s="19">
        <v>0</v>
      </c>
      <c r="AI27" s="19">
        <v>0</v>
      </c>
      <c r="AJ27" s="18">
        <f t="shared" si="3"/>
        <v>0</v>
      </c>
      <c r="AK27" s="23">
        <f t="shared" si="4"/>
        <v>56.09756097560976</v>
      </c>
      <c r="AL27" s="15">
        <v>113</v>
      </c>
      <c r="AM27" s="16">
        <f t="shared" si="5"/>
        <v>54</v>
      </c>
      <c r="AN27" s="17">
        <v>43</v>
      </c>
      <c r="AO27" s="17">
        <v>11</v>
      </c>
      <c r="AP27" s="18">
        <f t="shared" si="6"/>
        <v>30</v>
      </c>
      <c r="AQ27" s="19">
        <v>23</v>
      </c>
      <c r="AR27" s="19">
        <v>7</v>
      </c>
      <c r="AS27" s="18">
        <f t="shared" si="7"/>
        <v>55.555555555555557</v>
      </c>
      <c r="AT27" s="23">
        <f t="shared" si="8"/>
        <v>47.787610619469028</v>
      </c>
    </row>
    <row r="28" spans="1:46" s="38" customFormat="1" x14ac:dyDescent="0.4">
      <c r="A28" s="21" t="s">
        <v>39</v>
      </c>
      <c r="B28" s="15">
        <v>44</v>
      </c>
      <c r="C28" s="16">
        <f t="shared" si="9"/>
        <v>9</v>
      </c>
      <c r="D28" s="16">
        <v>8</v>
      </c>
      <c r="E28" s="16">
        <v>1</v>
      </c>
      <c r="F28" s="19">
        <f t="shared" si="10"/>
        <v>0</v>
      </c>
      <c r="G28" s="19">
        <v>0</v>
      </c>
      <c r="H28" s="19">
        <v>0</v>
      </c>
      <c r="I28" s="18">
        <f t="shared" si="11"/>
        <v>0</v>
      </c>
      <c r="J28" s="23">
        <f t="shared" si="12"/>
        <v>20.454545454545457</v>
      </c>
      <c r="K28" s="15">
        <v>89</v>
      </c>
      <c r="L28" s="47">
        <f t="shared" si="13"/>
        <v>17</v>
      </c>
      <c r="M28" s="47">
        <v>11</v>
      </c>
      <c r="N28" s="47">
        <v>6</v>
      </c>
      <c r="O28" s="19">
        <f t="shared" si="14"/>
        <v>0</v>
      </c>
      <c r="P28" s="19">
        <v>0</v>
      </c>
      <c r="Q28" s="19">
        <v>0</v>
      </c>
      <c r="R28" s="18">
        <f t="shared" si="15"/>
        <v>0</v>
      </c>
      <c r="S28" s="23">
        <f t="shared" si="16"/>
        <v>19.101123595505616</v>
      </c>
      <c r="T28" s="15">
        <v>73</v>
      </c>
      <c r="U28" s="16">
        <f t="shared" si="0"/>
        <v>20</v>
      </c>
      <c r="V28" s="16">
        <v>19</v>
      </c>
      <c r="W28" s="16">
        <v>1</v>
      </c>
      <c r="X28" s="16">
        <f t="shared" si="17"/>
        <v>1</v>
      </c>
      <c r="Y28" s="16">
        <v>1</v>
      </c>
      <c r="Z28" s="16">
        <v>0</v>
      </c>
      <c r="AA28" s="18">
        <f t="shared" si="1"/>
        <v>5</v>
      </c>
      <c r="AB28" s="23">
        <f t="shared" si="2"/>
        <v>27.397260273972602</v>
      </c>
      <c r="AC28" s="15">
        <v>146</v>
      </c>
      <c r="AD28" s="16">
        <v>27</v>
      </c>
      <c r="AE28" s="17">
        <v>24</v>
      </c>
      <c r="AF28" s="17">
        <v>3</v>
      </c>
      <c r="AG28" s="18">
        <v>10</v>
      </c>
      <c r="AH28" s="19">
        <v>8</v>
      </c>
      <c r="AI28" s="19">
        <v>2</v>
      </c>
      <c r="AJ28" s="18">
        <f t="shared" si="3"/>
        <v>37.037037037037038</v>
      </c>
      <c r="AK28" s="23">
        <f t="shared" si="4"/>
        <v>18.493150684931507</v>
      </c>
      <c r="AL28" s="15">
        <v>342</v>
      </c>
      <c r="AM28" s="16">
        <f t="shared" si="5"/>
        <v>75</v>
      </c>
      <c r="AN28" s="17">
        <v>57</v>
      </c>
      <c r="AO28" s="17">
        <v>18</v>
      </c>
      <c r="AP28" s="18">
        <f t="shared" si="6"/>
        <v>45</v>
      </c>
      <c r="AQ28" s="19">
        <v>39</v>
      </c>
      <c r="AR28" s="19">
        <v>6</v>
      </c>
      <c r="AS28" s="18">
        <f t="shared" si="7"/>
        <v>60</v>
      </c>
      <c r="AT28" s="23">
        <f t="shared" si="8"/>
        <v>21.929824561403507</v>
      </c>
    </row>
    <row r="29" spans="1:46" s="38" customFormat="1" x14ac:dyDescent="0.4">
      <c r="A29" s="21" t="s">
        <v>40</v>
      </c>
      <c r="B29" s="15">
        <v>548</v>
      </c>
      <c r="C29" s="16">
        <f t="shared" si="9"/>
        <v>223</v>
      </c>
      <c r="D29" s="16">
        <v>181</v>
      </c>
      <c r="E29" s="16">
        <v>42</v>
      </c>
      <c r="F29" s="19">
        <f t="shared" si="10"/>
        <v>62</v>
      </c>
      <c r="G29" s="19">
        <v>60</v>
      </c>
      <c r="H29" s="19">
        <v>2</v>
      </c>
      <c r="I29" s="18">
        <f t="shared" si="11"/>
        <v>27.802690582959645</v>
      </c>
      <c r="J29" s="23">
        <f t="shared" si="12"/>
        <v>40.693430656934304</v>
      </c>
      <c r="K29" s="15">
        <v>636</v>
      </c>
      <c r="L29" s="47">
        <f t="shared" si="13"/>
        <v>129</v>
      </c>
      <c r="M29" s="47">
        <v>93</v>
      </c>
      <c r="N29" s="47">
        <v>36</v>
      </c>
      <c r="O29" s="19">
        <f t="shared" si="14"/>
        <v>44</v>
      </c>
      <c r="P29" s="19">
        <v>39</v>
      </c>
      <c r="Q29" s="19">
        <v>5</v>
      </c>
      <c r="R29" s="18">
        <f t="shared" si="15"/>
        <v>34.108527131782942</v>
      </c>
      <c r="S29" s="23">
        <f t="shared" si="16"/>
        <v>20.283018867924529</v>
      </c>
      <c r="T29" s="15">
        <v>852</v>
      </c>
      <c r="U29" s="16">
        <f t="shared" si="0"/>
        <v>228</v>
      </c>
      <c r="V29" s="16">
        <v>187</v>
      </c>
      <c r="W29" s="16">
        <v>41</v>
      </c>
      <c r="X29" s="16">
        <f t="shared" si="17"/>
        <v>60</v>
      </c>
      <c r="Y29" s="16">
        <v>52</v>
      </c>
      <c r="Z29" s="16">
        <v>8</v>
      </c>
      <c r="AA29" s="18">
        <f t="shared" si="1"/>
        <v>26.315789473684209</v>
      </c>
      <c r="AB29" s="23">
        <f t="shared" si="2"/>
        <v>26.760563380281688</v>
      </c>
      <c r="AC29" s="15">
        <v>1799</v>
      </c>
      <c r="AD29" s="16">
        <v>333</v>
      </c>
      <c r="AE29" s="17">
        <v>247</v>
      </c>
      <c r="AF29" s="17">
        <v>86</v>
      </c>
      <c r="AG29" s="18">
        <v>180</v>
      </c>
      <c r="AH29" s="19">
        <v>148</v>
      </c>
      <c r="AI29" s="19">
        <v>32</v>
      </c>
      <c r="AJ29" s="18">
        <f t="shared" si="3"/>
        <v>54.054054054054056</v>
      </c>
      <c r="AK29" s="23">
        <f t="shared" si="4"/>
        <v>18.51028349082824</v>
      </c>
      <c r="AL29" s="15">
        <v>3732</v>
      </c>
      <c r="AM29" s="16">
        <f t="shared" si="5"/>
        <v>910</v>
      </c>
      <c r="AN29" s="17">
        <v>414</v>
      </c>
      <c r="AO29" s="17">
        <v>496</v>
      </c>
      <c r="AP29" s="18">
        <f t="shared" si="6"/>
        <v>613</v>
      </c>
      <c r="AQ29" s="19">
        <v>299</v>
      </c>
      <c r="AR29" s="19">
        <v>314</v>
      </c>
      <c r="AS29" s="18">
        <f t="shared" si="7"/>
        <v>67.362637362637372</v>
      </c>
      <c r="AT29" s="23">
        <f t="shared" si="8"/>
        <v>24.383708467309752</v>
      </c>
    </row>
    <row r="30" spans="1:46" s="38" customFormat="1" x14ac:dyDescent="0.4">
      <c r="A30" s="21" t="s">
        <v>41</v>
      </c>
      <c r="B30" s="15">
        <v>218</v>
      </c>
      <c r="C30" s="16">
        <f t="shared" si="9"/>
        <v>109</v>
      </c>
      <c r="D30" s="16">
        <v>96</v>
      </c>
      <c r="E30" s="16">
        <v>13</v>
      </c>
      <c r="F30" s="19">
        <f t="shared" si="10"/>
        <v>35</v>
      </c>
      <c r="G30" s="19">
        <v>32</v>
      </c>
      <c r="H30" s="19">
        <v>3</v>
      </c>
      <c r="I30" s="18">
        <f t="shared" si="11"/>
        <v>32.11009174311927</v>
      </c>
      <c r="J30" s="23">
        <f t="shared" si="12"/>
        <v>50</v>
      </c>
      <c r="K30" s="15">
        <v>290</v>
      </c>
      <c r="L30" s="47">
        <f t="shared" si="13"/>
        <v>113</v>
      </c>
      <c r="M30" s="47">
        <v>108</v>
      </c>
      <c r="N30" s="47">
        <v>5</v>
      </c>
      <c r="O30" s="19">
        <f t="shared" si="14"/>
        <v>80</v>
      </c>
      <c r="P30" s="19">
        <v>77</v>
      </c>
      <c r="Q30" s="19">
        <v>3</v>
      </c>
      <c r="R30" s="18">
        <f t="shared" si="15"/>
        <v>70.796460176991147</v>
      </c>
      <c r="S30" s="23">
        <f t="shared" si="16"/>
        <v>38.96551724137931</v>
      </c>
      <c r="T30" s="15">
        <v>431</v>
      </c>
      <c r="U30" s="16">
        <f t="shared" si="0"/>
        <v>187</v>
      </c>
      <c r="V30" s="16">
        <v>181</v>
      </c>
      <c r="W30" s="16">
        <v>6</v>
      </c>
      <c r="X30" s="16">
        <f t="shared" si="17"/>
        <v>133</v>
      </c>
      <c r="Y30" s="16">
        <v>128</v>
      </c>
      <c r="Z30" s="16">
        <v>5</v>
      </c>
      <c r="AA30" s="18">
        <f t="shared" si="1"/>
        <v>71.122994652406419</v>
      </c>
      <c r="AB30" s="23">
        <f t="shared" si="2"/>
        <v>43.38747099767982</v>
      </c>
      <c r="AC30" s="15">
        <v>698</v>
      </c>
      <c r="AD30" s="16">
        <v>269</v>
      </c>
      <c r="AE30" s="17">
        <v>251</v>
      </c>
      <c r="AF30" s="17">
        <v>18</v>
      </c>
      <c r="AG30" s="18">
        <v>201</v>
      </c>
      <c r="AH30" s="19">
        <v>185</v>
      </c>
      <c r="AI30" s="19">
        <v>16</v>
      </c>
      <c r="AJ30" s="18">
        <f t="shared" si="3"/>
        <v>74.721189591078058</v>
      </c>
      <c r="AK30" s="23">
        <f t="shared" si="4"/>
        <v>38.53868194842407</v>
      </c>
      <c r="AL30" s="15">
        <v>1248</v>
      </c>
      <c r="AM30" s="16">
        <f t="shared" si="5"/>
        <v>426</v>
      </c>
      <c r="AN30" s="17">
        <v>359</v>
      </c>
      <c r="AO30" s="17">
        <v>67</v>
      </c>
      <c r="AP30" s="18">
        <f t="shared" si="6"/>
        <v>326</v>
      </c>
      <c r="AQ30" s="19">
        <v>289</v>
      </c>
      <c r="AR30" s="19">
        <v>37</v>
      </c>
      <c r="AS30" s="18">
        <f t="shared" si="7"/>
        <v>76.525821596244143</v>
      </c>
      <c r="AT30" s="23">
        <f t="shared" si="8"/>
        <v>34.134615384615387</v>
      </c>
    </row>
    <row r="31" spans="1:46" s="38" customFormat="1" x14ac:dyDescent="0.4">
      <c r="A31" s="21" t="s">
        <v>42</v>
      </c>
      <c r="B31" s="15">
        <v>44</v>
      </c>
      <c r="C31" s="16">
        <f t="shared" si="9"/>
        <v>4</v>
      </c>
      <c r="D31" s="16">
        <v>4</v>
      </c>
      <c r="E31" s="16"/>
      <c r="F31" s="19">
        <f t="shared" si="10"/>
        <v>0</v>
      </c>
      <c r="G31" s="19">
        <v>0</v>
      </c>
      <c r="H31" s="19"/>
      <c r="I31" s="18">
        <f t="shared" si="11"/>
        <v>0</v>
      </c>
      <c r="J31" s="23">
        <f t="shared" si="12"/>
        <v>9.0909090909090917</v>
      </c>
      <c r="K31" s="15">
        <v>49</v>
      </c>
      <c r="L31" s="47">
        <f t="shared" si="13"/>
        <v>5</v>
      </c>
      <c r="M31" s="47">
        <v>5</v>
      </c>
      <c r="N31" s="47"/>
      <c r="O31" s="19">
        <f t="shared" si="14"/>
        <v>0</v>
      </c>
      <c r="P31" s="19">
        <v>0</v>
      </c>
      <c r="Q31" s="19"/>
      <c r="R31" s="18">
        <f t="shared" si="15"/>
        <v>0</v>
      </c>
      <c r="S31" s="23">
        <f t="shared" si="16"/>
        <v>10.204081632653061</v>
      </c>
      <c r="T31" s="15">
        <v>57</v>
      </c>
      <c r="U31" s="16">
        <f t="shared" si="0"/>
        <v>14</v>
      </c>
      <c r="V31" s="16">
        <v>14</v>
      </c>
      <c r="W31" s="16"/>
      <c r="X31" s="16">
        <f t="shared" si="17"/>
        <v>7</v>
      </c>
      <c r="Y31" s="16">
        <v>7</v>
      </c>
      <c r="Z31" s="16"/>
      <c r="AA31" s="18">
        <f t="shared" si="1"/>
        <v>50</v>
      </c>
      <c r="AB31" s="23">
        <f t="shared" si="2"/>
        <v>24.561403508771928</v>
      </c>
      <c r="AC31" s="15">
        <v>142</v>
      </c>
      <c r="AD31" s="16">
        <v>22</v>
      </c>
      <c r="AE31" s="17">
        <v>22</v>
      </c>
      <c r="AF31" s="17"/>
      <c r="AG31" s="18">
        <v>18</v>
      </c>
      <c r="AH31" s="19">
        <v>18</v>
      </c>
      <c r="AI31" s="19"/>
      <c r="AJ31" s="18">
        <f t="shared" si="3"/>
        <v>81.818181818181827</v>
      </c>
      <c r="AK31" s="23">
        <f t="shared" si="4"/>
        <v>15.492957746478872</v>
      </c>
      <c r="AL31" s="15">
        <v>287</v>
      </c>
      <c r="AM31" s="16">
        <f t="shared" si="5"/>
        <v>132</v>
      </c>
      <c r="AN31" s="17">
        <v>118</v>
      </c>
      <c r="AO31" s="17">
        <v>14</v>
      </c>
      <c r="AP31" s="18">
        <f t="shared" si="6"/>
        <v>60</v>
      </c>
      <c r="AQ31" s="19">
        <v>58</v>
      </c>
      <c r="AR31" s="19">
        <v>2</v>
      </c>
      <c r="AS31" s="18">
        <f t="shared" si="7"/>
        <v>45.454545454545453</v>
      </c>
      <c r="AT31" s="23">
        <f t="shared" si="8"/>
        <v>45.99303135888502</v>
      </c>
    </row>
    <row r="32" spans="1:46" s="38" customFormat="1" x14ac:dyDescent="0.4">
      <c r="A32" s="21" t="s">
        <v>43</v>
      </c>
      <c r="B32" s="15">
        <v>4</v>
      </c>
      <c r="C32" s="16">
        <f t="shared" si="9"/>
        <v>2</v>
      </c>
      <c r="D32" s="16">
        <v>2</v>
      </c>
      <c r="E32" s="16"/>
      <c r="F32" s="19">
        <f t="shared" si="10"/>
        <v>0</v>
      </c>
      <c r="G32" s="19">
        <v>0</v>
      </c>
      <c r="H32" s="19"/>
      <c r="I32" s="18">
        <f t="shared" si="11"/>
        <v>0</v>
      </c>
      <c r="J32" s="23">
        <f t="shared" si="12"/>
        <v>50</v>
      </c>
      <c r="K32" s="15">
        <v>11</v>
      </c>
      <c r="L32" s="47">
        <f t="shared" si="13"/>
        <v>3</v>
      </c>
      <c r="M32" s="47">
        <v>3</v>
      </c>
      <c r="N32" s="47"/>
      <c r="O32" s="19">
        <f t="shared" si="14"/>
        <v>0</v>
      </c>
      <c r="P32" s="19">
        <v>0</v>
      </c>
      <c r="Q32" s="19"/>
      <c r="R32" s="18">
        <f t="shared" si="15"/>
        <v>0</v>
      </c>
      <c r="S32" s="23">
        <f t="shared" si="16"/>
        <v>27.27272727272727</v>
      </c>
      <c r="T32" s="15">
        <v>24</v>
      </c>
      <c r="U32" s="16">
        <f t="shared" si="0"/>
        <v>20</v>
      </c>
      <c r="V32" s="16">
        <v>20</v>
      </c>
      <c r="W32" s="16"/>
      <c r="X32" s="16">
        <f t="shared" si="17"/>
        <v>11</v>
      </c>
      <c r="Y32" s="16">
        <v>11</v>
      </c>
      <c r="Z32" s="16"/>
      <c r="AA32" s="18">
        <f t="shared" si="1"/>
        <v>55.000000000000007</v>
      </c>
      <c r="AB32" s="23">
        <f t="shared" si="2"/>
        <v>83.333333333333343</v>
      </c>
      <c r="AC32" s="15">
        <v>46</v>
      </c>
      <c r="AD32" s="16">
        <v>44</v>
      </c>
      <c r="AE32" s="17">
        <v>44</v>
      </c>
      <c r="AF32" s="17"/>
      <c r="AG32" s="18">
        <v>25</v>
      </c>
      <c r="AH32" s="19">
        <v>25</v>
      </c>
      <c r="AI32" s="19"/>
      <c r="AJ32" s="18">
        <f t="shared" si="3"/>
        <v>56.81818181818182</v>
      </c>
      <c r="AK32" s="23">
        <f t="shared" si="4"/>
        <v>95.652173913043484</v>
      </c>
      <c r="AL32" s="15">
        <v>102</v>
      </c>
      <c r="AM32" s="16">
        <f t="shared" si="5"/>
        <v>101</v>
      </c>
      <c r="AN32" s="17">
        <v>100</v>
      </c>
      <c r="AO32" s="17">
        <v>1</v>
      </c>
      <c r="AP32" s="18">
        <f t="shared" si="6"/>
        <v>59</v>
      </c>
      <c r="AQ32" s="19">
        <v>59</v>
      </c>
      <c r="AR32" s="19">
        <v>0</v>
      </c>
      <c r="AS32" s="18">
        <f t="shared" si="7"/>
        <v>58.415841584158414</v>
      </c>
      <c r="AT32" s="23">
        <f t="shared" si="8"/>
        <v>99.019607843137265</v>
      </c>
    </row>
    <row r="33" spans="1:46" s="38" customFormat="1" x14ac:dyDescent="0.4">
      <c r="A33" s="21" t="s">
        <v>44</v>
      </c>
      <c r="B33" s="15">
        <v>0</v>
      </c>
      <c r="C33" s="16">
        <f t="shared" si="9"/>
        <v>0</v>
      </c>
      <c r="D33" s="16">
        <v>0</v>
      </c>
      <c r="E33" s="16"/>
      <c r="F33" s="19">
        <f t="shared" si="10"/>
        <v>0</v>
      </c>
      <c r="G33" s="19">
        <v>0</v>
      </c>
      <c r="H33" s="19"/>
      <c r="I33" s="18" t="str">
        <f t="shared" si="11"/>
        <v>-</v>
      </c>
      <c r="J33" s="23" t="str">
        <f t="shared" si="12"/>
        <v>-</v>
      </c>
      <c r="K33" s="15">
        <v>0</v>
      </c>
      <c r="L33" s="47">
        <f t="shared" si="13"/>
        <v>0</v>
      </c>
      <c r="M33" s="47">
        <v>0</v>
      </c>
      <c r="N33" s="47"/>
      <c r="O33" s="19">
        <f t="shared" si="14"/>
        <v>0</v>
      </c>
      <c r="P33" s="19">
        <v>0</v>
      </c>
      <c r="Q33" s="19"/>
      <c r="R33" s="18" t="str">
        <f t="shared" si="15"/>
        <v>-</v>
      </c>
      <c r="S33" s="23" t="str">
        <f t="shared" si="16"/>
        <v>-</v>
      </c>
      <c r="T33" s="15">
        <v>0</v>
      </c>
      <c r="U33" s="16">
        <f t="shared" si="0"/>
        <v>0</v>
      </c>
      <c r="V33" s="16">
        <v>0</v>
      </c>
      <c r="W33" s="16"/>
      <c r="X33" s="16">
        <f t="shared" si="17"/>
        <v>0</v>
      </c>
      <c r="Y33" s="16">
        <v>0</v>
      </c>
      <c r="Z33" s="16"/>
      <c r="AA33" s="18" t="str">
        <f t="shared" si="1"/>
        <v>-</v>
      </c>
      <c r="AB33" s="23" t="str">
        <f t="shared" si="2"/>
        <v>-</v>
      </c>
      <c r="AC33" s="15">
        <v>2</v>
      </c>
      <c r="AD33" s="16">
        <v>7</v>
      </c>
      <c r="AE33" s="17">
        <v>7</v>
      </c>
      <c r="AF33" s="17"/>
      <c r="AG33" s="18">
        <v>4</v>
      </c>
      <c r="AH33" s="19">
        <v>4</v>
      </c>
      <c r="AI33" s="19"/>
      <c r="AJ33" s="18">
        <f t="shared" si="3"/>
        <v>57.142857142857139</v>
      </c>
      <c r="AK33" s="23">
        <f t="shared" si="4"/>
        <v>350</v>
      </c>
      <c r="AL33" s="15">
        <v>65</v>
      </c>
      <c r="AM33" s="16">
        <f t="shared" si="5"/>
        <v>45</v>
      </c>
      <c r="AN33" s="17">
        <v>44</v>
      </c>
      <c r="AO33" s="17">
        <v>1</v>
      </c>
      <c r="AP33" s="18">
        <f t="shared" si="6"/>
        <v>13</v>
      </c>
      <c r="AQ33" s="19">
        <v>13</v>
      </c>
      <c r="AR33" s="19"/>
      <c r="AS33" s="18">
        <f t="shared" si="7"/>
        <v>28.888888888888886</v>
      </c>
      <c r="AT33" s="23">
        <f t="shared" si="8"/>
        <v>69.230769230769226</v>
      </c>
    </row>
    <row r="34" spans="1:46" s="38" customFormat="1" x14ac:dyDescent="0.4">
      <c r="A34" s="21" t="s">
        <v>45</v>
      </c>
      <c r="B34" s="15">
        <v>0</v>
      </c>
      <c r="C34" s="16">
        <f t="shared" si="9"/>
        <v>0</v>
      </c>
      <c r="D34" s="16">
        <v>0</v>
      </c>
      <c r="E34" s="16"/>
      <c r="F34" s="19">
        <f t="shared" si="10"/>
        <v>0</v>
      </c>
      <c r="G34" s="19">
        <v>0</v>
      </c>
      <c r="H34" s="19"/>
      <c r="I34" s="18" t="str">
        <f t="shared" si="11"/>
        <v>-</v>
      </c>
      <c r="J34" s="23" t="str">
        <f t="shared" si="12"/>
        <v>-</v>
      </c>
      <c r="K34" s="15">
        <v>1</v>
      </c>
      <c r="L34" s="47">
        <f t="shared" si="13"/>
        <v>0</v>
      </c>
      <c r="M34" s="47">
        <v>0</v>
      </c>
      <c r="N34" s="47"/>
      <c r="O34" s="19">
        <f t="shared" si="14"/>
        <v>0</v>
      </c>
      <c r="P34" s="19">
        <v>0</v>
      </c>
      <c r="Q34" s="19"/>
      <c r="R34" s="18" t="str">
        <f t="shared" si="15"/>
        <v>-</v>
      </c>
      <c r="S34" s="23">
        <f t="shared" si="16"/>
        <v>0</v>
      </c>
      <c r="T34" s="15">
        <v>0</v>
      </c>
      <c r="U34" s="16">
        <f t="shared" si="0"/>
        <v>1</v>
      </c>
      <c r="V34" s="16">
        <v>1</v>
      </c>
      <c r="W34" s="16"/>
      <c r="X34" s="16">
        <f t="shared" si="17"/>
        <v>0</v>
      </c>
      <c r="Y34" s="16">
        <v>0</v>
      </c>
      <c r="Z34" s="16"/>
      <c r="AA34" s="18">
        <f t="shared" si="1"/>
        <v>0</v>
      </c>
      <c r="AB34" s="23" t="str">
        <f t="shared" si="2"/>
        <v>-</v>
      </c>
      <c r="AC34" s="15">
        <v>1</v>
      </c>
      <c r="AD34" s="16">
        <v>1</v>
      </c>
      <c r="AE34" s="17">
        <v>1</v>
      </c>
      <c r="AF34" s="17"/>
      <c r="AG34" s="18">
        <v>1</v>
      </c>
      <c r="AH34" s="19">
        <v>1</v>
      </c>
      <c r="AI34" s="19"/>
      <c r="AJ34" s="18">
        <f t="shared" si="3"/>
        <v>100</v>
      </c>
      <c r="AK34" s="23">
        <f t="shared" si="4"/>
        <v>100</v>
      </c>
      <c r="AL34" s="15">
        <v>2</v>
      </c>
      <c r="AM34" s="16">
        <f t="shared" si="5"/>
        <v>2</v>
      </c>
      <c r="AN34" s="17">
        <v>2</v>
      </c>
      <c r="AO34" s="17"/>
      <c r="AP34" s="18">
        <f t="shared" si="6"/>
        <v>0</v>
      </c>
      <c r="AQ34" s="19">
        <v>0</v>
      </c>
      <c r="AR34" s="19"/>
      <c r="AS34" s="18">
        <f t="shared" si="7"/>
        <v>0</v>
      </c>
      <c r="AT34" s="23">
        <f t="shared" si="8"/>
        <v>100</v>
      </c>
    </row>
    <row r="35" spans="1:46" s="38" customFormat="1" x14ac:dyDescent="0.4">
      <c r="A35" s="21" t="s">
        <v>46</v>
      </c>
      <c r="B35" s="15">
        <v>39</v>
      </c>
      <c r="C35" s="16">
        <f t="shared" si="9"/>
        <v>7</v>
      </c>
      <c r="D35" s="16">
        <v>7</v>
      </c>
      <c r="E35" s="16"/>
      <c r="F35" s="19">
        <f t="shared" si="10"/>
        <v>0</v>
      </c>
      <c r="G35" s="19">
        <v>0</v>
      </c>
      <c r="H35" s="19"/>
      <c r="I35" s="18">
        <f t="shared" si="11"/>
        <v>0</v>
      </c>
      <c r="J35" s="23">
        <f t="shared" si="12"/>
        <v>17.948717948717949</v>
      </c>
      <c r="K35" s="15">
        <v>56</v>
      </c>
      <c r="L35" s="47">
        <f t="shared" si="13"/>
        <v>10</v>
      </c>
      <c r="M35" s="47">
        <v>10</v>
      </c>
      <c r="N35" s="47"/>
      <c r="O35" s="19">
        <f t="shared" si="14"/>
        <v>4</v>
      </c>
      <c r="P35" s="19">
        <v>4</v>
      </c>
      <c r="Q35" s="19"/>
      <c r="R35" s="18">
        <f t="shared" si="15"/>
        <v>40</v>
      </c>
      <c r="S35" s="23">
        <f t="shared" si="16"/>
        <v>17.857142857142858</v>
      </c>
      <c r="T35" s="15">
        <v>41</v>
      </c>
      <c r="U35" s="16">
        <f t="shared" si="0"/>
        <v>21</v>
      </c>
      <c r="V35" s="16">
        <v>21</v>
      </c>
      <c r="W35" s="16"/>
      <c r="X35" s="16">
        <f t="shared" si="17"/>
        <v>3</v>
      </c>
      <c r="Y35" s="16">
        <v>3</v>
      </c>
      <c r="Z35" s="16"/>
      <c r="AA35" s="18">
        <f t="shared" si="1"/>
        <v>14.285714285714285</v>
      </c>
      <c r="AB35" s="23">
        <f t="shared" si="2"/>
        <v>51.219512195121951</v>
      </c>
      <c r="AC35" s="15">
        <v>25</v>
      </c>
      <c r="AD35" s="16">
        <v>17</v>
      </c>
      <c r="AE35" s="17">
        <v>17</v>
      </c>
      <c r="AF35" s="17"/>
      <c r="AG35" s="18">
        <v>9</v>
      </c>
      <c r="AH35" s="19">
        <v>9</v>
      </c>
      <c r="AI35" s="19"/>
      <c r="AJ35" s="18">
        <f t="shared" si="3"/>
        <v>52.941176470588239</v>
      </c>
      <c r="AK35" s="23">
        <f t="shared" si="4"/>
        <v>68</v>
      </c>
      <c r="AL35" s="15">
        <v>110</v>
      </c>
      <c r="AM35" s="16">
        <f t="shared" si="5"/>
        <v>77</v>
      </c>
      <c r="AN35" s="17">
        <v>65</v>
      </c>
      <c r="AO35" s="17">
        <v>12</v>
      </c>
      <c r="AP35" s="18">
        <f t="shared" si="6"/>
        <v>63</v>
      </c>
      <c r="AQ35" s="19">
        <v>55</v>
      </c>
      <c r="AR35" s="19">
        <v>8</v>
      </c>
      <c r="AS35" s="18">
        <f t="shared" si="7"/>
        <v>81.818181818181827</v>
      </c>
      <c r="AT35" s="23">
        <f t="shared" si="8"/>
        <v>70</v>
      </c>
    </row>
    <row r="36" spans="1:46" s="38" customFormat="1" x14ac:dyDescent="0.4">
      <c r="A36" s="21" t="s">
        <v>47</v>
      </c>
      <c r="B36" s="15">
        <v>22</v>
      </c>
      <c r="C36" s="16">
        <f t="shared" si="9"/>
        <v>18</v>
      </c>
      <c r="D36" s="16">
        <v>18</v>
      </c>
      <c r="E36" s="16"/>
      <c r="F36" s="19">
        <f t="shared" si="10"/>
        <v>10</v>
      </c>
      <c r="G36" s="19">
        <v>10</v>
      </c>
      <c r="H36" s="19"/>
      <c r="I36" s="18">
        <f t="shared" si="11"/>
        <v>55.555555555555557</v>
      </c>
      <c r="J36" s="23">
        <f t="shared" si="12"/>
        <v>81.818181818181827</v>
      </c>
      <c r="K36" s="15">
        <v>18</v>
      </c>
      <c r="L36" s="47">
        <f t="shared" si="13"/>
        <v>13</v>
      </c>
      <c r="M36" s="47">
        <v>13</v>
      </c>
      <c r="N36" s="47"/>
      <c r="O36" s="19">
        <f t="shared" si="14"/>
        <v>6</v>
      </c>
      <c r="P36" s="19">
        <v>6</v>
      </c>
      <c r="Q36" s="19"/>
      <c r="R36" s="18">
        <f t="shared" si="15"/>
        <v>46.153846153846153</v>
      </c>
      <c r="S36" s="23">
        <f t="shared" si="16"/>
        <v>72.222222222222214</v>
      </c>
      <c r="T36" s="15">
        <v>22</v>
      </c>
      <c r="U36" s="16">
        <f t="shared" si="0"/>
        <v>13</v>
      </c>
      <c r="V36" s="16">
        <v>13</v>
      </c>
      <c r="W36" s="16"/>
      <c r="X36" s="16">
        <f t="shared" si="17"/>
        <v>7</v>
      </c>
      <c r="Y36" s="16">
        <v>7</v>
      </c>
      <c r="Z36" s="16"/>
      <c r="AA36" s="18">
        <f t="shared" si="1"/>
        <v>53.846153846153847</v>
      </c>
      <c r="AB36" s="23">
        <f t="shared" si="2"/>
        <v>59.090909090909093</v>
      </c>
      <c r="AC36" s="15">
        <v>38</v>
      </c>
      <c r="AD36" s="16">
        <v>96</v>
      </c>
      <c r="AE36" s="17">
        <v>96</v>
      </c>
      <c r="AF36" s="17"/>
      <c r="AG36" s="18">
        <v>2</v>
      </c>
      <c r="AH36" s="19">
        <v>2</v>
      </c>
      <c r="AI36" s="19"/>
      <c r="AJ36" s="18">
        <f t="shared" si="3"/>
        <v>2.083333333333333</v>
      </c>
      <c r="AK36" s="23">
        <f t="shared" si="4"/>
        <v>252.63157894736841</v>
      </c>
      <c r="AL36" s="15">
        <v>85</v>
      </c>
      <c r="AM36" s="16">
        <f t="shared" si="5"/>
        <v>45</v>
      </c>
      <c r="AN36" s="17">
        <v>43</v>
      </c>
      <c r="AO36" s="17">
        <v>2</v>
      </c>
      <c r="AP36" s="18">
        <f t="shared" si="6"/>
        <v>26</v>
      </c>
      <c r="AQ36" s="19">
        <v>24</v>
      </c>
      <c r="AR36" s="19">
        <v>2</v>
      </c>
      <c r="AS36" s="18">
        <f t="shared" si="7"/>
        <v>57.777777777777771</v>
      </c>
      <c r="AT36" s="23">
        <f t="shared" si="8"/>
        <v>52.941176470588239</v>
      </c>
    </row>
    <row r="37" spans="1:46" s="38" customFormat="1" x14ac:dyDescent="0.4">
      <c r="A37" s="21" t="s">
        <v>48</v>
      </c>
      <c r="B37" s="15">
        <v>4</v>
      </c>
      <c r="C37" s="16">
        <f t="shared" si="9"/>
        <v>3</v>
      </c>
      <c r="D37" s="16">
        <v>3</v>
      </c>
      <c r="E37" s="16"/>
      <c r="F37" s="19">
        <f t="shared" si="10"/>
        <v>0</v>
      </c>
      <c r="G37" s="19">
        <v>0</v>
      </c>
      <c r="H37" s="19"/>
      <c r="I37" s="18">
        <f t="shared" si="11"/>
        <v>0</v>
      </c>
      <c r="J37" s="23">
        <f t="shared" si="12"/>
        <v>75</v>
      </c>
      <c r="K37" s="15">
        <v>4</v>
      </c>
      <c r="L37" s="47">
        <f t="shared" si="13"/>
        <v>1</v>
      </c>
      <c r="M37" s="47">
        <v>1</v>
      </c>
      <c r="N37" s="47"/>
      <c r="O37" s="19">
        <f t="shared" si="14"/>
        <v>0</v>
      </c>
      <c r="P37" s="19">
        <v>0</v>
      </c>
      <c r="Q37" s="19"/>
      <c r="R37" s="18">
        <f t="shared" si="15"/>
        <v>0</v>
      </c>
      <c r="S37" s="23">
        <f t="shared" si="16"/>
        <v>25</v>
      </c>
      <c r="T37" s="15">
        <v>7</v>
      </c>
      <c r="U37" s="16">
        <f t="shared" si="0"/>
        <v>7</v>
      </c>
      <c r="V37" s="16">
        <v>7</v>
      </c>
      <c r="W37" s="16"/>
      <c r="X37" s="16">
        <f t="shared" si="17"/>
        <v>0</v>
      </c>
      <c r="Y37" s="16">
        <v>0</v>
      </c>
      <c r="Z37" s="16"/>
      <c r="AA37" s="18">
        <f t="shared" si="1"/>
        <v>0</v>
      </c>
      <c r="AB37" s="23">
        <f t="shared" si="2"/>
        <v>100</v>
      </c>
      <c r="AC37" s="15">
        <v>9</v>
      </c>
      <c r="AD37" s="16">
        <v>8</v>
      </c>
      <c r="AE37" s="17">
        <v>8</v>
      </c>
      <c r="AF37" s="17"/>
      <c r="AG37" s="18">
        <v>1</v>
      </c>
      <c r="AH37" s="19">
        <v>1</v>
      </c>
      <c r="AI37" s="19"/>
      <c r="AJ37" s="18">
        <f t="shared" si="3"/>
        <v>12.5</v>
      </c>
      <c r="AK37" s="23">
        <f t="shared" si="4"/>
        <v>88.888888888888886</v>
      </c>
      <c r="AL37" s="15">
        <v>32</v>
      </c>
      <c r="AM37" s="16">
        <f t="shared" si="5"/>
        <v>35</v>
      </c>
      <c r="AN37" s="17">
        <v>33</v>
      </c>
      <c r="AO37" s="17">
        <v>2</v>
      </c>
      <c r="AP37" s="18">
        <f t="shared" si="6"/>
        <v>10</v>
      </c>
      <c r="AQ37" s="19">
        <v>9</v>
      </c>
      <c r="AR37" s="19">
        <v>1</v>
      </c>
      <c r="AS37" s="18">
        <f t="shared" si="7"/>
        <v>28.571428571428569</v>
      </c>
      <c r="AT37" s="23">
        <f t="shared" si="8"/>
        <v>109.375</v>
      </c>
    </row>
    <row r="38" spans="1:46" s="38" customFormat="1" x14ac:dyDescent="0.4">
      <c r="A38" s="21" t="s">
        <v>49</v>
      </c>
      <c r="B38" s="15">
        <v>9</v>
      </c>
      <c r="C38" s="16">
        <f t="shared" si="9"/>
        <v>25</v>
      </c>
      <c r="D38" s="16">
        <v>25</v>
      </c>
      <c r="E38" s="16"/>
      <c r="F38" s="19">
        <f t="shared" si="10"/>
        <v>0</v>
      </c>
      <c r="G38" s="19"/>
      <c r="H38" s="19"/>
      <c r="I38" s="18">
        <f t="shared" si="11"/>
        <v>0</v>
      </c>
      <c r="J38" s="23">
        <f t="shared" si="12"/>
        <v>277.77777777777777</v>
      </c>
      <c r="K38" s="15">
        <v>3</v>
      </c>
      <c r="L38" s="47">
        <f t="shared" si="13"/>
        <v>24</v>
      </c>
      <c r="M38" s="47">
        <v>24</v>
      </c>
      <c r="N38" s="47"/>
      <c r="O38" s="19">
        <f t="shared" si="14"/>
        <v>6</v>
      </c>
      <c r="P38" s="19">
        <v>6</v>
      </c>
      <c r="Q38" s="19"/>
      <c r="R38" s="18">
        <f t="shared" si="15"/>
        <v>25</v>
      </c>
      <c r="S38" s="23">
        <f t="shared" si="16"/>
        <v>800</v>
      </c>
      <c r="T38" s="15">
        <v>4</v>
      </c>
      <c r="U38" s="16">
        <f t="shared" si="0"/>
        <v>24</v>
      </c>
      <c r="V38" s="16">
        <v>24</v>
      </c>
      <c r="W38" s="16"/>
      <c r="X38" s="16"/>
      <c r="Y38" s="16" t="s">
        <v>50</v>
      </c>
      <c r="Z38" s="16"/>
      <c r="AA38" s="18">
        <f t="shared" si="1"/>
        <v>0</v>
      </c>
      <c r="AB38" s="23">
        <f t="shared" si="2"/>
        <v>600</v>
      </c>
      <c r="AC38" s="15">
        <v>49</v>
      </c>
      <c r="AD38" s="16">
        <v>24</v>
      </c>
      <c r="AE38" s="17">
        <v>24</v>
      </c>
      <c r="AF38" s="17"/>
      <c r="AG38" s="18">
        <v>3</v>
      </c>
      <c r="AH38" s="19">
        <v>3</v>
      </c>
      <c r="AI38" s="19"/>
      <c r="AJ38" s="18">
        <f t="shared" si="3"/>
        <v>12.5</v>
      </c>
      <c r="AK38" s="23">
        <f t="shared" si="4"/>
        <v>48.979591836734691</v>
      </c>
      <c r="AL38" s="15">
        <v>69</v>
      </c>
      <c r="AM38" s="16">
        <f t="shared" si="5"/>
        <v>32</v>
      </c>
      <c r="AN38" s="17">
        <v>24</v>
      </c>
      <c r="AO38" s="17">
        <v>8</v>
      </c>
      <c r="AP38" s="18">
        <f t="shared" si="6"/>
        <v>25</v>
      </c>
      <c r="AQ38" s="19">
        <v>22</v>
      </c>
      <c r="AR38" s="19">
        <v>3</v>
      </c>
      <c r="AS38" s="18">
        <f t="shared" si="7"/>
        <v>78.125</v>
      </c>
      <c r="AT38" s="23">
        <f t="shared" si="8"/>
        <v>46.376811594202898</v>
      </c>
    </row>
    <row r="39" spans="1:46" s="38" customFormat="1" x14ac:dyDescent="0.4">
      <c r="A39" s="21" t="s">
        <v>51</v>
      </c>
      <c r="B39" s="15">
        <v>7</v>
      </c>
      <c r="C39" s="16">
        <f t="shared" si="9"/>
        <v>7</v>
      </c>
      <c r="D39" s="16">
        <v>7</v>
      </c>
      <c r="E39" s="16"/>
      <c r="F39" s="19">
        <f t="shared" si="10"/>
        <v>0</v>
      </c>
      <c r="G39" s="19">
        <v>0</v>
      </c>
      <c r="H39" s="19"/>
      <c r="I39" s="18">
        <f t="shared" si="11"/>
        <v>0</v>
      </c>
      <c r="J39" s="23">
        <f t="shared" si="12"/>
        <v>100</v>
      </c>
      <c r="K39" s="15">
        <v>8</v>
      </c>
      <c r="L39" s="47">
        <f t="shared" si="13"/>
        <v>5</v>
      </c>
      <c r="M39" s="47">
        <v>5</v>
      </c>
      <c r="N39" s="47"/>
      <c r="O39" s="19">
        <f t="shared" si="14"/>
        <v>1</v>
      </c>
      <c r="P39" s="19">
        <v>1</v>
      </c>
      <c r="Q39" s="19"/>
      <c r="R39" s="18">
        <f t="shared" si="15"/>
        <v>20</v>
      </c>
      <c r="S39" s="23">
        <f t="shared" si="16"/>
        <v>62.5</v>
      </c>
      <c r="T39" s="15">
        <v>11</v>
      </c>
      <c r="U39" s="16">
        <f t="shared" si="0"/>
        <v>5</v>
      </c>
      <c r="V39" s="16">
        <v>5</v>
      </c>
      <c r="W39" s="16"/>
      <c r="X39" s="16">
        <f t="shared" si="17"/>
        <v>1</v>
      </c>
      <c r="Y39" s="16">
        <v>1</v>
      </c>
      <c r="Z39" s="16"/>
      <c r="AA39" s="18">
        <f t="shared" si="1"/>
        <v>20</v>
      </c>
      <c r="AB39" s="23">
        <f t="shared" si="2"/>
        <v>45.454545454545453</v>
      </c>
      <c r="AC39" s="15">
        <v>13</v>
      </c>
      <c r="AD39" s="16">
        <v>9</v>
      </c>
      <c r="AE39" s="17">
        <v>9</v>
      </c>
      <c r="AF39" s="17"/>
      <c r="AG39" s="18">
        <v>0</v>
      </c>
      <c r="AH39" s="19">
        <v>0</v>
      </c>
      <c r="AI39" s="19"/>
      <c r="AJ39" s="18">
        <f t="shared" si="3"/>
        <v>0</v>
      </c>
      <c r="AK39" s="23">
        <f t="shared" si="4"/>
        <v>69.230769230769226</v>
      </c>
      <c r="AL39" s="15">
        <v>112</v>
      </c>
      <c r="AM39" s="16">
        <f t="shared" si="5"/>
        <v>76</v>
      </c>
      <c r="AN39" s="17">
        <v>76</v>
      </c>
      <c r="AO39" s="17"/>
      <c r="AP39" s="18">
        <f t="shared" si="6"/>
        <v>42</v>
      </c>
      <c r="AQ39" s="19">
        <v>42</v>
      </c>
      <c r="AR39" s="19"/>
      <c r="AS39" s="18">
        <f t="shared" si="7"/>
        <v>55.26315789473685</v>
      </c>
      <c r="AT39" s="23">
        <f t="shared" si="8"/>
        <v>67.857142857142861</v>
      </c>
    </row>
    <row r="40" spans="1:46" s="38" customFormat="1" x14ac:dyDescent="0.4">
      <c r="A40" s="21" t="s">
        <v>52</v>
      </c>
      <c r="B40" s="15">
        <v>3</v>
      </c>
      <c r="C40" s="16">
        <f t="shared" si="9"/>
        <v>3</v>
      </c>
      <c r="D40" s="16">
        <v>3</v>
      </c>
      <c r="E40" s="16"/>
      <c r="F40" s="19">
        <f t="shared" si="10"/>
        <v>2</v>
      </c>
      <c r="G40" s="19">
        <v>2</v>
      </c>
      <c r="H40" s="19"/>
      <c r="I40" s="18">
        <f t="shared" si="11"/>
        <v>66.666666666666657</v>
      </c>
      <c r="J40" s="23">
        <f t="shared" si="12"/>
        <v>100</v>
      </c>
      <c r="K40" s="15">
        <v>8</v>
      </c>
      <c r="L40" s="47">
        <f t="shared" si="13"/>
        <v>6</v>
      </c>
      <c r="M40" s="47">
        <v>6</v>
      </c>
      <c r="N40" s="47"/>
      <c r="O40" s="19">
        <f t="shared" si="14"/>
        <v>1</v>
      </c>
      <c r="P40" s="19">
        <v>1</v>
      </c>
      <c r="Q40" s="19"/>
      <c r="R40" s="18">
        <f t="shared" si="15"/>
        <v>16.666666666666664</v>
      </c>
      <c r="S40" s="23">
        <f t="shared" si="16"/>
        <v>75</v>
      </c>
      <c r="T40" s="15">
        <v>10</v>
      </c>
      <c r="U40" s="16">
        <f t="shared" si="0"/>
        <v>2</v>
      </c>
      <c r="V40" s="16">
        <v>2</v>
      </c>
      <c r="W40" s="16"/>
      <c r="X40" s="16">
        <f t="shared" si="17"/>
        <v>2</v>
      </c>
      <c r="Y40" s="16">
        <v>2</v>
      </c>
      <c r="Z40" s="16"/>
      <c r="AA40" s="18">
        <f t="shared" si="1"/>
        <v>100</v>
      </c>
      <c r="AB40" s="23">
        <f t="shared" si="2"/>
        <v>20</v>
      </c>
      <c r="AC40" s="15">
        <v>194</v>
      </c>
      <c r="AD40" s="16">
        <v>35</v>
      </c>
      <c r="AE40" s="17">
        <v>35</v>
      </c>
      <c r="AF40" s="17"/>
      <c r="AG40" s="18">
        <v>29</v>
      </c>
      <c r="AH40" s="19">
        <v>29</v>
      </c>
      <c r="AI40" s="19"/>
      <c r="AJ40" s="18">
        <f t="shared" si="3"/>
        <v>82.857142857142861</v>
      </c>
      <c r="AK40" s="23">
        <f t="shared" si="4"/>
        <v>18.041237113402062</v>
      </c>
      <c r="AL40" s="15">
        <v>208</v>
      </c>
      <c r="AM40" s="16">
        <f t="shared" si="5"/>
        <v>49</v>
      </c>
      <c r="AN40" s="17">
        <v>46</v>
      </c>
      <c r="AO40" s="17">
        <v>3</v>
      </c>
      <c r="AP40" s="18">
        <f t="shared" si="6"/>
        <v>38</v>
      </c>
      <c r="AQ40" s="19">
        <v>37</v>
      </c>
      <c r="AR40" s="19">
        <v>1</v>
      </c>
      <c r="AS40" s="18">
        <f t="shared" si="7"/>
        <v>77.551020408163268</v>
      </c>
      <c r="AT40" s="23">
        <f t="shared" si="8"/>
        <v>23.557692307692307</v>
      </c>
    </row>
    <row r="41" spans="1:46" s="38" customFormat="1" x14ac:dyDescent="0.4">
      <c r="A41" s="21" t="s">
        <v>53</v>
      </c>
      <c r="B41" s="15">
        <v>19</v>
      </c>
      <c r="C41" s="16">
        <f t="shared" si="9"/>
        <v>11</v>
      </c>
      <c r="D41" s="16">
        <v>11</v>
      </c>
      <c r="E41" s="16"/>
      <c r="F41" s="19">
        <f t="shared" si="10"/>
        <v>0</v>
      </c>
      <c r="G41" s="19">
        <v>0</v>
      </c>
      <c r="H41" s="19"/>
      <c r="I41" s="18">
        <f t="shared" si="11"/>
        <v>0</v>
      </c>
      <c r="J41" s="23">
        <f t="shared" si="12"/>
        <v>57.894736842105267</v>
      </c>
      <c r="K41" s="15">
        <v>6</v>
      </c>
      <c r="L41" s="47">
        <f t="shared" si="13"/>
        <v>7</v>
      </c>
      <c r="M41" s="47">
        <v>7</v>
      </c>
      <c r="N41" s="47"/>
      <c r="O41" s="19">
        <f t="shared" si="14"/>
        <v>0</v>
      </c>
      <c r="P41" s="19">
        <v>0</v>
      </c>
      <c r="Q41" s="19"/>
      <c r="R41" s="18">
        <f t="shared" si="15"/>
        <v>0</v>
      </c>
      <c r="S41" s="23">
        <f t="shared" si="16"/>
        <v>116.66666666666667</v>
      </c>
      <c r="T41" s="15">
        <v>3</v>
      </c>
      <c r="U41" s="16">
        <f t="shared" si="0"/>
        <v>10</v>
      </c>
      <c r="V41" s="16">
        <v>10</v>
      </c>
      <c r="W41" s="16"/>
      <c r="X41" s="16">
        <f t="shared" si="17"/>
        <v>2</v>
      </c>
      <c r="Y41" s="16">
        <v>2</v>
      </c>
      <c r="Z41" s="16"/>
      <c r="AA41" s="18">
        <f t="shared" si="1"/>
        <v>20</v>
      </c>
      <c r="AB41" s="23">
        <f t="shared" si="2"/>
        <v>333.33333333333337</v>
      </c>
      <c r="AC41" s="15">
        <v>2</v>
      </c>
      <c r="AD41" s="16">
        <v>3</v>
      </c>
      <c r="AE41" s="17">
        <v>3</v>
      </c>
      <c r="AF41" s="17"/>
      <c r="AG41" s="18">
        <v>1</v>
      </c>
      <c r="AH41" s="19">
        <v>1</v>
      </c>
      <c r="AI41" s="19"/>
      <c r="AJ41" s="18">
        <f t="shared" si="3"/>
        <v>33.333333333333329</v>
      </c>
      <c r="AK41" s="23">
        <f t="shared" si="4"/>
        <v>150</v>
      </c>
      <c r="AL41" s="15">
        <v>9</v>
      </c>
      <c r="AM41" s="16">
        <f t="shared" si="5"/>
        <v>16</v>
      </c>
      <c r="AN41" s="17">
        <v>15</v>
      </c>
      <c r="AO41" s="17">
        <v>1</v>
      </c>
      <c r="AP41" s="18">
        <f t="shared" si="6"/>
        <v>14</v>
      </c>
      <c r="AQ41" s="19">
        <v>13</v>
      </c>
      <c r="AR41" s="19">
        <v>1</v>
      </c>
      <c r="AS41" s="18">
        <f t="shared" si="7"/>
        <v>87.5</v>
      </c>
      <c r="AT41" s="23">
        <f t="shared" si="8"/>
        <v>177.77777777777777</v>
      </c>
    </row>
    <row r="42" spans="1:46" s="38" customFormat="1" x14ac:dyDescent="0.4">
      <c r="A42" s="21" t="s">
        <v>54</v>
      </c>
      <c r="B42" s="15">
        <v>198</v>
      </c>
      <c r="C42" s="16">
        <f t="shared" si="9"/>
        <v>105</v>
      </c>
      <c r="D42" s="16">
        <v>105</v>
      </c>
      <c r="E42" s="16"/>
      <c r="F42" s="19">
        <f t="shared" si="10"/>
        <v>0</v>
      </c>
      <c r="G42" s="19">
        <v>0</v>
      </c>
      <c r="H42" s="19"/>
      <c r="I42" s="18">
        <f t="shared" si="11"/>
        <v>0</v>
      </c>
      <c r="J42" s="23">
        <f t="shared" si="12"/>
        <v>53.030303030303031</v>
      </c>
      <c r="K42" s="15">
        <v>251</v>
      </c>
      <c r="L42" s="47">
        <f t="shared" si="13"/>
        <v>126</v>
      </c>
      <c r="M42" s="16">
        <v>126</v>
      </c>
      <c r="N42" s="16"/>
      <c r="O42" s="19">
        <f t="shared" si="14"/>
        <v>0</v>
      </c>
      <c r="P42" s="19">
        <v>0</v>
      </c>
      <c r="Q42" s="19"/>
      <c r="R42" s="18">
        <f t="shared" si="15"/>
        <v>0</v>
      </c>
      <c r="S42" s="23">
        <f t="shared" si="16"/>
        <v>50.199203187250994</v>
      </c>
      <c r="T42" s="15">
        <v>240</v>
      </c>
      <c r="U42" s="16">
        <f t="shared" si="0"/>
        <v>153</v>
      </c>
      <c r="V42" s="16">
        <v>153</v>
      </c>
      <c r="W42" s="16"/>
      <c r="X42" s="16">
        <f t="shared" si="17"/>
        <v>8</v>
      </c>
      <c r="Y42" s="16">
        <v>8</v>
      </c>
      <c r="Z42" s="16"/>
      <c r="AA42" s="18">
        <f t="shared" si="1"/>
        <v>5.2287581699346406</v>
      </c>
      <c r="AB42" s="23">
        <f t="shared" si="2"/>
        <v>63.749999999999993</v>
      </c>
      <c r="AC42" s="15">
        <v>192</v>
      </c>
      <c r="AD42" s="16">
        <v>171</v>
      </c>
      <c r="AE42" s="17">
        <v>171</v>
      </c>
      <c r="AF42" s="17"/>
      <c r="AG42" s="18">
        <v>2</v>
      </c>
      <c r="AH42" s="19">
        <v>2</v>
      </c>
      <c r="AI42" s="19"/>
      <c r="AJ42" s="18">
        <f t="shared" si="3"/>
        <v>1.1695906432748537</v>
      </c>
      <c r="AK42" s="23">
        <f t="shared" si="4"/>
        <v>89.0625</v>
      </c>
      <c r="AL42" s="15">
        <v>204</v>
      </c>
      <c r="AM42" s="16">
        <f t="shared" si="5"/>
        <v>231</v>
      </c>
      <c r="AN42" s="17">
        <v>158</v>
      </c>
      <c r="AO42" s="17">
        <v>73</v>
      </c>
      <c r="AP42" s="18">
        <f t="shared" si="6"/>
        <v>35</v>
      </c>
      <c r="AQ42" s="19">
        <v>20</v>
      </c>
      <c r="AR42" s="19">
        <v>15</v>
      </c>
      <c r="AS42" s="18">
        <f t="shared" si="7"/>
        <v>15.151515151515152</v>
      </c>
      <c r="AT42" s="23">
        <f t="shared" si="8"/>
        <v>113.23529411764706</v>
      </c>
    </row>
    <row r="43" spans="1:46" s="38" customFormat="1" x14ac:dyDescent="0.4">
      <c r="A43" s="21" t="s">
        <v>55</v>
      </c>
      <c r="B43" s="15">
        <v>33</v>
      </c>
      <c r="C43" s="16">
        <f t="shared" si="9"/>
        <v>313</v>
      </c>
      <c r="D43" s="16">
        <v>313</v>
      </c>
      <c r="E43" s="16"/>
      <c r="F43" s="19">
        <f t="shared" si="10"/>
        <v>0</v>
      </c>
      <c r="G43" s="19">
        <v>0</v>
      </c>
      <c r="H43" s="19"/>
      <c r="I43" s="18">
        <f t="shared" si="11"/>
        <v>0</v>
      </c>
      <c r="J43" s="23">
        <f t="shared" si="12"/>
        <v>948.4848484848485</v>
      </c>
      <c r="K43" s="15">
        <v>54</v>
      </c>
      <c r="L43" s="47">
        <f t="shared" si="13"/>
        <v>32</v>
      </c>
      <c r="M43" s="47">
        <v>32</v>
      </c>
      <c r="N43" s="47"/>
      <c r="O43" s="19">
        <f t="shared" si="14"/>
        <v>0</v>
      </c>
      <c r="P43" s="19">
        <v>0</v>
      </c>
      <c r="Q43" s="19"/>
      <c r="R43" s="18">
        <f t="shared" si="15"/>
        <v>0</v>
      </c>
      <c r="S43" s="23">
        <f t="shared" si="16"/>
        <v>59.259259259259252</v>
      </c>
      <c r="T43" s="15">
        <v>20</v>
      </c>
      <c r="U43" s="16">
        <f t="shared" si="0"/>
        <v>17</v>
      </c>
      <c r="V43" s="16">
        <v>17</v>
      </c>
      <c r="W43" s="16"/>
      <c r="X43" s="16">
        <f t="shared" si="17"/>
        <v>0</v>
      </c>
      <c r="Y43" s="16">
        <v>0</v>
      </c>
      <c r="Z43" s="16"/>
      <c r="AA43" s="18">
        <f t="shared" si="1"/>
        <v>0</v>
      </c>
      <c r="AB43" s="23">
        <f t="shared" si="2"/>
        <v>85</v>
      </c>
      <c r="AC43" s="15">
        <v>19</v>
      </c>
      <c r="AD43" s="16">
        <v>45</v>
      </c>
      <c r="AE43" s="17">
        <v>45</v>
      </c>
      <c r="AF43" s="17"/>
      <c r="AG43" s="18">
        <v>1</v>
      </c>
      <c r="AH43" s="19">
        <v>1</v>
      </c>
      <c r="AI43" s="19"/>
      <c r="AJ43" s="18">
        <f t="shared" si="3"/>
        <v>2.2222222222222223</v>
      </c>
      <c r="AK43" s="23">
        <f t="shared" si="4"/>
        <v>236.84210526315786</v>
      </c>
      <c r="AL43" s="15">
        <v>38</v>
      </c>
      <c r="AM43" s="16">
        <f t="shared" si="5"/>
        <v>23</v>
      </c>
      <c r="AN43" s="17">
        <v>22</v>
      </c>
      <c r="AO43" s="17">
        <v>1</v>
      </c>
      <c r="AP43" s="18">
        <f t="shared" si="6"/>
        <v>3</v>
      </c>
      <c r="AQ43" s="19">
        <v>3</v>
      </c>
      <c r="AR43" s="19"/>
      <c r="AS43" s="18">
        <f t="shared" si="7"/>
        <v>13.043478260869565</v>
      </c>
      <c r="AT43" s="23">
        <f t="shared" si="8"/>
        <v>60.526315789473685</v>
      </c>
    </row>
    <row r="44" spans="1:46" s="38" customFormat="1" x14ac:dyDescent="0.4">
      <c r="A44" s="21" t="s">
        <v>56</v>
      </c>
      <c r="B44" s="15">
        <v>0</v>
      </c>
      <c r="C44" s="16">
        <f t="shared" si="9"/>
        <v>115</v>
      </c>
      <c r="D44" s="16">
        <v>115</v>
      </c>
      <c r="E44" s="16"/>
      <c r="F44" s="19">
        <f t="shared" si="10"/>
        <v>0</v>
      </c>
      <c r="G44" s="19">
        <v>0</v>
      </c>
      <c r="H44" s="19"/>
      <c r="I44" s="18">
        <f t="shared" si="11"/>
        <v>0</v>
      </c>
      <c r="J44" s="23" t="str">
        <f t="shared" si="12"/>
        <v>-</v>
      </c>
      <c r="K44" s="15">
        <v>1</v>
      </c>
      <c r="L44" s="47">
        <f t="shared" si="13"/>
        <v>0</v>
      </c>
      <c r="M44" s="47">
        <v>0</v>
      </c>
      <c r="N44" s="47"/>
      <c r="O44" s="19">
        <f t="shared" si="14"/>
        <v>0</v>
      </c>
      <c r="P44" s="19">
        <v>0</v>
      </c>
      <c r="Q44" s="19"/>
      <c r="R44" s="18" t="str">
        <f t="shared" si="15"/>
        <v>-</v>
      </c>
      <c r="S44" s="23">
        <f t="shared" si="16"/>
        <v>0</v>
      </c>
      <c r="T44" s="15">
        <v>3</v>
      </c>
      <c r="U44" s="16">
        <f t="shared" si="0"/>
        <v>5</v>
      </c>
      <c r="V44" s="16">
        <v>5</v>
      </c>
      <c r="W44" s="16"/>
      <c r="X44" s="16">
        <f t="shared" si="17"/>
        <v>0</v>
      </c>
      <c r="Y44" s="16">
        <v>0</v>
      </c>
      <c r="Z44" s="16"/>
      <c r="AA44" s="18">
        <f t="shared" si="1"/>
        <v>0</v>
      </c>
      <c r="AB44" s="23">
        <f t="shared" si="2"/>
        <v>166.66666666666669</v>
      </c>
      <c r="AC44" s="15">
        <v>11</v>
      </c>
      <c r="AD44" s="16">
        <v>7</v>
      </c>
      <c r="AE44" s="17">
        <v>7</v>
      </c>
      <c r="AF44" s="17"/>
      <c r="AG44" s="18">
        <v>3</v>
      </c>
      <c r="AH44" s="19">
        <v>3</v>
      </c>
      <c r="AI44" s="19"/>
      <c r="AJ44" s="18">
        <f t="shared" si="3"/>
        <v>42.857142857142854</v>
      </c>
      <c r="AK44" s="23">
        <f t="shared" si="4"/>
        <v>63.636363636363633</v>
      </c>
      <c r="AL44" s="15">
        <v>18</v>
      </c>
      <c r="AM44" s="16">
        <f t="shared" si="5"/>
        <v>23</v>
      </c>
      <c r="AN44" s="17">
        <v>22</v>
      </c>
      <c r="AO44" s="17">
        <v>1</v>
      </c>
      <c r="AP44" s="18">
        <f t="shared" si="6"/>
        <v>14</v>
      </c>
      <c r="AQ44" s="19">
        <v>13</v>
      </c>
      <c r="AR44" s="19">
        <v>1</v>
      </c>
      <c r="AS44" s="18">
        <f t="shared" si="7"/>
        <v>60.869565217391312</v>
      </c>
      <c r="AT44" s="23">
        <f t="shared" si="8"/>
        <v>127.77777777777777</v>
      </c>
    </row>
    <row r="45" spans="1:46" s="38" customFormat="1" x14ac:dyDescent="0.4">
      <c r="A45" s="21" t="s">
        <v>57</v>
      </c>
      <c r="B45" s="15">
        <v>14</v>
      </c>
      <c r="C45" s="16">
        <f t="shared" si="9"/>
        <v>3</v>
      </c>
      <c r="D45" s="16">
        <v>3</v>
      </c>
      <c r="E45" s="16"/>
      <c r="F45" s="19">
        <f t="shared" si="10"/>
        <v>0</v>
      </c>
      <c r="G45" s="19">
        <v>0</v>
      </c>
      <c r="H45" s="19"/>
      <c r="I45" s="18">
        <f t="shared" si="11"/>
        <v>0</v>
      </c>
      <c r="J45" s="23">
        <f t="shared" si="12"/>
        <v>21.428571428571427</v>
      </c>
      <c r="K45" s="15">
        <v>17</v>
      </c>
      <c r="L45" s="47">
        <f t="shared" si="13"/>
        <v>11</v>
      </c>
      <c r="M45" s="47">
        <v>11</v>
      </c>
      <c r="N45" s="47"/>
      <c r="O45" s="19">
        <f t="shared" si="14"/>
        <v>0</v>
      </c>
      <c r="P45" s="19">
        <v>0</v>
      </c>
      <c r="Q45" s="19"/>
      <c r="R45" s="18">
        <f t="shared" si="15"/>
        <v>0</v>
      </c>
      <c r="S45" s="23">
        <f t="shared" si="16"/>
        <v>64.705882352941174</v>
      </c>
      <c r="T45" s="15">
        <v>14</v>
      </c>
      <c r="U45" s="16">
        <f t="shared" si="0"/>
        <v>11</v>
      </c>
      <c r="V45" s="16">
        <v>11</v>
      </c>
      <c r="W45" s="16"/>
      <c r="X45" s="16">
        <f t="shared" si="17"/>
        <v>0</v>
      </c>
      <c r="Y45" s="16">
        <v>0</v>
      </c>
      <c r="Z45" s="16"/>
      <c r="AA45" s="18">
        <f t="shared" si="1"/>
        <v>0</v>
      </c>
      <c r="AB45" s="23">
        <f t="shared" si="2"/>
        <v>78.571428571428569</v>
      </c>
      <c r="AC45" s="15">
        <v>9</v>
      </c>
      <c r="AD45" s="16">
        <v>7</v>
      </c>
      <c r="AE45" s="17">
        <v>7</v>
      </c>
      <c r="AF45" s="17"/>
      <c r="AG45" s="18">
        <v>0</v>
      </c>
      <c r="AH45" s="19">
        <v>0</v>
      </c>
      <c r="AI45" s="19"/>
      <c r="AJ45" s="18">
        <f t="shared" si="3"/>
        <v>0</v>
      </c>
      <c r="AK45" s="23">
        <f t="shared" si="4"/>
        <v>77.777777777777786</v>
      </c>
      <c r="AL45" s="15">
        <v>24</v>
      </c>
      <c r="AM45" s="16">
        <f t="shared" si="5"/>
        <v>21</v>
      </c>
      <c r="AN45" s="17">
        <v>21</v>
      </c>
      <c r="AO45" s="17"/>
      <c r="AP45" s="18">
        <f t="shared" si="6"/>
        <v>8</v>
      </c>
      <c r="AQ45" s="19">
        <v>8</v>
      </c>
      <c r="AR45" s="19"/>
      <c r="AS45" s="18">
        <f t="shared" si="7"/>
        <v>38.095238095238095</v>
      </c>
      <c r="AT45" s="23">
        <f t="shared" si="8"/>
        <v>87.5</v>
      </c>
    </row>
    <row r="46" spans="1:46" s="38" customFormat="1" x14ac:dyDescent="0.4">
      <c r="A46" s="21" t="s">
        <v>58</v>
      </c>
      <c r="B46" s="15">
        <v>4</v>
      </c>
      <c r="C46" s="16">
        <f t="shared" si="9"/>
        <v>14</v>
      </c>
      <c r="D46" s="16">
        <v>14</v>
      </c>
      <c r="E46" s="16"/>
      <c r="F46" s="19">
        <f t="shared" si="10"/>
        <v>0</v>
      </c>
      <c r="G46" s="19">
        <v>0</v>
      </c>
      <c r="H46" s="19"/>
      <c r="I46" s="18">
        <f t="shared" si="11"/>
        <v>0</v>
      </c>
      <c r="J46" s="23">
        <f t="shared" si="12"/>
        <v>350</v>
      </c>
      <c r="K46" s="15">
        <v>1</v>
      </c>
      <c r="L46" s="47">
        <f t="shared" si="13"/>
        <v>1</v>
      </c>
      <c r="M46" s="47">
        <v>1</v>
      </c>
      <c r="N46" s="47"/>
      <c r="O46" s="19">
        <f t="shared" si="14"/>
        <v>0</v>
      </c>
      <c r="P46" s="19">
        <v>0</v>
      </c>
      <c r="Q46" s="19"/>
      <c r="R46" s="18">
        <f t="shared" si="15"/>
        <v>0</v>
      </c>
      <c r="S46" s="23">
        <f t="shared" si="16"/>
        <v>100</v>
      </c>
      <c r="T46" s="15">
        <v>3</v>
      </c>
      <c r="U46" s="16">
        <f t="shared" si="0"/>
        <v>2</v>
      </c>
      <c r="V46" s="16">
        <v>2</v>
      </c>
      <c r="W46" s="16"/>
      <c r="X46" s="16">
        <f t="shared" si="17"/>
        <v>1</v>
      </c>
      <c r="Y46" s="16">
        <v>1</v>
      </c>
      <c r="Z46" s="16"/>
      <c r="AA46" s="18">
        <f t="shared" si="1"/>
        <v>50</v>
      </c>
      <c r="AB46" s="23">
        <f t="shared" si="2"/>
        <v>66.666666666666657</v>
      </c>
      <c r="AC46" s="15">
        <v>4</v>
      </c>
      <c r="AD46" s="16">
        <v>6</v>
      </c>
      <c r="AE46" s="17">
        <v>6</v>
      </c>
      <c r="AF46" s="17"/>
      <c r="AG46" s="18">
        <v>2</v>
      </c>
      <c r="AH46" s="19">
        <v>2</v>
      </c>
      <c r="AI46" s="19"/>
      <c r="AJ46" s="18">
        <f t="shared" si="3"/>
        <v>33.333333333333329</v>
      </c>
      <c r="AK46" s="23">
        <f t="shared" si="4"/>
        <v>150</v>
      </c>
      <c r="AL46" s="15">
        <v>17</v>
      </c>
      <c r="AM46" s="16">
        <f t="shared" si="5"/>
        <v>14</v>
      </c>
      <c r="AN46" s="17">
        <v>14</v>
      </c>
      <c r="AO46" s="17"/>
      <c r="AP46" s="18">
        <f t="shared" si="6"/>
        <v>14</v>
      </c>
      <c r="AQ46" s="19">
        <v>14</v>
      </c>
      <c r="AR46" s="19"/>
      <c r="AS46" s="18">
        <f t="shared" si="7"/>
        <v>100</v>
      </c>
      <c r="AT46" s="23">
        <f t="shared" si="8"/>
        <v>82.35294117647058</v>
      </c>
    </row>
    <row r="47" spans="1:46" s="38" customFormat="1" x14ac:dyDescent="0.4">
      <c r="A47" s="21" t="s">
        <v>59</v>
      </c>
      <c r="B47" s="15">
        <v>2</v>
      </c>
      <c r="C47" s="16">
        <f t="shared" si="9"/>
        <v>56</v>
      </c>
      <c r="D47" s="16">
        <v>56</v>
      </c>
      <c r="E47" s="16"/>
      <c r="F47" s="19">
        <f t="shared" si="10"/>
        <v>0</v>
      </c>
      <c r="G47" s="19">
        <v>0</v>
      </c>
      <c r="H47" s="19"/>
      <c r="I47" s="18">
        <f t="shared" si="11"/>
        <v>0</v>
      </c>
      <c r="J47" s="23">
        <f t="shared" si="12"/>
        <v>2800</v>
      </c>
      <c r="K47" s="15">
        <v>0</v>
      </c>
      <c r="L47" s="47">
        <f t="shared" si="13"/>
        <v>19</v>
      </c>
      <c r="M47" s="47">
        <v>19</v>
      </c>
      <c r="N47" s="47"/>
      <c r="O47" s="19">
        <f t="shared" si="14"/>
        <v>0</v>
      </c>
      <c r="P47" s="19">
        <v>0</v>
      </c>
      <c r="Q47" s="19"/>
      <c r="R47" s="18">
        <f t="shared" si="15"/>
        <v>0</v>
      </c>
      <c r="S47" s="23" t="str">
        <f t="shared" si="16"/>
        <v>-</v>
      </c>
      <c r="T47" s="15">
        <v>0</v>
      </c>
      <c r="U47" s="16">
        <f t="shared" si="0"/>
        <v>0</v>
      </c>
      <c r="V47" s="16">
        <v>0</v>
      </c>
      <c r="W47" s="16"/>
      <c r="X47" s="16">
        <f t="shared" si="17"/>
        <v>0</v>
      </c>
      <c r="Y47" s="16">
        <v>0</v>
      </c>
      <c r="Z47" s="16"/>
      <c r="AA47" s="18" t="str">
        <f t="shared" si="1"/>
        <v>-</v>
      </c>
      <c r="AB47" s="23" t="str">
        <f t="shared" si="2"/>
        <v>-</v>
      </c>
      <c r="AC47" s="15">
        <v>1</v>
      </c>
      <c r="AD47" s="16">
        <v>1</v>
      </c>
      <c r="AE47" s="17">
        <v>1</v>
      </c>
      <c r="AF47" s="17"/>
      <c r="AG47" s="18">
        <v>0</v>
      </c>
      <c r="AH47" s="19">
        <v>0</v>
      </c>
      <c r="AI47" s="19"/>
      <c r="AJ47" s="18">
        <f t="shared" si="3"/>
        <v>0</v>
      </c>
      <c r="AK47" s="23">
        <f t="shared" si="4"/>
        <v>100</v>
      </c>
      <c r="AL47" s="15">
        <v>14</v>
      </c>
      <c r="AM47" s="16">
        <f t="shared" si="5"/>
        <v>8</v>
      </c>
      <c r="AN47" s="17">
        <v>8</v>
      </c>
      <c r="AO47" s="17"/>
      <c r="AP47" s="18">
        <f t="shared" si="6"/>
        <v>0</v>
      </c>
      <c r="AQ47" s="19">
        <v>0</v>
      </c>
      <c r="AR47" s="19"/>
      <c r="AS47" s="18">
        <f t="shared" si="7"/>
        <v>0</v>
      </c>
      <c r="AT47" s="23">
        <f t="shared" si="8"/>
        <v>57.142857142857139</v>
      </c>
    </row>
    <row r="48" spans="1:46" s="38" customFormat="1" x14ac:dyDescent="0.4">
      <c r="A48" s="21" t="s">
        <v>60</v>
      </c>
      <c r="B48" s="15">
        <v>1</v>
      </c>
      <c r="C48" s="16">
        <f t="shared" si="9"/>
        <v>0</v>
      </c>
      <c r="D48" s="16">
        <v>0</v>
      </c>
      <c r="E48" s="16"/>
      <c r="F48" s="19">
        <f t="shared" si="10"/>
        <v>0</v>
      </c>
      <c r="G48" s="19">
        <v>0</v>
      </c>
      <c r="H48" s="19"/>
      <c r="I48" s="18" t="str">
        <f t="shared" si="11"/>
        <v>-</v>
      </c>
      <c r="J48" s="23">
        <f t="shared" si="12"/>
        <v>0</v>
      </c>
      <c r="K48" s="15">
        <v>1</v>
      </c>
      <c r="L48" s="47">
        <f t="shared" si="13"/>
        <v>0</v>
      </c>
      <c r="M48" s="47">
        <v>0</v>
      </c>
      <c r="N48" s="47"/>
      <c r="O48" s="19">
        <f t="shared" si="14"/>
        <v>0</v>
      </c>
      <c r="P48" s="19">
        <v>0</v>
      </c>
      <c r="Q48" s="19"/>
      <c r="R48" s="18" t="str">
        <f t="shared" si="15"/>
        <v>-</v>
      </c>
      <c r="S48" s="23">
        <f t="shared" si="16"/>
        <v>0</v>
      </c>
      <c r="T48" s="15">
        <v>11</v>
      </c>
      <c r="U48" s="16">
        <f t="shared" si="0"/>
        <v>3</v>
      </c>
      <c r="V48" s="16">
        <v>3</v>
      </c>
      <c r="W48" s="16"/>
      <c r="X48" s="16">
        <f t="shared" si="17"/>
        <v>0</v>
      </c>
      <c r="Y48" s="16">
        <v>0</v>
      </c>
      <c r="Z48" s="16"/>
      <c r="AA48" s="18">
        <f t="shared" si="1"/>
        <v>0</v>
      </c>
      <c r="AB48" s="23">
        <f t="shared" si="2"/>
        <v>27.27272727272727</v>
      </c>
      <c r="AC48" s="15">
        <v>38</v>
      </c>
      <c r="AD48" s="16">
        <v>9</v>
      </c>
      <c r="AE48" s="17">
        <v>9</v>
      </c>
      <c r="AF48" s="17"/>
      <c r="AG48" s="18">
        <v>0</v>
      </c>
      <c r="AH48" s="19">
        <v>0</v>
      </c>
      <c r="AI48" s="19"/>
      <c r="AJ48" s="18">
        <f t="shared" si="3"/>
        <v>0</v>
      </c>
      <c r="AK48" s="23">
        <f t="shared" si="4"/>
        <v>23.684210526315788</v>
      </c>
      <c r="AL48" s="15">
        <v>43</v>
      </c>
      <c r="AM48" s="16">
        <f t="shared" si="5"/>
        <v>49</v>
      </c>
      <c r="AN48" s="17">
        <v>49</v>
      </c>
      <c r="AO48" s="17"/>
      <c r="AP48" s="18">
        <f t="shared" si="6"/>
        <v>12</v>
      </c>
      <c r="AQ48" s="19">
        <v>12</v>
      </c>
      <c r="AR48" s="19"/>
      <c r="AS48" s="18">
        <f t="shared" si="7"/>
        <v>24.489795918367346</v>
      </c>
      <c r="AT48" s="23">
        <f t="shared" si="8"/>
        <v>113.95348837209302</v>
      </c>
    </row>
    <row r="49" spans="1:46" s="38" customFormat="1" x14ac:dyDescent="0.4">
      <c r="A49" s="21" t="s">
        <v>61</v>
      </c>
      <c r="B49" s="15">
        <v>128</v>
      </c>
      <c r="C49" s="16">
        <f t="shared" si="9"/>
        <v>23</v>
      </c>
      <c r="D49" s="16">
        <v>8</v>
      </c>
      <c r="E49" s="16">
        <v>15</v>
      </c>
      <c r="F49" s="19">
        <f t="shared" si="10"/>
        <v>2</v>
      </c>
      <c r="G49" s="19">
        <v>2</v>
      </c>
      <c r="H49" s="19">
        <v>0</v>
      </c>
      <c r="I49" s="18">
        <f t="shared" si="11"/>
        <v>8.695652173913043</v>
      </c>
      <c r="J49" s="23">
        <f t="shared" si="12"/>
        <v>17.96875</v>
      </c>
      <c r="K49" s="15">
        <v>177</v>
      </c>
      <c r="L49" s="47">
        <f t="shared" si="13"/>
        <v>10</v>
      </c>
      <c r="M49" s="47">
        <v>1</v>
      </c>
      <c r="N49" s="47">
        <v>9</v>
      </c>
      <c r="O49" s="19">
        <f t="shared" si="14"/>
        <v>0</v>
      </c>
      <c r="P49" s="19">
        <v>0</v>
      </c>
      <c r="Q49" s="19">
        <v>0</v>
      </c>
      <c r="R49" s="18">
        <f t="shared" si="15"/>
        <v>0</v>
      </c>
      <c r="S49" s="23">
        <f t="shared" si="16"/>
        <v>5.6497175141242941</v>
      </c>
      <c r="T49" s="15">
        <v>256</v>
      </c>
      <c r="U49" s="16">
        <f t="shared" si="0"/>
        <v>87</v>
      </c>
      <c r="V49" s="16">
        <v>73</v>
      </c>
      <c r="W49" s="16">
        <v>14</v>
      </c>
      <c r="X49" s="16">
        <f t="shared" si="17"/>
        <v>1</v>
      </c>
      <c r="Y49" s="16">
        <v>1</v>
      </c>
      <c r="Z49" s="16">
        <v>0</v>
      </c>
      <c r="AA49" s="18">
        <f t="shared" si="1"/>
        <v>1.1494252873563218</v>
      </c>
      <c r="AB49" s="23">
        <f t="shared" si="2"/>
        <v>33.984375</v>
      </c>
      <c r="AC49" s="15">
        <v>493</v>
      </c>
      <c r="AD49" s="16">
        <v>70</v>
      </c>
      <c r="AE49" s="17">
        <v>43</v>
      </c>
      <c r="AF49" s="17">
        <v>27</v>
      </c>
      <c r="AG49" s="18">
        <v>0</v>
      </c>
      <c r="AH49" s="19">
        <v>0</v>
      </c>
      <c r="AI49" s="19">
        <v>0</v>
      </c>
      <c r="AJ49" s="18">
        <f t="shared" si="3"/>
        <v>0</v>
      </c>
      <c r="AK49" s="23">
        <f t="shared" si="4"/>
        <v>14.198782961460447</v>
      </c>
      <c r="AL49" s="15">
        <v>649</v>
      </c>
      <c r="AM49" s="16">
        <f t="shared" si="5"/>
        <v>147</v>
      </c>
      <c r="AN49" s="17">
        <v>94</v>
      </c>
      <c r="AO49" s="17">
        <v>53</v>
      </c>
      <c r="AP49" s="18">
        <f t="shared" si="6"/>
        <v>7</v>
      </c>
      <c r="AQ49" s="19">
        <v>5</v>
      </c>
      <c r="AR49" s="19">
        <v>2</v>
      </c>
      <c r="AS49" s="18">
        <f t="shared" si="7"/>
        <v>4.7619047619047619</v>
      </c>
      <c r="AT49" s="23">
        <f t="shared" si="8"/>
        <v>22.650231124807398</v>
      </c>
    </row>
    <row r="50" spans="1:46" ht="19.5" thickBot="1" x14ac:dyDescent="0.45">
      <c r="A50" s="24" t="s">
        <v>0</v>
      </c>
      <c r="B50" s="25">
        <f>SUM(B3:B49)</f>
        <v>7231</v>
      </c>
      <c r="C50" s="26">
        <f>SUM(C3:C49)</f>
        <v>2256</v>
      </c>
      <c r="D50" s="27"/>
      <c r="E50" s="27"/>
      <c r="F50" s="28">
        <f>SUM(F3:F49)</f>
        <v>150</v>
      </c>
      <c r="G50" s="27"/>
      <c r="H50" s="27"/>
      <c r="I50" s="27">
        <f t="shared" ref="I50" si="18">F50/C50*100</f>
        <v>6.6489361702127656</v>
      </c>
      <c r="J50" s="29">
        <f t="shared" ref="J50" si="19">C50/B50*100</f>
        <v>31.199004287097221</v>
      </c>
      <c r="K50" s="25">
        <f>SUM(K3:K49)</f>
        <v>7920</v>
      </c>
      <c r="L50" s="30">
        <f>SUM(L3:L49)</f>
        <v>2041</v>
      </c>
      <c r="M50" s="27"/>
      <c r="N50" s="27"/>
      <c r="O50" s="28">
        <f>SUM(O3:O49)</f>
        <v>209</v>
      </c>
      <c r="P50" s="27"/>
      <c r="Q50" s="27"/>
      <c r="R50" s="27">
        <f t="shared" ref="R50" si="20">O50/L50*100</f>
        <v>10.240078392944636</v>
      </c>
      <c r="S50" s="29">
        <f t="shared" ref="S50" si="21">L50/K50*100</f>
        <v>25.770202020202021</v>
      </c>
      <c r="T50" s="25">
        <f>SUM(T3:T49)</f>
        <v>8914</v>
      </c>
      <c r="U50" s="26">
        <f>SUM(U3:U49)</f>
        <v>2378</v>
      </c>
      <c r="V50" s="27"/>
      <c r="W50" s="27"/>
      <c r="X50" s="26">
        <f>SUM(X3:X49)</f>
        <v>384</v>
      </c>
      <c r="Y50" s="27"/>
      <c r="Z50" s="27"/>
      <c r="AA50" s="27">
        <f>X50/U50*100</f>
        <v>16.14802354920101</v>
      </c>
      <c r="AB50" s="29">
        <f>U50/T50*100</f>
        <v>26.677137087727171</v>
      </c>
      <c r="AC50" s="31">
        <f t="shared" ref="AC50:AI50" si="22">SUM(AC3:AC49)</f>
        <v>11954</v>
      </c>
      <c r="AD50" s="32">
        <f t="shared" si="22"/>
        <v>3821</v>
      </c>
      <c r="AE50" s="33">
        <f t="shared" si="22"/>
        <v>2885</v>
      </c>
      <c r="AF50" s="33">
        <f t="shared" si="22"/>
        <v>936</v>
      </c>
      <c r="AG50" s="33">
        <f t="shared" si="22"/>
        <v>767</v>
      </c>
      <c r="AH50" s="33">
        <f t="shared" si="22"/>
        <v>698</v>
      </c>
      <c r="AI50" s="33">
        <f t="shared" si="22"/>
        <v>69</v>
      </c>
      <c r="AJ50" s="27">
        <f>AG50/AD50*100</f>
        <v>20.073279246270609</v>
      </c>
      <c r="AK50" s="29">
        <f>AD50/AC50*100</f>
        <v>31.964196084992469</v>
      </c>
      <c r="AL50" s="25">
        <f>SUM(AL3:AL49)</f>
        <v>16805</v>
      </c>
      <c r="AM50" s="34">
        <f>SUM(AM3:AM49)</f>
        <v>5632</v>
      </c>
      <c r="AN50" s="35">
        <f>SUM(AN3:AN49)</f>
        <v>3552</v>
      </c>
      <c r="AO50" s="36">
        <f>SUM(AO4:AO49)</f>
        <v>2080</v>
      </c>
      <c r="AP50" s="37">
        <f t="shared" si="6"/>
        <v>2031</v>
      </c>
      <c r="AQ50" s="36">
        <f>SUM(AQ3:AQ49)</f>
        <v>1496</v>
      </c>
      <c r="AR50" s="36">
        <f>SUM(AR3:AR49)</f>
        <v>535</v>
      </c>
      <c r="AS50" s="27">
        <f>AP50/AM50*100</f>
        <v>36.061789772727273</v>
      </c>
      <c r="AT50" s="29">
        <f>AM50/AL50*100</f>
        <v>33.513835168104734</v>
      </c>
    </row>
    <row r="52" spans="1:46" ht="19.5" x14ac:dyDescent="0.4">
      <c r="A52" s="40" t="s">
        <v>62</v>
      </c>
    </row>
    <row r="53" spans="1:46" ht="19.5" x14ac:dyDescent="0.4">
      <c r="A53" s="40" t="s">
        <v>63</v>
      </c>
    </row>
    <row r="54" spans="1:46" ht="19.5" x14ac:dyDescent="0.4">
      <c r="A54" s="40" t="s">
        <v>64</v>
      </c>
    </row>
  </sheetData>
  <mergeCells count="5">
    <mergeCell ref="B1:J1"/>
    <mergeCell ref="K1:S1"/>
    <mergeCell ref="T1:AB1"/>
    <mergeCell ref="AC1:AK1"/>
    <mergeCell ref="AL1:AT1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8" orientation="landscape" r:id="rId1"/>
  <headerFooter>
    <oddHeader xml:space="preserve">&amp;C&amp;20変異株スクリーニング検査の実施率・陽性率（機械的な試算）速報値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2021-04-13T04:26:38Z</cp:lastPrinted>
  <dcterms:created xsi:type="dcterms:W3CDTF">2021-04-09T01:52:32Z</dcterms:created>
  <dcterms:modified xsi:type="dcterms:W3CDTF">2021-04-13T04:26:43Z</dcterms:modified>
</cp:coreProperties>
</file>