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610" windowHeight="523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9" i="1" l="1"/>
  <c r="T39" i="1"/>
  <c r="V39" i="1" s="1"/>
  <c r="W39" i="1" s="1"/>
  <c r="U38" i="1"/>
  <c r="V38" i="1" s="1"/>
  <c r="W38" i="1" s="1"/>
  <c r="T38" i="1"/>
  <c r="V37" i="1"/>
  <c r="W37" i="1" s="1"/>
  <c r="U37" i="1"/>
  <c r="T37" i="1"/>
  <c r="W36" i="1"/>
  <c r="V36" i="1"/>
  <c r="U36" i="1"/>
  <c r="T36" i="1"/>
  <c r="U35" i="1"/>
  <c r="T35" i="1"/>
  <c r="V35" i="1" s="1"/>
  <c r="W35" i="1" s="1"/>
  <c r="U34" i="1"/>
  <c r="T34" i="1"/>
  <c r="V34" i="1" s="1"/>
  <c r="W34" i="1" s="1"/>
  <c r="V33" i="1"/>
  <c r="W33" i="1" s="1"/>
  <c r="U33" i="1"/>
  <c r="T33" i="1"/>
  <c r="W32" i="1"/>
  <c r="V32" i="1"/>
  <c r="U32" i="1"/>
  <c r="T32" i="1"/>
  <c r="U31" i="1"/>
  <c r="T31" i="1"/>
  <c r="V31" i="1" s="1"/>
  <c r="W31" i="1" s="1"/>
  <c r="U30" i="1"/>
  <c r="T30" i="1"/>
  <c r="V30" i="1" s="1"/>
  <c r="W30" i="1" s="1"/>
  <c r="V29" i="1"/>
  <c r="W29" i="1" s="1"/>
  <c r="U29" i="1"/>
  <c r="T29" i="1"/>
  <c r="W28" i="1"/>
  <c r="V28" i="1"/>
  <c r="U28" i="1"/>
  <c r="T28" i="1"/>
  <c r="U27" i="1"/>
  <c r="T27" i="1"/>
  <c r="V27" i="1" s="1"/>
  <c r="W27" i="1" s="1"/>
  <c r="U26" i="1"/>
  <c r="T26" i="1"/>
  <c r="V26" i="1" s="1"/>
  <c r="W26" i="1" s="1"/>
  <c r="V25" i="1"/>
  <c r="W25" i="1" s="1"/>
  <c r="U25" i="1"/>
  <c r="T25" i="1"/>
  <c r="W24" i="1"/>
  <c r="V24" i="1"/>
  <c r="U24" i="1"/>
  <c r="T24" i="1"/>
  <c r="A24" i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U23" i="1"/>
  <c r="T23" i="1"/>
  <c r="V23" i="1" s="1"/>
  <c r="W23" i="1" s="1"/>
  <c r="A23" i="1"/>
  <c r="U21" i="1"/>
  <c r="T21" i="1"/>
  <c r="V21" i="1" s="1"/>
  <c r="W21" i="1" s="1"/>
  <c r="V20" i="1"/>
  <c r="W20" i="1" s="1"/>
  <c r="U20" i="1"/>
  <c r="T20" i="1"/>
  <c r="V19" i="1"/>
  <c r="W19" i="1" s="1"/>
  <c r="U19" i="1"/>
  <c r="T19" i="1"/>
  <c r="U18" i="1"/>
  <c r="T18" i="1"/>
  <c r="V18" i="1" s="1"/>
  <c r="W18" i="1" s="1"/>
  <c r="U17" i="1"/>
  <c r="T17" i="1"/>
  <c r="V17" i="1" s="1"/>
  <c r="W17" i="1" s="1"/>
  <c r="U16" i="1"/>
  <c r="V16" i="1" s="1"/>
  <c r="W16" i="1" s="1"/>
  <c r="T16" i="1"/>
  <c r="V15" i="1"/>
  <c r="W15" i="1" s="1"/>
  <c r="U15" i="1"/>
  <c r="T15" i="1"/>
  <c r="U14" i="1"/>
  <c r="T14" i="1"/>
  <c r="V14" i="1" s="1"/>
  <c r="W14" i="1" s="1"/>
  <c r="U13" i="1"/>
  <c r="T13" i="1"/>
  <c r="V13" i="1" s="1"/>
  <c r="W13" i="1" s="1"/>
  <c r="U12" i="1"/>
  <c r="V12" i="1" s="1"/>
  <c r="W12" i="1" s="1"/>
  <c r="T12" i="1"/>
  <c r="V11" i="1"/>
  <c r="W11" i="1" s="1"/>
  <c r="U11" i="1"/>
  <c r="T11" i="1"/>
  <c r="U10" i="1"/>
  <c r="T10" i="1"/>
  <c r="V10" i="1" s="1"/>
  <c r="W10" i="1" s="1"/>
  <c r="U9" i="1"/>
  <c r="T9" i="1"/>
  <c r="V9" i="1" s="1"/>
  <c r="W9" i="1" s="1"/>
  <c r="U8" i="1"/>
  <c r="V8" i="1" s="1"/>
  <c r="W8" i="1" s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V7" i="1"/>
  <c r="W7" i="1" s="1"/>
  <c r="U7" i="1"/>
  <c r="T7" i="1"/>
</calcChain>
</file>

<file path=xl/sharedStrings.xml><?xml version="1.0" encoding="utf-8"?>
<sst xmlns="http://schemas.openxmlformats.org/spreadsheetml/2006/main" count="516" uniqueCount="153">
  <si>
    <t>２　緊急時モニタリング検査結果</t>
  </si>
  <si>
    <t>NO</t>
    <phoneticPr fontId="6"/>
  </si>
  <si>
    <t>報告自治体</t>
    <rPh sb="0" eb="2">
      <t>ホウコク</t>
    </rPh>
    <rPh sb="2" eb="5">
      <t>ジチタイ</t>
    </rPh>
    <phoneticPr fontId="6"/>
  </si>
  <si>
    <t>実施主体</t>
    <rPh sb="0" eb="2">
      <t>ジッシ</t>
    </rPh>
    <phoneticPr fontId="6"/>
  </si>
  <si>
    <t>産地</t>
    <rPh sb="0" eb="2">
      <t>サンチ</t>
    </rPh>
    <phoneticPr fontId="6"/>
  </si>
  <si>
    <t>非流通品
／流通品</t>
    <rPh sb="0" eb="1">
      <t>ヒ</t>
    </rPh>
    <rPh sb="1" eb="3">
      <t>リュウツウ</t>
    </rPh>
    <rPh sb="3" eb="4">
      <t>ヒン</t>
    </rPh>
    <phoneticPr fontId="6"/>
  </si>
  <si>
    <t>食品
カテゴリ</t>
    <phoneticPr fontId="6"/>
  </si>
  <si>
    <t>品目</t>
    <rPh sb="0" eb="2">
      <t>ヒンモク</t>
    </rPh>
    <phoneticPr fontId="6"/>
  </si>
  <si>
    <t>検査</t>
    <phoneticPr fontId="6"/>
  </si>
  <si>
    <t>日時</t>
    <rPh sb="0" eb="2">
      <t>ニチジ</t>
    </rPh>
    <phoneticPr fontId="6"/>
  </si>
  <si>
    <t>結果（Bq/kg)</t>
    <rPh sb="0" eb="2">
      <t>ケッカ</t>
    </rPh>
    <phoneticPr fontId="6"/>
  </si>
  <si>
    <t>都道府県</t>
    <rPh sb="0" eb="4">
      <t>トドウフケン</t>
    </rPh>
    <phoneticPr fontId="6"/>
  </si>
  <si>
    <t>市町村</t>
    <rPh sb="0" eb="3">
      <t>シチョウソン</t>
    </rPh>
    <phoneticPr fontId="6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</si>
  <si>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6"/>
  </si>
  <si>
    <t>品目名</t>
    <rPh sb="2" eb="3">
      <t>メイ</t>
    </rPh>
    <phoneticPr fontId="6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</si>
  <si>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6"/>
  </si>
  <si>
    <t>検査機関</t>
    <phoneticPr fontId="6"/>
  </si>
  <si>
    <t>検査法</t>
    <rPh sb="0" eb="2">
      <t>ケンサ</t>
    </rPh>
    <rPh sb="2" eb="3">
      <t>ホウ</t>
    </rPh>
    <phoneticPr fontId="6"/>
  </si>
  <si>
    <t>採取日
（購入日)</t>
  </si>
  <si>
    <t>結果
判明日</t>
    <phoneticPr fontId="6"/>
  </si>
  <si>
    <t>入力用</t>
    <rPh sb="0" eb="3">
      <t>ニュウリョクヨウ</t>
    </rPh>
    <phoneticPr fontId="1"/>
  </si>
  <si>
    <t>Cs-134</t>
    <phoneticPr fontId="6"/>
  </si>
  <si>
    <t>Cs-137</t>
    <phoneticPr fontId="6"/>
  </si>
  <si>
    <t>Cs合計</t>
    <rPh sb="2" eb="4">
      <t>ゴウケイ</t>
    </rPh>
    <phoneticPr fontId="6"/>
  </si>
  <si>
    <t>基準超過</t>
    <rPh sb="0" eb="2">
      <t>キジュン</t>
    </rPh>
    <rPh sb="2" eb="4">
      <t>チョウカ</t>
    </rPh>
    <phoneticPr fontId="6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</si>
  <si>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6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</si>
  <si>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6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</si>
  <si>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</si>
  <si>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</si>
  <si>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</si>
  <si>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</si>
  <si>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郡山市</t>
    <rPh sb="0" eb="3">
      <t>コオリヤマシ</t>
    </rPh>
    <phoneticPr fontId="1"/>
  </si>
  <si>
    <t>福島県</t>
    <rPh sb="0" eb="3">
      <t>フクシマケン</t>
    </rPh>
    <phoneticPr fontId="6"/>
  </si>
  <si>
    <t>郡山市</t>
    <rPh sb="0" eb="3">
      <t>コオリヤマシ</t>
    </rPh>
    <phoneticPr fontId="10"/>
  </si>
  <si>
    <t>－</t>
  </si>
  <si>
    <t>流通品</t>
    <rPh sb="0" eb="2">
      <t>リュウツウ</t>
    </rPh>
    <rPh sb="2" eb="3">
      <t>ヒン</t>
    </rPh>
    <phoneticPr fontId="11"/>
  </si>
  <si>
    <t>農産物</t>
    <rPh sb="0" eb="3">
      <t>ノウサンブツ</t>
    </rPh>
    <phoneticPr fontId="6"/>
  </si>
  <si>
    <t>ニンジン</t>
  </si>
  <si>
    <t>栽培</t>
    <rPh sb="0" eb="2">
      <t>サイバイ</t>
    </rPh>
    <phoneticPr fontId="6"/>
  </si>
  <si>
    <t>制限なし</t>
    <rPh sb="0" eb="2">
      <t>セイゲン</t>
    </rPh>
    <phoneticPr fontId="11"/>
  </si>
  <si>
    <t>郡山市保健所検査課</t>
    <rPh sb="0" eb="3">
      <t>コオリヤマシ</t>
    </rPh>
    <rPh sb="3" eb="6">
      <t>ホケンジョ</t>
    </rPh>
    <rPh sb="6" eb="9">
      <t>ケンサカ</t>
    </rPh>
    <phoneticPr fontId="1"/>
  </si>
  <si>
    <t>Ge</t>
  </si>
  <si>
    <t>&lt;8.13</t>
  </si>
  <si>
    <t>&lt;9.53</t>
  </si>
  <si>
    <t>&lt;9.05</t>
  </si>
  <si>
    <t>&lt;9.23</t>
  </si>
  <si>
    <t>&lt;9.16</t>
  </si>
  <si>
    <t>&lt;7.45</t>
  </si>
  <si>
    <t>トマト</t>
  </si>
  <si>
    <t>&lt;9.51</t>
  </si>
  <si>
    <t>&lt;8.84</t>
  </si>
  <si>
    <t>ネギ</t>
  </si>
  <si>
    <t>&lt;7.47</t>
  </si>
  <si>
    <t>&lt;9.54</t>
  </si>
  <si>
    <t>&lt;8.89</t>
  </si>
  <si>
    <t>&lt;8.86</t>
  </si>
  <si>
    <t>カブ</t>
  </si>
  <si>
    <t>&lt;9.99</t>
  </si>
  <si>
    <t>&lt;9.36</t>
  </si>
  <si>
    <t>ダイコン</t>
  </si>
  <si>
    <t>&lt;9.20</t>
    <phoneticPr fontId="1"/>
  </si>
  <si>
    <t>&lt;8.83</t>
  </si>
  <si>
    <t>タマネギ</t>
  </si>
  <si>
    <t>&lt;7.21</t>
  </si>
  <si>
    <t>製造所：福島県郡山市</t>
    <rPh sb="0" eb="2">
      <t>セイゾウ</t>
    </rPh>
    <rPh sb="2" eb="3">
      <t>ジョ</t>
    </rPh>
    <rPh sb="4" eb="7">
      <t>フクシマケン</t>
    </rPh>
    <rPh sb="7" eb="10">
      <t>コオリヤマシ</t>
    </rPh>
    <phoneticPr fontId="10"/>
  </si>
  <si>
    <t>牛乳・乳児用食品</t>
    <rPh sb="0" eb="2">
      <t>ギュウニュウ</t>
    </rPh>
    <rPh sb="3" eb="6">
      <t>ニュウジヨウ</t>
    </rPh>
    <rPh sb="6" eb="8">
      <t>ショクヒン</t>
    </rPh>
    <phoneticPr fontId="6"/>
  </si>
  <si>
    <t>牛乳</t>
    <rPh sb="0" eb="2">
      <t>ギュウニュウ</t>
    </rPh>
    <phoneticPr fontId="10"/>
  </si>
  <si>
    <t>&lt;4.30</t>
    <phoneticPr fontId="1"/>
  </si>
  <si>
    <t>&lt;3.83</t>
  </si>
  <si>
    <t>&lt;4.54</t>
  </si>
  <si>
    <t>&lt;4.78</t>
  </si>
  <si>
    <t>乳飲料</t>
    <rPh sb="0" eb="3">
      <t>ニュウインリョウ</t>
    </rPh>
    <phoneticPr fontId="10"/>
  </si>
  <si>
    <t>郡山市保健所検査課</t>
    <rPh sb="0" eb="3">
      <t>コオリヤマシ</t>
    </rPh>
    <rPh sb="3" eb="6">
      <t>ホケンジョ</t>
    </rPh>
    <rPh sb="6" eb="8">
      <t>ケンサ</t>
    </rPh>
    <rPh sb="8" eb="9">
      <t>カ</t>
    </rPh>
    <phoneticPr fontId="13"/>
  </si>
  <si>
    <t>Ｇｅ</t>
  </si>
  <si>
    <t>&lt;4.76</t>
  </si>
  <si>
    <t>&lt;4.25</t>
  </si>
  <si>
    <t>&lt;4.67</t>
  </si>
  <si>
    <t>&lt;3.90</t>
    <phoneticPr fontId="1"/>
  </si>
  <si>
    <t>その他</t>
    <rPh sb="2" eb="3">
      <t>タ</t>
    </rPh>
    <phoneticPr fontId="6"/>
  </si>
  <si>
    <t>発酵乳</t>
    <rPh sb="0" eb="3">
      <t>ハッコウニュウ</t>
    </rPh>
    <phoneticPr fontId="10"/>
  </si>
  <si>
    <t>&lt;9.72</t>
  </si>
  <si>
    <t>加工所：福島県郡山市</t>
    <rPh sb="0" eb="2">
      <t>カコウ</t>
    </rPh>
    <rPh sb="2" eb="3">
      <t>ジョ</t>
    </rPh>
    <rPh sb="4" eb="7">
      <t>フクシマケン</t>
    </rPh>
    <rPh sb="7" eb="10">
      <t>コオリヤマシ</t>
    </rPh>
    <phoneticPr fontId="10"/>
  </si>
  <si>
    <t>畜産物</t>
    <rPh sb="0" eb="3">
      <t>チクサンブツ</t>
    </rPh>
    <phoneticPr fontId="1"/>
  </si>
  <si>
    <t>豚肉</t>
    <rPh sb="0" eb="2">
      <t>ブタニク</t>
    </rPh>
    <phoneticPr fontId="10"/>
  </si>
  <si>
    <t>部位：ロース</t>
    <rPh sb="0" eb="2">
      <t>ブイ</t>
    </rPh>
    <phoneticPr fontId="10"/>
  </si>
  <si>
    <t>&lt;7.96</t>
  </si>
  <si>
    <t>&lt;9.08</t>
  </si>
  <si>
    <t>部位：肩ロース</t>
    <rPh sb="0" eb="2">
      <t>ブイ</t>
    </rPh>
    <rPh sb="3" eb="4">
      <t>カタ</t>
    </rPh>
    <phoneticPr fontId="10"/>
  </si>
  <si>
    <t>&lt;7.76</t>
  </si>
  <si>
    <t>&lt;8.17</t>
  </si>
  <si>
    <t>&lt;16</t>
  </si>
  <si>
    <t/>
  </si>
  <si>
    <t>&lt;4.62</t>
  </si>
  <si>
    <t>&lt;4.38</t>
  </si>
  <si>
    <t>&lt;4.93</t>
  </si>
  <si>
    <t>&lt;9.07</t>
  </si>
  <si>
    <t>&lt;7.86</t>
  </si>
  <si>
    <t>&lt;9.09</t>
  </si>
  <si>
    <t>&lt;9.89</t>
  </si>
  <si>
    <t>福島県</t>
  </si>
  <si>
    <t>柳津町</t>
  </si>
  <si>
    <t>製造・加工場所
（福島県柳津町）</t>
  </si>
  <si>
    <t>非流通品（出荷予定あり）</t>
  </si>
  <si>
    <t>その他</t>
  </si>
  <si>
    <t>干し大根</t>
  </si>
  <si>
    <t>福島県衛生研究所</t>
  </si>
  <si>
    <t>&lt;2.4</t>
  </si>
  <si>
    <t>&lt;2.3</t>
  </si>
  <si>
    <t>&lt;4.7</t>
  </si>
  <si>
    <t>&lt;3.2</t>
  </si>
  <si>
    <t>&lt;5.6</t>
  </si>
  <si>
    <t>喜多方市</t>
  </si>
  <si>
    <t>製造・加工場所
（福島県喜多方市）</t>
  </si>
  <si>
    <t>&lt;3.5</t>
  </si>
  <si>
    <t>&lt;2.5</t>
  </si>
  <si>
    <t>&lt;6.0</t>
  </si>
  <si>
    <t>切りもち</t>
  </si>
  <si>
    <t>&lt;5.4</t>
  </si>
  <si>
    <t>&lt;11</t>
  </si>
  <si>
    <t>凍みもち</t>
  </si>
  <si>
    <t>&lt;6.5</t>
  </si>
  <si>
    <t>&lt;5.9</t>
  </si>
  <si>
    <t>&lt;12</t>
  </si>
  <si>
    <t>干し柿</t>
  </si>
  <si>
    <t>&lt;6.8</t>
  </si>
  <si>
    <t>南会津町</t>
    <phoneticPr fontId="1"/>
  </si>
  <si>
    <t>製造・加工場所
（福島県南会津町）</t>
  </si>
  <si>
    <t>流通品</t>
  </si>
  <si>
    <t>ふき塩漬</t>
  </si>
  <si>
    <t>&lt;8.0</t>
  </si>
  <si>
    <t>&lt;6.1</t>
  </si>
  <si>
    <t>&lt;14</t>
  </si>
  <si>
    <t>わらび塩漬</t>
  </si>
  <si>
    <t>&lt;7.7</t>
  </si>
  <si>
    <t>&lt;6.3</t>
  </si>
  <si>
    <t>下郷町</t>
    <phoneticPr fontId="1"/>
  </si>
  <si>
    <t>製造・加工場所
（福島県下郷町）</t>
  </si>
  <si>
    <t>米粉</t>
  </si>
  <si>
    <t>&lt;9.0</t>
  </si>
  <si>
    <t>&lt;7.6</t>
  </si>
  <si>
    <t>&lt;17</t>
  </si>
  <si>
    <t>川内村</t>
    <rPh sb="0" eb="2">
      <t>カワウチ</t>
    </rPh>
    <rPh sb="2" eb="3">
      <t>ムラ</t>
    </rPh>
    <phoneticPr fontId="1"/>
  </si>
  <si>
    <t>製造・加工場所
（福島県川内村）</t>
  </si>
  <si>
    <t>凍みもち（ごぼう葉（オヤマボクチ）入り）</t>
  </si>
  <si>
    <t>&lt;9.8</t>
  </si>
  <si>
    <t>&lt;8.1</t>
  </si>
  <si>
    <t>&lt;18</t>
  </si>
  <si>
    <t>凍みもち（エゴマ、そば入り）</t>
  </si>
  <si>
    <t>&lt;8.3</t>
  </si>
  <si>
    <t>&lt;8.7</t>
  </si>
  <si>
    <t>凍みもち（ごぼう葉（オヤマボクチ）、そば入り）</t>
  </si>
  <si>
    <t>&lt;10</t>
  </si>
  <si>
    <t>&lt;19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</si>
</sst>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u/>
      <sz val="11"/>
      <color rgb="FFFF000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 applyAlignment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176" fontId="3" fillId="2" borderId="0" xfId="0" applyNumberFormat="1" applyFont="1" applyFill="1" applyAlignment="1">
      <alignment vertical="center"/>
    </xf>
    <xf numFmtId="176" fontId="3" fillId="2" borderId="0" xfId="0" applyNumberFormat="1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176" fontId="7" fillId="2" borderId="10" xfId="0" applyNumberFormat="1" applyFont="1" applyFill="1" applyBorder="1" applyAlignment="1">
      <alignment horizontal="center" vertical="center" wrapText="1"/>
    </xf>
    <xf numFmtId="176" fontId="7" fillId="2" borderId="11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vertical="center"/>
    </xf>
    <xf numFmtId="0" fontId="7" fillId="2" borderId="19" xfId="0" applyFont="1" applyFill="1" applyBorder="1" applyAlignment="1">
      <alignment vertical="center" wrapText="1"/>
    </xf>
    <xf numFmtId="176" fontId="4" fillId="2" borderId="20" xfId="0" applyNumberFormat="1" applyFont="1" applyFill="1" applyBorder="1" applyAlignment="1">
      <alignment horizontal="center" vertical="center" wrapText="1"/>
    </xf>
    <xf numFmtId="176" fontId="4" fillId="2" borderId="15" xfId="0" applyNumberFormat="1" applyFont="1" applyFill="1" applyBorder="1" applyAlignment="1">
      <alignment horizontal="center" vertical="center" wrapText="1"/>
    </xf>
    <xf numFmtId="176" fontId="4" fillId="2" borderId="21" xfId="0" applyNumberFormat="1" applyFont="1" applyFill="1" applyBorder="1" applyAlignment="1">
      <alignment horizontal="center" vertical="center" wrapText="1"/>
    </xf>
    <xf numFmtId="176" fontId="4" fillId="2" borderId="22" xfId="0" applyNumberFormat="1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176" fontId="4" fillId="2" borderId="17" xfId="0" applyNumberFormat="1" applyFont="1" applyFill="1" applyBorder="1" applyAlignment="1">
      <alignment horizontal="center" vertical="center" wrapText="1"/>
    </xf>
    <xf numFmtId="176" fontId="4" fillId="2" borderId="25" xfId="0" applyNumberFormat="1" applyFont="1" applyFill="1" applyBorder="1" applyAlignment="1">
      <alignment horizontal="center" vertical="center" wrapText="1"/>
    </xf>
    <xf numFmtId="0" fontId="4" fillId="2" borderId="21" xfId="0" applyNumberFormat="1" applyFont="1" applyFill="1" applyBorder="1" applyAlignment="1">
      <alignment horizontal="left" vertical="center" wrapText="1"/>
    </xf>
    <xf numFmtId="0" fontId="4" fillId="2" borderId="22" xfId="0" applyNumberFormat="1" applyFont="1" applyFill="1" applyBorder="1" applyAlignment="1">
      <alignment horizontal="left" vertical="center" wrapText="1"/>
    </xf>
    <xf numFmtId="0" fontId="4" fillId="2" borderId="27" xfId="0" applyNumberFormat="1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 wrapText="1"/>
    </xf>
    <xf numFmtId="176" fontId="4" fillId="2" borderId="33" xfId="0" applyNumberFormat="1" applyFont="1" applyFill="1" applyBorder="1" applyAlignment="1">
      <alignment horizontal="center" vertical="center" wrapText="1"/>
    </xf>
    <xf numFmtId="176" fontId="4" fillId="2" borderId="29" xfId="0" applyNumberFormat="1" applyFont="1" applyFill="1" applyBorder="1" applyAlignment="1">
      <alignment horizontal="center" vertical="center" wrapText="1"/>
    </xf>
    <xf numFmtId="0" fontId="4" fillId="2" borderId="35" xfId="0" applyNumberFormat="1" applyFont="1" applyFill="1" applyBorder="1" applyAlignment="1">
      <alignment horizontal="center" vertical="center" wrapText="1"/>
    </xf>
    <xf numFmtId="0" fontId="4" fillId="2" borderId="34" xfId="0" applyNumberFormat="1" applyFont="1" applyFill="1" applyBorder="1" applyAlignment="1">
      <alignment horizontal="center" vertical="center" wrapText="1"/>
    </xf>
    <xf numFmtId="176" fontId="4" fillId="2" borderId="36" xfId="0" applyNumberFormat="1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left" vertical="center" wrapText="1"/>
    </xf>
    <xf numFmtId="0" fontId="12" fillId="2" borderId="37" xfId="0" applyFont="1" applyFill="1" applyBorder="1" applyAlignment="1">
      <alignment horizontal="center" vertical="center" wrapText="1"/>
    </xf>
    <xf numFmtId="57" fontId="4" fillId="2" borderId="38" xfId="0" applyNumberFormat="1" applyFont="1" applyFill="1" applyBorder="1" applyAlignment="1">
      <alignment horizontal="center" vertical="center" wrapText="1"/>
    </xf>
    <xf numFmtId="176" fontId="4" fillId="2" borderId="39" xfId="0" applyNumberFormat="1" applyFont="1" applyFill="1" applyBorder="1" applyAlignment="1">
      <alignment horizontal="center" vertical="center" wrapText="1"/>
    </xf>
    <xf numFmtId="176" fontId="4" fillId="2" borderId="42" xfId="0" applyNumberFormat="1" applyFont="1" applyFill="1" applyBorder="1" applyAlignment="1">
      <alignment horizontal="center" vertical="center" wrapText="1"/>
    </xf>
    <xf numFmtId="0" fontId="4" fillId="2" borderId="39" xfId="0" applyNumberFormat="1" applyFont="1" applyFill="1" applyBorder="1" applyAlignment="1">
      <alignment horizontal="center" vertical="center" wrapText="1"/>
    </xf>
    <xf numFmtId="0" fontId="4" fillId="2" borderId="37" xfId="0" applyNumberFormat="1" applyFont="1" applyFill="1" applyBorder="1" applyAlignment="1">
      <alignment horizontal="center" vertical="center" wrapText="1"/>
    </xf>
    <xf numFmtId="0" fontId="4" fillId="2" borderId="43" xfId="0" applyNumberFormat="1" applyFont="1" applyFill="1" applyBorder="1" applyAlignment="1">
      <alignment horizontal="center" vertical="center" wrapText="1"/>
    </xf>
    <xf numFmtId="0" fontId="4" fillId="2" borderId="42" xfId="0" applyNumberFormat="1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left" vertical="center" wrapText="1"/>
    </xf>
    <xf numFmtId="0" fontId="12" fillId="2" borderId="26" xfId="0" applyFont="1" applyFill="1" applyBorder="1" applyAlignment="1">
      <alignment horizontal="center" vertical="center" wrapText="1"/>
    </xf>
    <xf numFmtId="57" fontId="4" fillId="2" borderId="45" xfId="0" applyNumberFormat="1" applyFont="1" applyFill="1" applyBorder="1" applyAlignment="1">
      <alignment horizontal="center" vertical="center" wrapText="1"/>
    </xf>
    <xf numFmtId="176" fontId="4" fillId="2" borderId="41" xfId="0" applyNumberFormat="1" applyFont="1" applyFill="1" applyBorder="1" applyAlignment="1">
      <alignment horizontal="center" vertical="center" wrapText="1"/>
    </xf>
    <xf numFmtId="176" fontId="4" fillId="2" borderId="46" xfId="0" applyNumberFormat="1" applyFont="1" applyFill="1" applyBorder="1" applyAlignment="1">
      <alignment horizontal="center" vertical="center" wrapText="1"/>
    </xf>
    <xf numFmtId="0" fontId="4" fillId="2" borderId="41" xfId="0" applyNumberFormat="1" applyFont="1" applyFill="1" applyBorder="1" applyAlignment="1">
      <alignment horizontal="center" vertical="center" wrapText="1"/>
    </xf>
    <xf numFmtId="0" fontId="4" fillId="2" borderId="26" xfId="0" applyNumberFormat="1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/>
    </xf>
    <xf numFmtId="0" fontId="4" fillId="2" borderId="44" xfId="0" applyNumberFormat="1" applyFont="1" applyFill="1" applyBorder="1" applyAlignment="1">
      <alignment horizontal="center" vertical="center" wrapText="1"/>
    </xf>
    <xf numFmtId="0" fontId="4" fillId="2" borderId="27" xfId="0" applyNumberFormat="1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8" fillId="2" borderId="47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9" xfId="0" applyNumberFormat="1" applyFont="1" applyFill="1" applyBorder="1" applyAlignment="1">
      <alignment horizontal="center" vertical="center" wrapText="1"/>
    </xf>
    <xf numFmtId="0" fontId="4" fillId="2" borderId="46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 wrapText="1"/>
    </xf>
    <xf numFmtId="0" fontId="4" fillId="2" borderId="0" xfId="0" applyNumberFormat="1" applyFont="1" applyFill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3" borderId="37" xfId="0" applyNumberFormat="1" applyFont="1" applyFill="1" applyBorder="1" applyAlignment="1">
      <alignment horizontal="center" vertical="center" wrapText="1"/>
    </xf>
    <xf numFmtId="0" fontId="4" fillId="3" borderId="44" xfId="0" applyNumberFormat="1" applyFont="1" applyFill="1" applyBorder="1" applyAlignment="1">
      <alignment horizontal="center" vertical="center" wrapText="1"/>
    </xf>
    <xf numFmtId="0" fontId="4" fillId="3" borderId="26" xfId="0" applyNumberFormat="1" applyFont="1" applyFill="1" applyBorder="1" applyAlignment="1">
      <alignment horizontal="center" vertical="center" wrapText="1"/>
    </xf>
    <xf numFmtId="0" fontId="4" fillId="3" borderId="27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4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3&#26376;&#20998;/&#12503;&#12524;&#12473;R4.3(&#31532;1283&#22577;)/(2)&#31119;&#23798;&#30476;/45_&#31119;&#23798;&#30476;&#12304;&#12381;&#12398;&#20182;&#12305;&#12304;R4.3.23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9"/>
  <sheetViews>
    <sheetView tabSelected="1" workbookViewId="0">
      <selection activeCell="A2" sqref="A2"/>
    </sheetView>
  </sheetViews>
  <sheetFormatPr defaultRowHeight="18.75" x14ac:dyDescent="0.4"/>
  <cols>
    <col min="1" max="1" width="8.625" style="8" customWidth="1"/>
    <col min="2" max="5" width="10.625" style="102" customWidth="1"/>
    <col min="6" max="6" width="26" style="103" bestFit="1" customWidth="1"/>
    <col min="7" max="7" width="23.125" style="103" bestFit="1" customWidth="1"/>
    <col min="8" max="8" width="17.625" style="103" bestFit="1" customWidth="1"/>
    <col min="9" max="9" width="49.25" style="103" bestFit="1" customWidth="1"/>
    <col min="10" max="10" width="39.625" style="103" bestFit="1" customWidth="1"/>
    <col min="11" max="11" width="21.625" style="102" customWidth="1"/>
    <col min="12" max="12" width="25.625" style="102" customWidth="1"/>
    <col min="13" max="13" width="16.625" style="102" customWidth="1"/>
    <col min="14" max="14" width="10.625" style="102" customWidth="1"/>
    <col min="15" max="16" width="10.625" style="104" customWidth="1"/>
    <col min="17" max="18" width="12.625" style="105" customWidth="1"/>
    <col min="19" max="19" width="12.625" style="104" customWidth="1"/>
    <col min="20" max="22" width="10.625" style="102" customWidth="1"/>
    <col min="23" max="23" width="10.625" style="8" customWidth="1"/>
    <col min="24" max="16384" width="9" style="8"/>
  </cols>
  <sheetData>
    <row r="1" spans="1:24" x14ac:dyDescent="0.35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4"/>
      <c r="N1" s="2"/>
      <c r="O1" s="5"/>
      <c r="P1" s="6"/>
      <c r="Q1" s="7"/>
      <c r="R1" s="7"/>
      <c r="S1" s="6"/>
      <c r="T1" s="2"/>
      <c r="U1" s="2"/>
      <c r="V1" s="8"/>
    </row>
    <row r="2" spans="1:24" ht="20.100000000000001" customHeight="1" thickBot="1" x14ac:dyDescent="0.45">
      <c r="A2" s="9"/>
      <c r="B2" s="10"/>
      <c r="C2" s="2"/>
      <c r="D2" s="3"/>
      <c r="E2" s="2"/>
      <c r="F2" s="2"/>
      <c r="G2" s="2"/>
      <c r="H2" s="2"/>
      <c r="I2" s="2"/>
      <c r="J2" s="2"/>
      <c r="K2" s="2"/>
      <c r="L2" s="2"/>
      <c r="M2" s="4"/>
      <c r="N2" s="2"/>
      <c r="O2" s="5"/>
      <c r="P2" s="6"/>
      <c r="Q2" s="7"/>
      <c r="R2" s="7"/>
      <c r="S2" s="6"/>
      <c r="T2" s="2"/>
      <c r="U2" s="2"/>
      <c r="V2" s="8"/>
    </row>
    <row r="3" spans="1:24" ht="30" customHeight="1" x14ac:dyDescent="0.4">
      <c r="A3" s="11" t="s">
        <v>1</v>
      </c>
      <c r="B3" s="11" t="s">
        <v>2</v>
      </c>
      <c r="C3" s="12" t="s">
        <v>3</v>
      </c>
      <c r="D3" s="13" t="s">
        <v>4</v>
      </c>
      <c r="E3" s="14"/>
      <c r="F3" s="15"/>
      <c r="G3" s="16" t="s">
        <v>5</v>
      </c>
      <c r="H3" s="17" t="s">
        <v>6</v>
      </c>
      <c r="I3" s="18" t="s">
        <v>7</v>
      </c>
      <c r="J3" s="14"/>
      <c r="K3" s="14"/>
      <c r="L3" s="15"/>
      <c r="M3" s="13" t="s">
        <v>8</v>
      </c>
      <c r="N3" s="15"/>
      <c r="O3" s="19" t="s">
        <v>9</v>
      </c>
      <c r="P3" s="20"/>
      <c r="Q3" s="13" t="s">
        <v>10</v>
      </c>
      <c r="R3" s="14"/>
      <c r="S3" s="14"/>
      <c r="T3" s="14"/>
      <c r="U3" s="14"/>
      <c r="V3" s="14"/>
      <c r="W3" s="15"/>
    </row>
    <row r="4" spans="1:24" ht="18.75" customHeight="1" x14ac:dyDescent="0.4">
      <c r="A4" s="11"/>
      <c r="B4" s="11"/>
      <c r="C4" s="21"/>
      <c r="D4" s="22" t="s">
        <v>11</v>
      </c>
      <c r="E4" s="23" t="s">
        <v>12</v>
      </c>
      <c r="F4" s="24" t="s">
        <v>13</v>
      </c>
      <c r="G4" s="25"/>
      <c r="H4" s="26"/>
      <c r="I4" s="27" t="s">
        <v>14</v>
      </c>
      <c r="J4" s="28"/>
      <c r="K4" s="29"/>
      <c r="L4" s="24" t="s">
        <v>15</v>
      </c>
      <c r="M4" s="23" t="s">
        <v>16</v>
      </c>
      <c r="N4" s="24" t="s">
        <v>17</v>
      </c>
      <c r="O4" s="30" t="s">
        <v>18</v>
      </c>
      <c r="P4" s="31" t="s">
        <v>19</v>
      </c>
      <c r="Q4" s="32" t="s">
        <v>20</v>
      </c>
      <c r="R4" s="33"/>
      <c r="S4" s="33"/>
      <c r="T4" s="106" t="s">
        <v>21</v>
      </c>
      <c r="U4" s="107" t="s">
        <v>22</v>
      </c>
      <c r="V4" s="107" t="s">
        <v>23</v>
      </c>
      <c r="W4" s="34" t="s">
        <v>24</v>
      </c>
    </row>
    <row r="5" spans="1:24" ht="110.1" customHeight="1" x14ac:dyDescent="0.4">
      <c r="A5" s="11"/>
      <c r="B5" s="11"/>
      <c r="C5" s="21"/>
      <c r="D5" s="35"/>
      <c r="E5" s="36"/>
      <c r="F5" s="37"/>
      <c r="G5" s="25"/>
      <c r="H5" s="26"/>
      <c r="I5" s="38"/>
      <c r="J5" s="39" t="s">
        <v>25</v>
      </c>
      <c r="K5" s="39" t="s">
        <v>26</v>
      </c>
      <c r="L5" s="21"/>
      <c r="M5" s="36"/>
      <c r="N5" s="21"/>
      <c r="O5" s="40"/>
      <c r="P5" s="41"/>
      <c r="Q5" s="42" t="s">
        <v>27</v>
      </c>
      <c r="R5" s="43"/>
      <c r="S5" s="44"/>
      <c r="T5" s="108"/>
      <c r="U5" s="109"/>
      <c r="V5" s="109"/>
      <c r="W5" s="45"/>
    </row>
    <row r="6" spans="1:24" ht="19.5" thickBot="1" x14ac:dyDescent="0.45">
      <c r="A6" s="46"/>
      <c r="B6" s="46"/>
      <c r="C6" s="47"/>
      <c r="D6" s="48"/>
      <c r="E6" s="49"/>
      <c r="F6" s="50"/>
      <c r="G6" s="51"/>
      <c r="H6" s="52"/>
      <c r="I6" s="53"/>
      <c r="J6" s="54"/>
      <c r="K6" s="55"/>
      <c r="L6" s="47"/>
      <c r="M6" s="49"/>
      <c r="N6" s="47"/>
      <c r="O6" s="56"/>
      <c r="P6" s="57"/>
      <c r="Q6" s="58" t="s">
        <v>28</v>
      </c>
      <c r="R6" s="59" t="s">
        <v>29</v>
      </c>
      <c r="S6" s="60" t="s">
        <v>30</v>
      </c>
      <c r="T6" s="110"/>
      <c r="U6" s="111"/>
      <c r="V6" s="111"/>
      <c r="W6" s="61"/>
      <c r="X6" s="62"/>
    </row>
    <row r="7" spans="1:24" ht="19.5" thickTop="1" x14ac:dyDescent="0.4">
      <c r="A7" s="63">
        <v>1</v>
      </c>
      <c r="B7" s="63" t="s">
        <v>31</v>
      </c>
      <c r="C7" s="64" t="s">
        <v>31</v>
      </c>
      <c r="D7" s="65" t="s">
        <v>32</v>
      </c>
      <c r="E7" s="63" t="s">
        <v>33</v>
      </c>
      <c r="F7" s="66" t="s">
        <v>34</v>
      </c>
      <c r="G7" s="67" t="s">
        <v>35</v>
      </c>
      <c r="H7" s="68" t="s">
        <v>36</v>
      </c>
      <c r="I7" s="69" t="s">
        <v>37</v>
      </c>
      <c r="J7" s="69" t="s">
        <v>38</v>
      </c>
      <c r="K7" s="63" t="s">
        <v>34</v>
      </c>
      <c r="L7" s="70" t="s">
        <v>39</v>
      </c>
      <c r="M7" s="71" t="s">
        <v>40</v>
      </c>
      <c r="N7" s="72" t="s">
        <v>41</v>
      </c>
      <c r="O7" s="73">
        <v>44572</v>
      </c>
      <c r="P7" s="74">
        <v>44572</v>
      </c>
      <c r="Q7" s="75" t="s">
        <v>42</v>
      </c>
      <c r="R7" s="76" t="s">
        <v>43</v>
      </c>
      <c r="S7" s="77"/>
      <c r="T7" s="112" t="str">
        <f t="shared" ref="T7:U27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&lt;8.13</v>
      </c>
      <c r="U7" s="112" t="str">
        <f t="shared" si="0"/>
        <v>&lt;9.53</v>
      </c>
      <c r="V7" s="113" t="str">
        <f t="shared" ref="V7:V39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&lt;18</v>
      </c>
      <c r="W7" s="78" t="str">
        <f t="shared" ref="W7:W39" si="2">IF(ISERROR(V7*1),"",IF(AND(H7="飲料水",V7&gt;=11),"○",IF(AND(H7="牛乳・乳児用食品",V7&gt;=51),"○",IF(AND(H7&lt;&gt;"",V7&gt;=110),"○",""))))</f>
        <v/>
      </c>
    </row>
    <row r="8" spans="1:24" x14ac:dyDescent="0.4">
      <c r="A8" s="79">
        <f>A7+1</f>
        <v>2</v>
      </c>
      <c r="B8" s="79" t="s">
        <v>31</v>
      </c>
      <c r="C8" s="80" t="s">
        <v>31</v>
      </c>
      <c r="D8" s="81" t="s">
        <v>32</v>
      </c>
      <c r="E8" s="79" t="s">
        <v>33</v>
      </c>
      <c r="F8" s="82" t="s">
        <v>34</v>
      </c>
      <c r="G8" s="67" t="s">
        <v>35</v>
      </c>
      <c r="H8" s="68" t="s">
        <v>36</v>
      </c>
      <c r="I8" s="83" t="s">
        <v>37</v>
      </c>
      <c r="J8" s="83" t="s">
        <v>38</v>
      </c>
      <c r="K8" s="79" t="s">
        <v>34</v>
      </c>
      <c r="L8" s="84" t="s">
        <v>39</v>
      </c>
      <c r="M8" s="85" t="s">
        <v>40</v>
      </c>
      <c r="N8" s="86" t="s">
        <v>41</v>
      </c>
      <c r="O8" s="87">
        <v>44572</v>
      </c>
      <c r="P8" s="88">
        <v>44572</v>
      </c>
      <c r="Q8" s="89" t="s">
        <v>44</v>
      </c>
      <c r="R8" s="90" t="s">
        <v>45</v>
      </c>
      <c r="S8" s="77"/>
      <c r="T8" s="112" t="str">
        <f t="shared" si="0"/>
        <v>&lt;9.05</v>
      </c>
      <c r="U8" s="112" t="str">
        <f t="shared" si="0"/>
        <v>&lt;9.23</v>
      </c>
      <c r="V8" s="113" t="str">
        <f t="shared" si="1"/>
        <v>&lt;18</v>
      </c>
      <c r="W8" s="78" t="str">
        <f t="shared" si="2"/>
        <v/>
      </c>
    </row>
    <row r="9" spans="1:24" x14ac:dyDescent="0.4">
      <c r="A9" s="79">
        <f t="shared" ref="A9:A39" si="3">A8+1</f>
        <v>3</v>
      </c>
      <c r="B9" s="79" t="s">
        <v>31</v>
      </c>
      <c r="C9" s="80" t="s">
        <v>31</v>
      </c>
      <c r="D9" s="81" t="s">
        <v>32</v>
      </c>
      <c r="E9" s="79" t="s">
        <v>33</v>
      </c>
      <c r="F9" s="82" t="s">
        <v>34</v>
      </c>
      <c r="G9" s="67" t="s">
        <v>35</v>
      </c>
      <c r="H9" s="68" t="s">
        <v>36</v>
      </c>
      <c r="I9" s="83" t="s">
        <v>37</v>
      </c>
      <c r="J9" s="83" t="s">
        <v>38</v>
      </c>
      <c r="K9" s="79" t="s">
        <v>34</v>
      </c>
      <c r="L9" s="84" t="s">
        <v>39</v>
      </c>
      <c r="M9" s="85" t="s">
        <v>40</v>
      </c>
      <c r="N9" s="86" t="s">
        <v>41</v>
      </c>
      <c r="O9" s="87">
        <v>44572</v>
      </c>
      <c r="P9" s="88">
        <v>44572</v>
      </c>
      <c r="Q9" s="89" t="s">
        <v>46</v>
      </c>
      <c r="R9" s="90" t="s">
        <v>47</v>
      </c>
      <c r="S9" s="77"/>
      <c r="T9" s="112" t="str">
        <f t="shared" si="0"/>
        <v>&lt;9.16</v>
      </c>
      <c r="U9" s="112" t="str">
        <f t="shared" si="0"/>
        <v>&lt;7.45</v>
      </c>
      <c r="V9" s="113" t="str">
        <f t="shared" si="1"/>
        <v>&lt;17</v>
      </c>
      <c r="W9" s="78" t="str">
        <f t="shared" si="2"/>
        <v/>
      </c>
    </row>
    <row r="10" spans="1:24" x14ac:dyDescent="0.4">
      <c r="A10" s="79">
        <f t="shared" si="3"/>
        <v>4</v>
      </c>
      <c r="B10" s="79" t="s">
        <v>31</v>
      </c>
      <c r="C10" s="80" t="s">
        <v>31</v>
      </c>
      <c r="D10" s="81" t="s">
        <v>32</v>
      </c>
      <c r="E10" s="79" t="s">
        <v>34</v>
      </c>
      <c r="F10" s="82" t="s">
        <v>34</v>
      </c>
      <c r="G10" s="67" t="s">
        <v>35</v>
      </c>
      <c r="H10" s="91" t="s">
        <v>36</v>
      </c>
      <c r="I10" s="83" t="s">
        <v>48</v>
      </c>
      <c r="J10" s="83" t="s">
        <v>38</v>
      </c>
      <c r="K10" s="79" t="s">
        <v>34</v>
      </c>
      <c r="L10" s="84" t="s">
        <v>39</v>
      </c>
      <c r="M10" s="85" t="s">
        <v>40</v>
      </c>
      <c r="N10" s="86" t="s">
        <v>41</v>
      </c>
      <c r="O10" s="87">
        <v>44572</v>
      </c>
      <c r="P10" s="88">
        <v>44572</v>
      </c>
      <c r="Q10" s="89" t="s">
        <v>49</v>
      </c>
      <c r="R10" s="90" t="s">
        <v>50</v>
      </c>
      <c r="S10" s="92"/>
      <c r="T10" s="112" t="str">
        <f t="shared" si="0"/>
        <v>&lt;9.51</v>
      </c>
      <c r="U10" s="112" t="str">
        <f t="shared" si="0"/>
        <v>&lt;8.84</v>
      </c>
      <c r="V10" s="113" t="str">
        <f t="shared" si="1"/>
        <v>&lt;18</v>
      </c>
      <c r="W10" s="78" t="str">
        <f t="shared" si="2"/>
        <v/>
      </c>
    </row>
    <row r="11" spans="1:24" x14ac:dyDescent="0.4">
      <c r="A11" s="79">
        <f t="shared" si="3"/>
        <v>5</v>
      </c>
      <c r="B11" s="79" t="s">
        <v>31</v>
      </c>
      <c r="C11" s="80" t="s">
        <v>31</v>
      </c>
      <c r="D11" s="81" t="s">
        <v>32</v>
      </c>
      <c r="E11" s="79" t="s">
        <v>34</v>
      </c>
      <c r="F11" s="82" t="s">
        <v>34</v>
      </c>
      <c r="G11" s="67" t="s">
        <v>35</v>
      </c>
      <c r="H11" s="68" t="s">
        <v>36</v>
      </c>
      <c r="I11" s="83" t="s">
        <v>51</v>
      </c>
      <c r="J11" s="83" t="s">
        <v>38</v>
      </c>
      <c r="K11" s="79" t="s">
        <v>34</v>
      </c>
      <c r="L11" s="84" t="s">
        <v>39</v>
      </c>
      <c r="M11" s="85" t="s">
        <v>40</v>
      </c>
      <c r="N11" s="86" t="s">
        <v>41</v>
      </c>
      <c r="O11" s="87">
        <v>44572</v>
      </c>
      <c r="P11" s="88">
        <v>44572</v>
      </c>
      <c r="Q11" s="89" t="s">
        <v>52</v>
      </c>
      <c r="R11" s="90" t="s">
        <v>53</v>
      </c>
      <c r="S11" s="92"/>
      <c r="T11" s="112" t="str">
        <f t="shared" si="0"/>
        <v>&lt;7.47</v>
      </c>
      <c r="U11" s="112" t="str">
        <f t="shared" si="0"/>
        <v>&lt;9.54</v>
      </c>
      <c r="V11" s="113" t="str">
        <f t="shared" si="1"/>
        <v>&lt;17</v>
      </c>
      <c r="W11" s="78" t="str">
        <f t="shared" si="2"/>
        <v/>
      </c>
    </row>
    <row r="12" spans="1:24" x14ac:dyDescent="0.4">
      <c r="A12" s="79">
        <f t="shared" si="3"/>
        <v>6</v>
      </c>
      <c r="B12" s="79" t="s">
        <v>31</v>
      </c>
      <c r="C12" s="80" t="s">
        <v>31</v>
      </c>
      <c r="D12" s="81" t="s">
        <v>32</v>
      </c>
      <c r="E12" s="79" t="s">
        <v>34</v>
      </c>
      <c r="F12" s="82" t="s">
        <v>34</v>
      </c>
      <c r="G12" s="67" t="s">
        <v>35</v>
      </c>
      <c r="H12" s="68" t="s">
        <v>36</v>
      </c>
      <c r="I12" s="83" t="s">
        <v>51</v>
      </c>
      <c r="J12" s="83" t="s">
        <v>38</v>
      </c>
      <c r="K12" s="79" t="s">
        <v>34</v>
      </c>
      <c r="L12" s="84" t="s">
        <v>39</v>
      </c>
      <c r="M12" s="85" t="s">
        <v>40</v>
      </c>
      <c r="N12" s="86" t="s">
        <v>41</v>
      </c>
      <c r="O12" s="87">
        <v>44572</v>
      </c>
      <c r="P12" s="88">
        <v>44572</v>
      </c>
      <c r="Q12" s="89" t="s">
        <v>54</v>
      </c>
      <c r="R12" s="90" t="s">
        <v>55</v>
      </c>
      <c r="S12" s="93"/>
      <c r="T12" s="112" t="str">
        <f t="shared" si="0"/>
        <v>&lt;8.89</v>
      </c>
      <c r="U12" s="112" t="str">
        <f t="shared" si="0"/>
        <v>&lt;8.86</v>
      </c>
      <c r="V12" s="113" t="str">
        <f t="shared" si="1"/>
        <v>&lt;18</v>
      </c>
      <c r="W12" s="78" t="str">
        <f t="shared" si="2"/>
        <v/>
      </c>
    </row>
    <row r="13" spans="1:24" x14ac:dyDescent="0.4">
      <c r="A13" s="79">
        <f t="shared" si="3"/>
        <v>7</v>
      </c>
      <c r="B13" s="79" t="s">
        <v>31</v>
      </c>
      <c r="C13" s="80" t="s">
        <v>31</v>
      </c>
      <c r="D13" s="81" t="s">
        <v>32</v>
      </c>
      <c r="E13" s="79" t="s">
        <v>33</v>
      </c>
      <c r="F13" s="82" t="s">
        <v>34</v>
      </c>
      <c r="G13" s="94" t="s">
        <v>35</v>
      </c>
      <c r="H13" s="91" t="s">
        <v>36</v>
      </c>
      <c r="I13" s="83" t="s">
        <v>56</v>
      </c>
      <c r="J13" s="83" t="s">
        <v>38</v>
      </c>
      <c r="K13" s="79" t="s">
        <v>34</v>
      </c>
      <c r="L13" s="84" t="s">
        <v>39</v>
      </c>
      <c r="M13" s="85" t="s">
        <v>40</v>
      </c>
      <c r="N13" s="86" t="s">
        <v>41</v>
      </c>
      <c r="O13" s="87">
        <v>44579</v>
      </c>
      <c r="P13" s="88">
        <v>44580</v>
      </c>
      <c r="Q13" s="89" t="s">
        <v>57</v>
      </c>
      <c r="R13" s="90" t="s">
        <v>58</v>
      </c>
      <c r="S13" s="93"/>
      <c r="T13" s="112" t="str">
        <f t="shared" si="0"/>
        <v>&lt;9.99</v>
      </c>
      <c r="U13" s="112" t="str">
        <f t="shared" si="0"/>
        <v>&lt;9.36</v>
      </c>
      <c r="V13" s="113" t="str">
        <f t="shared" si="1"/>
        <v>&lt;19</v>
      </c>
      <c r="W13" s="78" t="str">
        <f t="shared" si="2"/>
        <v/>
      </c>
    </row>
    <row r="14" spans="1:24" x14ac:dyDescent="0.4">
      <c r="A14" s="79">
        <f t="shared" si="3"/>
        <v>8</v>
      </c>
      <c r="B14" s="79" t="s">
        <v>31</v>
      </c>
      <c r="C14" s="80" t="s">
        <v>31</v>
      </c>
      <c r="D14" s="81" t="s">
        <v>32</v>
      </c>
      <c r="E14" s="79" t="s">
        <v>33</v>
      </c>
      <c r="F14" s="82" t="s">
        <v>34</v>
      </c>
      <c r="G14" s="95" t="s">
        <v>35</v>
      </c>
      <c r="H14" s="68" t="s">
        <v>36</v>
      </c>
      <c r="I14" s="83" t="s">
        <v>59</v>
      </c>
      <c r="J14" s="83" t="s">
        <v>38</v>
      </c>
      <c r="K14" s="79" t="s">
        <v>34</v>
      </c>
      <c r="L14" s="84" t="s">
        <v>39</v>
      </c>
      <c r="M14" s="85" t="s">
        <v>40</v>
      </c>
      <c r="N14" s="86" t="s">
        <v>41</v>
      </c>
      <c r="O14" s="87">
        <v>44579</v>
      </c>
      <c r="P14" s="88">
        <v>44580</v>
      </c>
      <c r="Q14" s="89" t="s">
        <v>60</v>
      </c>
      <c r="R14" s="90" t="s">
        <v>61</v>
      </c>
      <c r="S14" s="93"/>
      <c r="T14" s="112" t="str">
        <f t="shared" si="0"/>
        <v>&lt;9.2</v>
      </c>
      <c r="U14" s="112" t="str">
        <f t="shared" si="0"/>
        <v>&lt;8.83</v>
      </c>
      <c r="V14" s="113" t="str">
        <f t="shared" si="1"/>
        <v>&lt;18</v>
      </c>
      <c r="W14" s="78" t="str">
        <f t="shared" si="2"/>
        <v/>
      </c>
    </row>
    <row r="15" spans="1:24" x14ac:dyDescent="0.4">
      <c r="A15" s="79">
        <f t="shared" si="3"/>
        <v>9</v>
      </c>
      <c r="B15" s="79" t="s">
        <v>31</v>
      </c>
      <c r="C15" s="80" t="s">
        <v>31</v>
      </c>
      <c r="D15" s="81" t="s">
        <v>32</v>
      </c>
      <c r="E15" s="79" t="s">
        <v>33</v>
      </c>
      <c r="F15" s="82" t="s">
        <v>34</v>
      </c>
      <c r="G15" s="67" t="s">
        <v>35</v>
      </c>
      <c r="H15" s="68" t="s">
        <v>36</v>
      </c>
      <c r="I15" s="83" t="s">
        <v>62</v>
      </c>
      <c r="J15" s="83" t="s">
        <v>38</v>
      </c>
      <c r="K15" s="79" t="s">
        <v>34</v>
      </c>
      <c r="L15" s="84" t="s">
        <v>39</v>
      </c>
      <c r="M15" s="85" t="s">
        <v>40</v>
      </c>
      <c r="N15" s="86" t="s">
        <v>41</v>
      </c>
      <c r="O15" s="87">
        <v>44579</v>
      </c>
      <c r="P15" s="88">
        <v>44580</v>
      </c>
      <c r="Q15" s="89" t="s">
        <v>63</v>
      </c>
      <c r="R15" s="90" t="s">
        <v>61</v>
      </c>
      <c r="S15" s="93"/>
      <c r="T15" s="112" t="str">
        <f t="shared" si="0"/>
        <v>&lt;7.21</v>
      </c>
      <c r="U15" s="112" t="str">
        <f t="shared" si="0"/>
        <v>&lt;8.83</v>
      </c>
      <c r="V15" s="113" t="str">
        <f t="shared" si="1"/>
        <v>&lt;16</v>
      </c>
      <c r="W15" s="78" t="str">
        <f t="shared" si="2"/>
        <v/>
      </c>
    </row>
    <row r="16" spans="1:24" x14ac:dyDescent="0.4">
      <c r="A16" s="79">
        <f t="shared" si="3"/>
        <v>10</v>
      </c>
      <c r="B16" s="79" t="s">
        <v>31</v>
      </c>
      <c r="C16" s="80" t="s">
        <v>31</v>
      </c>
      <c r="D16" s="81" t="s">
        <v>34</v>
      </c>
      <c r="E16" s="79" t="s">
        <v>34</v>
      </c>
      <c r="F16" s="82" t="s">
        <v>64</v>
      </c>
      <c r="G16" s="95" t="s">
        <v>35</v>
      </c>
      <c r="H16" s="91" t="s">
        <v>65</v>
      </c>
      <c r="I16" s="83" t="s">
        <v>66</v>
      </c>
      <c r="J16" s="83" t="s">
        <v>34</v>
      </c>
      <c r="K16" s="79" t="s">
        <v>34</v>
      </c>
      <c r="L16" s="84" t="s">
        <v>39</v>
      </c>
      <c r="M16" s="85" t="s">
        <v>40</v>
      </c>
      <c r="N16" s="86" t="s">
        <v>41</v>
      </c>
      <c r="O16" s="87">
        <v>44579</v>
      </c>
      <c r="P16" s="88">
        <v>44580</v>
      </c>
      <c r="Q16" s="89" t="s">
        <v>67</v>
      </c>
      <c r="R16" s="90" t="s">
        <v>68</v>
      </c>
      <c r="S16" s="93"/>
      <c r="T16" s="112" t="str">
        <f t="shared" si="0"/>
        <v>&lt;4.3</v>
      </c>
      <c r="U16" s="112" t="str">
        <f t="shared" si="0"/>
        <v>&lt;3.83</v>
      </c>
      <c r="V16" s="113" t="str">
        <f t="shared" si="1"/>
        <v>&lt;8.1</v>
      </c>
      <c r="W16" s="78" t="str">
        <f t="shared" si="2"/>
        <v/>
      </c>
    </row>
    <row r="17" spans="1:23" x14ac:dyDescent="0.4">
      <c r="A17" s="79">
        <f t="shared" si="3"/>
        <v>11</v>
      </c>
      <c r="B17" s="79" t="s">
        <v>31</v>
      </c>
      <c r="C17" s="80" t="s">
        <v>31</v>
      </c>
      <c r="D17" s="81" t="s">
        <v>34</v>
      </c>
      <c r="E17" s="79" t="s">
        <v>34</v>
      </c>
      <c r="F17" s="82" t="s">
        <v>64</v>
      </c>
      <c r="G17" s="95" t="s">
        <v>35</v>
      </c>
      <c r="H17" s="68" t="s">
        <v>65</v>
      </c>
      <c r="I17" s="83" t="s">
        <v>66</v>
      </c>
      <c r="J17" s="83" t="s">
        <v>34</v>
      </c>
      <c r="K17" s="79" t="s">
        <v>34</v>
      </c>
      <c r="L17" s="84" t="s">
        <v>39</v>
      </c>
      <c r="M17" s="85" t="s">
        <v>40</v>
      </c>
      <c r="N17" s="86" t="s">
        <v>41</v>
      </c>
      <c r="O17" s="87">
        <v>44579</v>
      </c>
      <c r="P17" s="88">
        <v>44580</v>
      </c>
      <c r="Q17" s="89" t="s">
        <v>69</v>
      </c>
      <c r="R17" s="90" t="s">
        <v>70</v>
      </c>
      <c r="S17" s="93"/>
      <c r="T17" s="112" t="str">
        <f t="shared" si="0"/>
        <v>&lt;4.54</v>
      </c>
      <c r="U17" s="112" t="str">
        <f t="shared" si="0"/>
        <v>&lt;4.78</v>
      </c>
      <c r="V17" s="113" t="str">
        <f t="shared" si="1"/>
        <v>&lt;9.3</v>
      </c>
      <c r="W17" s="78" t="str">
        <f t="shared" si="2"/>
        <v/>
      </c>
    </row>
    <row r="18" spans="1:23" x14ac:dyDescent="0.4">
      <c r="A18" s="79">
        <f t="shared" si="3"/>
        <v>12</v>
      </c>
      <c r="B18" s="79" t="s">
        <v>31</v>
      </c>
      <c r="C18" s="80" t="s">
        <v>31</v>
      </c>
      <c r="D18" s="81" t="s">
        <v>34</v>
      </c>
      <c r="E18" s="79" t="s">
        <v>34</v>
      </c>
      <c r="F18" s="82" t="s">
        <v>64</v>
      </c>
      <c r="G18" s="67" t="s">
        <v>35</v>
      </c>
      <c r="H18" s="68" t="s">
        <v>65</v>
      </c>
      <c r="I18" s="83" t="s">
        <v>71</v>
      </c>
      <c r="J18" s="83" t="s">
        <v>34</v>
      </c>
      <c r="K18" s="80" t="s">
        <v>34</v>
      </c>
      <c r="L18" s="84" t="s">
        <v>39</v>
      </c>
      <c r="M18" s="71" t="s">
        <v>72</v>
      </c>
      <c r="N18" s="72" t="s">
        <v>73</v>
      </c>
      <c r="O18" s="73">
        <v>44579</v>
      </c>
      <c r="P18" s="74">
        <v>44580</v>
      </c>
      <c r="Q18" s="75" t="s">
        <v>74</v>
      </c>
      <c r="R18" s="76" t="s">
        <v>75</v>
      </c>
      <c r="S18" s="93"/>
      <c r="T18" s="112" t="str">
        <f t="shared" si="0"/>
        <v>&lt;4.76</v>
      </c>
      <c r="U18" s="112" t="str">
        <f t="shared" si="0"/>
        <v>&lt;4.25</v>
      </c>
      <c r="V18" s="113" t="str">
        <f t="shared" si="1"/>
        <v>&lt;9</v>
      </c>
      <c r="W18" s="78" t="str">
        <f t="shared" si="2"/>
        <v/>
      </c>
    </row>
    <row r="19" spans="1:23" x14ac:dyDescent="0.4">
      <c r="A19" s="79">
        <f t="shared" si="3"/>
        <v>13</v>
      </c>
      <c r="B19" s="79" t="s">
        <v>31</v>
      </c>
      <c r="C19" s="80" t="s">
        <v>31</v>
      </c>
      <c r="D19" s="96" t="s">
        <v>34</v>
      </c>
      <c r="E19" s="97" t="s">
        <v>34</v>
      </c>
      <c r="F19" s="82" t="s">
        <v>64</v>
      </c>
      <c r="G19" s="98" t="s">
        <v>35</v>
      </c>
      <c r="H19" s="68" t="s">
        <v>65</v>
      </c>
      <c r="I19" s="99" t="s">
        <v>71</v>
      </c>
      <c r="J19" s="99" t="s">
        <v>34</v>
      </c>
      <c r="K19" s="80" t="s">
        <v>34</v>
      </c>
      <c r="L19" s="84" t="s">
        <v>39</v>
      </c>
      <c r="M19" s="71" t="s">
        <v>72</v>
      </c>
      <c r="N19" s="72" t="s">
        <v>73</v>
      </c>
      <c r="O19" s="73">
        <v>44579</v>
      </c>
      <c r="P19" s="74">
        <v>44580</v>
      </c>
      <c r="Q19" s="89" t="s">
        <v>76</v>
      </c>
      <c r="R19" s="90" t="s">
        <v>77</v>
      </c>
      <c r="S19" s="100"/>
      <c r="T19" s="112" t="str">
        <f t="shared" si="0"/>
        <v>&lt;4.67</v>
      </c>
      <c r="U19" s="112" t="str">
        <f t="shared" si="0"/>
        <v>&lt;3.9</v>
      </c>
      <c r="V19" s="113" t="str">
        <f t="shared" si="1"/>
        <v>&lt;8.6</v>
      </c>
      <c r="W19" s="78" t="str">
        <f t="shared" si="2"/>
        <v/>
      </c>
    </row>
    <row r="20" spans="1:23" x14ac:dyDescent="0.4">
      <c r="A20" s="79">
        <f t="shared" si="3"/>
        <v>14</v>
      </c>
      <c r="B20" s="79" t="s">
        <v>31</v>
      </c>
      <c r="C20" s="80" t="s">
        <v>31</v>
      </c>
      <c r="D20" s="96" t="s">
        <v>34</v>
      </c>
      <c r="E20" s="97" t="s">
        <v>34</v>
      </c>
      <c r="F20" s="82" t="s">
        <v>64</v>
      </c>
      <c r="G20" s="98" t="s">
        <v>35</v>
      </c>
      <c r="H20" s="68" t="s">
        <v>78</v>
      </c>
      <c r="I20" s="99" t="s">
        <v>79</v>
      </c>
      <c r="J20" s="99" t="s">
        <v>34</v>
      </c>
      <c r="K20" s="80" t="s">
        <v>34</v>
      </c>
      <c r="L20" s="84" t="s">
        <v>39</v>
      </c>
      <c r="M20" s="71" t="s">
        <v>72</v>
      </c>
      <c r="N20" s="72" t="s">
        <v>73</v>
      </c>
      <c r="O20" s="73">
        <v>44579</v>
      </c>
      <c r="P20" s="74">
        <v>44580</v>
      </c>
      <c r="Q20" s="89" t="s">
        <v>42</v>
      </c>
      <c r="R20" s="90" t="s">
        <v>80</v>
      </c>
      <c r="S20" s="100"/>
      <c r="T20" s="112" t="str">
        <f t="shared" si="0"/>
        <v>&lt;8.13</v>
      </c>
      <c r="U20" s="112" t="str">
        <f t="shared" si="0"/>
        <v>&lt;9.72</v>
      </c>
      <c r="V20" s="113" t="str">
        <f t="shared" si="1"/>
        <v>&lt;18</v>
      </c>
      <c r="W20" s="78" t="str">
        <f t="shared" si="2"/>
        <v/>
      </c>
    </row>
    <row r="21" spans="1:23" x14ac:dyDescent="0.4">
      <c r="A21" s="79">
        <f t="shared" si="3"/>
        <v>15</v>
      </c>
      <c r="B21" s="79" t="s">
        <v>31</v>
      </c>
      <c r="C21" s="80" t="s">
        <v>31</v>
      </c>
      <c r="D21" s="96" t="s">
        <v>32</v>
      </c>
      <c r="E21" s="97" t="s">
        <v>34</v>
      </c>
      <c r="F21" s="82" t="s">
        <v>81</v>
      </c>
      <c r="G21" s="98" t="s">
        <v>35</v>
      </c>
      <c r="H21" s="68" t="s">
        <v>82</v>
      </c>
      <c r="I21" s="99" t="s">
        <v>83</v>
      </c>
      <c r="J21" s="99" t="s">
        <v>34</v>
      </c>
      <c r="K21" s="80" t="s">
        <v>84</v>
      </c>
      <c r="L21" s="84" t="s">
        <v>39</v>
      </c>
      <c r="M21" s="71" t="s">
        <v>72</v>
      </c>
      <c r="N21" s="72" t="s">
        <v>73</v>
      </c>
      <c r="O21" s="73">
        <v>44579</v>
      </c>
      <c r="P21" s="74">
        <v>44580</v>
      </c>
      <c r="Q21" s="89" t="s">
        <v>85</v>
      </c>
      <c r="R21" s="90" t="s">
        <v>86</v>
      </c>
      <c r="S21" s="100"/>
      <c r="T21" s="112" t="str">
        <f t="shared" si="0"/>
        <v>&lt;7.96</v>
      </c>
      <c r="U21" s="112" t="str">
        <f t="shared" si="0"/>
        <v>&lt;9.08</v>
      </c>
      <c r="V21" s="113" t="str">
        <f t="shared" si="1"/>
        <v>&lt;17</v>
      </c>
      <c r="W21" s="78" t="str">
        <f t="shared" si="2"/>
        <v/>
      </c>
    </row>
    <row r="22" spans="1:23" x14ac:dyDescent="0.4">
      <c r="A22" s="79">
        <v>16</v>
      </c>
      <c r="B22" s="79" t="s">
        <v>31</v>
      </c>
      <c r="C22" s="80" t="s">
        <v>31</v>
      </c>
      <c r="D22" s="96" t="s">
        <v>32</v>
      </c>
      <c r="E22" s="97" t="s">
        <v>34</v>
      </c>
      <c r="F22" s="82" t="s">
        <v>81</v>
      </c>
      <c r="G22" s="98" t="s">
        <v>35</v>
      </c>
      <c r="H22" s="68" t="s">
        <v>82</v>
      </c>
      <c r="I22" s="99" t="s">
        <v>83</v>
      </c>
      <c r="J22" s="99" t="s">
        <v>34</v>
      </c>
      <c r="K22" s="80" t="s">
        <v>87</v>
      </c>
      <c r="L22" s="84" t="s">
        <v>39</v>
      </c>
      <c r="M22" s="71" t="s">
        <v>72</v>
      </c>
      <c r="N22" s="72" t="s">
        <v>73</v>
      </c>
      <c r="O22" s="73">
        <v>44579</v>
      </c>
      <c r="P22" s="74">
        <v>44580</v>
      </c>
      <c r="Q22" s="89" t="s">
        <v>88</v>
      </c>
      <c r="R22" s="90" t="s">
        <v>89</v>
      </c>
      <c r="S22" s="100"/>
      <c r="T22" s="112" t="s">
        <v>88</v>
      </c>
      <c r="U22" s="112" t="s">
        <v>89</v>
      </c>
      <c r="V22" s="113" t="s">
        <v>90</v>
      </c>
      <c r="W22" s="78" t="s">
        <v>91</v>
      </c>
    </row>
    <row r="23" spans="1:23" x14ac:dyDescent="0.4">
      <c r="A23" s="79">
        <f t="shared" si="3"/>
        <v>17</v>
      </c>
      <c r="B23" s="79" t="s">
        <v>31</v>
      </c>
      <c r="C23" s="80" t="s">
        <v>31</v>
      </c>
      <c r="D23" s="81" t="s">
        <v>34</v>
      </c>
      <c r="E23" s="79" t="s">
        <v>34</v>
      </c>
      <c r="F23" s="82" t="s">
        <v>64</v>
      </c>
      <c r="G23" s="98" t="s">
        <v>35</v>
      </c>
      <c r="H23" s="91" t="s">
        <v>65</v>
      </c>
      <c r="I23" s="83" t="s">
        <v>66</v>
      </c>
      <c r="J23" s="83" t="s">
        <v>34</v>
      </c>
      <c r="K23" s="79" t="s">
        <v>34</v>
      </c>
      <c r="L23" s="84" t="s">
        <v>39</v>
      </c>
      <c r="M23" s="85" t="s">
        <v>72</v>
      </c>
      <c r="N23" s="86" t="s">
        <v>73</v>
      </c>
      <c r="O23" s="73">
        <v>44628</v>
      </c>
      <c r="P23" s="74">
        <v>44628</v>
      </c>
      <c r="Q23" s="89" t="s">
        <v>92</v>
      </c>
      <c r="R23" s="90" t="s">
        <v>70</v>
      </c>
      <c r="S23" s="93"/>
      <c r="T23" s="114" t="str">
        <f t="shared" ref="T23:U26" si="4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&lt;4.62</v>
      </c>
      <c r="U23" s="114" t="str">
        <f t="shared" si="4"/>
        <v>&lt;4.78</v>
      </c>
      <c r="V23" s="115" t="str">
        <f t="shared" ref="V23:V26" si="5">IFERROR(IF(AND(T23="",U23=""),"",IF(AND(T23="-",U23="-"),IF(S23="","Cs合計を入力してください",S23),IF(NOT(ISERROR(T23*1+U23*1)),ROUND(T23+U23, 1-INT(LOG(ABS(T23+U23)))),IF(NOT(ISERROR(T23*1)),ROUND(T23, 1-INT(LOG(ABS(T23)))),IF(NOT(ISERROR(U23*1)),ROUND(U23, 1-INT(LOG(ABS(U23)))),IF(ISERROR(T23*1+U23*1),"&lt;"&amp;ROUND(IF(T23="-",0,SUBSTITUTE(T23,"&lt;",""))*1+IF(U23="-",0,SUBSTITUTE(U23,"&lt;",""))*1,1-INT(LOG(ABS(IF(T23="-",0,SUBSTITUTE(T23,"&lt;",""))*1+IF(U23="-",0,SUBSTITUTE(U23,"&lt;",""))*1)))))))))),"入力形式が間違っています")</f>
        <v>&lt;9.4</v>
      </c>
      <c r="W23" s="101" t="str">
        <f t="shared" ref="W23:W26" si="6">IF(ISERROR(V23*1),"",IF(AND(H23="飲料水",V23&gt;=11),"○",IF(AND(H23="牛乳・乳児用食品",V23&gt;=51),"○",IF(AND(H23&lt;&gt;"",V23&gt;=110),"○",""))))</f>
        <v/>
      </c>
    </row>
    <row r="24" spans="1:23" x14ac:dyDescent="0.4">
      <c r="A24" s="79">
        <f t="shared" si="3"/>
        <v>18</v>
      </c>
      <c r="B24" s="79" t="s">
        <v>31</v>
      </c>
      <c r="C24" s="80" t="s">
        <v>31</v>
      </c>
      <c r="D24" s="81" t="s">
        <v>34</v>
      </c>
      <c r="E24" s="79" t="s">
        <v>34</v>
      </c>
      <c r="F24" s="82" t="s">
        <v>64</v>
      </c>
      <c r="G24" s="98" t="s">
        <v>35</v>
      </c>
      <c r="H24" s="68" t="s">
        <v>65</v>
      </c>
      <c r="I24" s="83" t="s">
        <v>66</v>
      </c>
      <c r="J24" s="83" t="s">
        <v>34</v>
      </c>
      <c r="K24" s="79" t="s">
        <v>34</v>
      </c>
      <c r="L24" s="84" t="s">
        <v>39</v>
      </c>
      <c r="M24" s="85" t="s">
        <v>72</v>
      </c>
      <c r="N24" s="86" t="s">
        <v>73</v>
      </c>
      <c r="O24" s="73">
        <v>44628</v>
      </c>
      <c r="P24" s="74">
        <v>44628</v>
      </c>
      <c r="Q24" s="89" t="s">
        <v>93</v>
      </c>
      <c r="R24" s="90" t="s">
        <v>70</v>
      </c>
      <c r="S24" s="93"/>
      <c r="T24" s="114" t="str">
        <f t="shared" si="4"/>
        <v>&lt;4.38</v>
      </c>
      <c r="U24" s="114" t="str">
        <f t="shared" si="4"/>
        <v>&lt;4.78</v>
      </c>
      <c r="V24" s="115" t="str">
        <f t="shared" si="5"/>
        <v>&lt;9.2</v>
      </c>
      <c r="W24" s="101" t="str">
        <f t="shared" si="6"/>
        <v/>
      </c>
    </row>
    <row r="25" spans="1:23" x14ac:dyDescent="0.4">
      <c r="A25" s="79">
        <f t="shared" si="3"/>
        <v>19</v>
      </c>
      <c r="B25" s="79" t="s">
        <v>31</v>
      </c>
      <c r="C25" s="80" t="s">
        <v>31</v>
      </c>
      <c r="D25" s="81" t="s">
        <v>34</v>
      </c>
      <c r="E25" s="79" t="s">
        <v>34</v>
      </c>
      <c r="F25" s="82" t="s">
        <v>64</v>
      </c>
      <c r="G25" s="98" t="s">
        <v>35</v>
      </c>
      <c r="H25" s="68" t="s">
        <v>65</v>
      </c>
      <c r="I25" s="83" t="s">
        <v>71</v>
      </c>
      <c r="J25" s="83" t="s">
        <v>34</v>
      </c>
      <c r="K25" s="80" t="s">
        <v>34</v>
      </c>
      <c r="L25" s="84" t="s">
        <v>39</v>
      </c>
      <c r="M25" s="85" t="s">
        <v>72</v>
      </c>
      <c r="N25" s="86" t="s">
        <v>73</v>
      </c>
      <c r="O25" s="73">
        <v>44628</v>
      </c>
      <c r="P25" s="74">
        <v>44628</v>
      </c>
      <c r="Q25" s="89" t="s">
        <v>94</v>
      </c>
      <c r="R25" s="90" t="s">
        <v>94</v>
      </c>
      <c r="S25" s="93"/>
      <c r="T25" s="114" t="str">
        <f t="shared" si="4"/>
        <v>&lt;4.93</v>
      </c>
      <c r="U25" s="114" t="str">
        <f t="shared" si="4"/>
        <v>&lt;4.93</v>
      </c>
      <c r="V25" s="115" t="str">
        <f t="shared" si="5"/>
        <v>&lt;9.9</v>
      </c>
      <c r="W25" s="101" t="str">
        <f t="shared" si="6"/>
        <v/>
      </c>
    </row>
    <row r="26" spans="1:23" x14ac:dyDescent="0.4">
      <c r="A26" s="79">
        <f t="shared" si="3"/>
        <v>20</v>
      </c>
      <c r="B26" s="79" t="s">
        <v>31</v>
      </c>
      <c r="C26" s="80" t="s">
        <v>31</v>
      </c>
      <c r="D26" s="96" t="s">
        <v>34</v>
      </c>
      <c r="E26" s="97" t="s">
        <v>34</v>
      </c>
      <c r="F26" s="82" t="s">
        <v>64</v>
      </c>
      <c r="G26" s="98" t="s">
        <v>35</v>
      </c>
      <c r="H26" s="68" t="s">
        <v>78</v>
      </c>
      <c r="I26" s="99" t="s">
        <v>79</v>
      </c>
      <c r="J26" s="99" t="s">
        <v>34</v>
      </c>
      <c r="K26" s="80" t="s">
        <v>34</v>
      </c>
      <c r="L26" s="84" t="s">
        <v>39</v>
      </c>
      <c r="M26" s="85" t="s">
        <v>72</v>
      </c>
      <c r="N26" s="86" t="s">
        <v>73</v>
      </c>
      <c r="O26" s="73">
        <v>44628</v>
      </c>
      <c r="P26" s="74">
        <v>44628</v>
      </c>
      <c r="Q26" s="89" t="s">
        <v>95</v>
      </c>
      <c r="R26" s="90" t="s">
        <v>96</v>
      </c>
      <c r="S26" s="93"/>
      <c r="T26" s="114" t="str">
        <f t="shared" si="4"/>
        <v>&lt;9.07</v>
      </c>
      <c r="U26" s="114" t="str">
        <f t="shared" si="4"/>
        <v>&lt;7.86</v>
      </c>
      <c r="V26" s="115" t="str">
        <f t="shared" si="5"/>
        <v>&lt;17</v>
      </c>
      <c r="W26" s="101" t="str">
        <f t="shared" si="6"/>
        <v/>
      </c>
    </row>
    <row r="27" spans="1:23" x14ac:dyDescent="0.4">
      <c r="A27" s="79">
        <f t="shared" si="3"/>
        <v>21</v>
      </c>
      <c r="B27" s="79" t="s">
        <v>31</v>
      </c>
      <c r="C27" s="80" t="s">
        <v>31</v>
      </c>
      <c r="D27" s="81" t="s">
        <v>34</v>
      </c>
      <c r="E27" s="79" t="s">
        <v>34</v>
      </c>
      <c r="F27" s="82" t="s">
        <v>64</v>
      </c>
      <c r="G27" s="98" t="s">
        <v>35</v>
      </c>
      <c r="H27" s="68" t="s">
        <v>78</v>
      </c>
      <c r="I27" s="83" t="s">
        <v>79</v>
      </c>
      <c r="J27" s="82" t="s">
        <v>34</v>
      </c>
      <c r="K27" s="80" t="s">
        <v>34</v>
      </c>
      <c r="L27" s="84" t="s">
        <v>39</v>
      </c>
      <c r="M27" s="85" t="s">
        <v>72</v>
      </c>
      <c r="N27" s="86" t="s">
        <v>73</v>
      </c>
      <c r="O27" s="87">
        <v>44628</v>
      </c>
      <c r="P27" s="88">
        <v>44628</v>
      </c>
      <c r="Q27" s="89" t="s">
        <v>97</v>
      </c>
      <c r="R27" s="90" t="s">
        <v>98</v>
      </c>
      <c r="S27" s="93"/>
      <c r="T27" s="114" t="str">
        <f t="shared" si="0"/>
        <v>&lt;9.09</v>
      </c>
      <c r="U27" s="114" t="str">
        <f t="shared" si="0"/>
        <v>&lt;9.89</v>
      </c>
      <c r="V27" s="115" t="str">
        <f t="shared" si="1"/>
        <v>&lt;19</v>
      </c>
      <c r="W27" s="101" t="str">
        <f t="shared" si="2"/>
        <v/>
      </c>
    </row>
    <row r="28" spans="1:23" ht="37.5" x14ac:dyDescent="0.4">
      <c r="A28" s="79">
        <f t="shared" si="3"/>
        <v>22</v>
      </c>
      <c r="B28" s="63" t="s">
        <v>99</v>
      </c>
      <c r="C28" s="64" t="s">
        <v>99</v>
      </c>
      <c r="D28" s="65" t="s">
        <v>32</v>
      </c>
      <c r="E28" s="63" t="s">
        <v>100</v>
      </c>
      <c r="F28" s="64" t="s">
        <v>101</v>
      </c>
      <c r="G28" s="67" t="s">
        <v>102</v>
      </c>
      <c r="H28" s="81" t="s">
        <v>103</v>
      </c>
      <c r="I28" s="69" t="s">
        <v>104</v>
      </c>
      <c r="J28" s="63"/>
      <c r="K28" s="63"/>
      <c r="L28" s="70" t="s">
        <v>39</v>
      </c>
      <c r="M28" s="71" t="s">
        <v>105</v>
      </c>
      <c r="N28" s="72" t="s">
        <v>41</v>
      </c>
      <c r="O28" s="73">
        <v>44634</v>
      </c>
      <c r="P28" s="74">
        <v>44643</v>
      </c>
      <c r="Q28" s="75" t="s">
        <v>106</v>
      </c>
      <c r="R28" s="76" t="s">
        <v>107</v>
      </c>
      <c r="S28" s="77" t="s">
        <v>108</v>
      </c>
      <c r="T28" s="112" t="str">
        <f t="shared" ref="T28:U39" si="7">IF(Q28="","",IF(NOT(ISERROR(Q28*1)),ROUNDDOWN(Q28*1,2-INT(LOG(ABS(Q28*1)))),IFERROR("&lt;"&amp;ROUNDDOWN(IF(SUBSTITUTE(Q28,"&lt;","")*1&lt;=50,SUBSTITUTE(Q28,"&lt;","")*1,""),2-INT(LOG(ABS(SUBSTITUTE(Q28,"&lt;","")*1)))),IF(Q28="-",Q28,"入力形式が間違っています"))))</f>
        <v>&lt;2.4</v>
      </c>
      <c r="U28" s="112" t="str">
        <f t="shared" si="7"/>
        <v>&lt;2.3</v>
      </c>
      <c r="V28" s="113" t="str">
        <f t="shared" si="1"/>
        <v>&lt;4.7</v>
      </c>
      <c r="W28" s="78" t="str">
        <f t="shared" si="2"/>
        <v/>
      </c>
    </row>
    <row r="29" spans="1:23" ht="37.5" x14ac:dyDescent="0.4">
      <c r="A29" s="79">
        <f t="shared" si="3"/>
        <v>23</v>
      </c>
      <c r="B29" s="63" t="s">
        <v>99</v>
      </c>
      <c r="C29" s="64" t="s">
        <v>99</v>
      </c>
      <c r="D29" s="65" t="s">
        <v>32</v>
      </c>
      <c r="E29" s="63" t="s">
        <v>100</v>
      </c>
      <c r="F29" s="64" t="s">
        <v>101</v>
      </c>
      <c r="G29" s="67" t="s">
        <v>102</v>
      </c>
      <c r="H29" s="81" t="s">
        <v>103</v>
      </c>
      <c r="I29" s="69" t="s">
        <v>104</v>
      </c>
      <c r="J29" s="63"/>
      <c r="K29" s="63"/>
      <c r="L29" s="70" t="s">
        <v>39</v>
      </c>
      <c r="M29" s="71" t="s">
        <v>105</v>
      </c>
      <c r="N29" s="72" t="s">
        <v>41</v>
      </c>
      <c r="O29" s="73">
        <v>44634</v>
      </c>
      <c r="P29" s="74">
        <v>44643</v>
      </c>
      <c r="Q29" s="75" t="s">
        <v>109</v>
      </c>
      <c r="R29" s="76" t="s">
        <v>106</v>
      </c>
      <c r="S29" s="77" t="s">
        <v>110</v>
      </c>
      <c r="T29" s="112" t="str">
        <f t="shared" si="7"/>
        <v>&lt;3.2</v>
      </c>
      <c r="U29" s="112" t="str">
        <f t="shared" si="7"/>
        <v>&lt;2.4</v>
      </c>
      <c r="V29" s="113" t="str">
        <f t="shared" si="1"/>
        <v>&lt;5.6</v>
      </c>
      <c r="W29" s="78" t="str">
        <f t="shared" si="2"/>
        <v/>
      </c>
    </row>
    <row r="30" spans="1:23" ht="37.5" x14ac:dyDescent="0.4">
      <c r="A30" s="79">
        <f t="shared" si="3"/>
        <v>24</v>
      </c>
      <c r="B30" s="63" t="s">
        <v>99</v>
      </c>
      <c r="C30" s="64" t="s">
        <v>99</v>
      </c>
      <c r="D30" s="65" t="s">
        <v>32</v>
      </c>
      <c r="E30" s="63" t="s">
        <v>111</v>
      </c>
      <c r="F30" s="64" t="s">
        <v>112</v>
      </c>
      <c r="G30" s="67" t="s">
        <v>102</v>
      </c>
      <c r="H30" s="81" t="s">
        <v>103</v>
      </c>
      <c r="I30" s="69" t="s">
        <v>104</v>
      </c>
      <c r="J30" s="63"/>
      <c r="K30" s="63"/>
      <c r="L30" s="70" t="s">
        <v>39</v>
      </c>
      <c r="M30" s="71" t="s">
        <v>105</v>
      </c>
      <c r="N30" s="72" t="s">
        <v>41</v>
      </c>
      <c r="O30" s="73">
        <v>44634</v>
      </c>
      <c r="P30" s="74">
        <v>44643</v>
      </c>
      <c r="Q30" s="75" t="s">
        <v>113</v>
      </c>
      <c r="R30" s="76" t="s">
        <v>114</v>
      </c>
      <c r="S30" s="77" t="s">
        <v>115</v>
      </c>
      <c r="T30" s="112" t="str">
        <f t="shared" si="7"/>
        <v>&lt;3.5</v>
      </c>
      <c r="U30" s="112" t="str">
        <f t="shared" si="7"/>
        <v>&lt;2.5</v>
      </c>
      <c r="V30" s="113" t="str">
        <f t="shared" si="1"/>
        <v>&lt;6</v>
      </c>
      <c r="W30" s="78" t="str">
        <f t="shared" si="2"/>
        <v/>
      </c>
    </row>
    <row r="31" spans="1:23" ht="37.5" x14ac:dyDescent="0.4">
      <c r="A31" s="79">
        <f t="shared" si="3"/>
        <v>25</v>
      </c>
      <c r="B31" s="63" t="s">
        <v>99</v>
      </c>
      <c r="C31" s="64" t="s">
        <v>99</v>
      </c>
      <c r="D31" s="65" t="s">
        <v>32</v>
      </c>
      <c r="E31" s="63" t="s">
        <v>111</v>
      </c>
      <c r="F31" s="64" t="s">
        <v>112</v>
      </c>
      <c r="G31" s="67" t="s">
        <v>102</v>
      </c>
      <c r="H31" s="81" t="s">
        <v>103</v>
      </c>
      <c r="I31" s="69" t="s">
        <v>116</v>
      </c>
      <c r="J31" s="63"/>
      <c r="K31" s="63"/>
      <c r="L31" s="70" t="s">
        <v>39</v>
      </c>
      <c r="M31" s="71" t="s">
        <v>105</v>
      </c>
      <c r="N31" s="72" t="s">
        <v>41</v>
      </c>
      <c r="O31" s="73">
        <v>44634</v>
      </c>
      <c r="P31" s="74">
        <v>44643</v>
      </c>
      <c r="Q31" s="75" t="s">
        <v>110</v>
      </c>
      <c r="R31" s="76" t="s">
        <v>117</v>
      </c>
      <c r="S31" s="77" t="s">
        <v>118</v>
      </c>
      <c r="T31" s="112" t="str">
        <f t="shared" si="7"/>
        <v>&lt;5.6</v>
      </c>
      <c r="U31" s="112" t="str">
        <f t="shared" si="7"/>
        <v>&lt;5.4</v>
      </c>
      <c r="V31" s="113" t="str">
        <f t="shared" si="1"/>
        <v>&lt;11</v>
      </c>
      <c r="W31" s="78" t="str">
        <f t="shared" si="2"/>
        <v/>
      </c>
    </row>
    <row r="32" spans="1:23" ht="37.5" x14ac:dyDescent="0.4">
      <c r="A32" s="79">
        <f t="shared" si="3"/>
        <v>26</v>
      </c>
      <c r="B32" s="63" t="s">
        <v>99</v>
      </c>
      <c r="C32" s="64" t="s">
        <v>99</v>
      </c>
      <c r="D32" s="65" t="s">
        <v>32</v>
      </c>
      <c r="E32" s="63" t="s">
        <v>111</v>
      </c>
      <c r="F32" s="64" t="s">
        <v>112</v>
      </c>
      <c r="G32" s="67" t="s">
        <v>102</v>
      </c>
      <c r="H32" s="81" t="s">
        <v>103</v>
      </c>
      <c r="I32" s="69" t="s">
        <v>119</v>
      </c>
      <c r="J32" s="63"/>
      <c r="K32" s="63"/>
      <c r="L32" s="70" t="s">
        <v>39</v>
      </c>
      <c r="M32" s="71" t="s">
        <v>105</v>
      </c>
      <c r="N32" s="72" t="s">
        <v>41</v>
      </c>
      <c r="O32" s="73">
        <v>44634</v>
      </c>
      <c r="P32" s="74">
        <v>44643</v>
      </c>
      <c r="Q32" s="75" t="s">
        <v>120</v>
      </c>
      <c r="R32" s="76" t="s">
        <v>121</v>
      </c>
      <c r="S32" s="77" t="s">
        <v>122</v>
      </c>
      <c r="T32" s="112" t="str">
        <f t="shared" si="7"/>
        <v>&lt;6.5</v>
      </c>
      <c r="U32" s="112" t="str">
        <f t="shared" si="7"/>
        <v>&lt;5.9</v>
      </c>
      <c r="V32" s="113" t="str">
        <f t="shared" si="1"/>
        <v>&lt;12</v>
      </c>
      <c r="W32" s="78" t="str">
        <f t="shared" si="2"/>
        <v/>
      </c>
    </row>
    <row r="33" spans="1:23" ht="37.5" x14ac:dyDescent="0.4">
      <c r="A33" s="79">
        <f t="shared" si="3"/>
        <v>27</v>
      </c>
      <c r="B33" s="63" t="s">
        <v>99</v>
      </c>
      <c r="C33" s="64" t="s">
        <v>99</v>
      </c>
      <c r="D33" s="65" t="s">
        <v>32</v>
      </c>
      <c r="E33" s="63" t="s">
        <v>111</v>
      </c>
      <c r="F33" s="64" t="s">
        <v>101</v>
      </c>
      <c r="G33" s="67" t="s">
        <v>102</v>
      </c>
      <c r="H33" s="81" t="s">
        <v>103</v>
      </c>
      <c r="I33" s="69" t="s">
        <v>123</v>
      </c>
      <c r="J33" s="63"/>
      <c r="K33" s="63"/>
      <c r="L33" s="70" t="s">
        <v>39</v>
      </c>
      <c r="M33" s="71" t="s">
        <v>105</v>
      </c>
      <c r="N33" s="72" t="s">
        <v>41</v>
      </c>
      <c r="O33" s="73">
        <v>44634</v>
      </c>
      <c r="P33" s="74">
        <v>44643</v>
      </c>
      <c r="Q33" s="75" t="s">
        <v>124</v>
      </c>
      <c r="R33" s="76">
        <v>5.36</v>
      </c>
      <c r="S33" s="77">
        <v>5.4</v>
      </c>
      <c r="T33" s="112" t="str">
        <f t="shared" si="7"/>
        <v>&lt;6.8</v>
      </c>
      <c r="U33" s="112">
        <f t="shared" si="7"/>
        <v>5.36</v>
      </c>
      <c r="V33" s="113">
        <f t="shared" si="1"/>
        <v>5.4</v>
      </c>
      <c r="W33" s="78" t="str">
        <f t="shared" si="2"/>
        <v/>
      </c>
    </row>
    <row r="34" spans="1:23" ht="37.5" x14ac:dyDescent="0.4">
      <c r="A34" s="79">
        <f t="shared" si="3"/>
        <v>28</v>
      </c>
      <c r="B34" s="63" t="s">
        <v>99</v>
      </c>
      <c r="C34" s="64" t="s">
        <v>99</v>
      </c>
      <c r="D34" s="65" t="s">
        <v>32</v>
      </c>
      <c r="E34" s="63" t="s">
        <v>125</v>
      </c>
      <c r="F34" s="64" t="s">
        <v>126</v>
      </c>
      <c r="G34" s="67" t="s">
        <v>127</v>
      </c>
      <c r="H34" s="81" t="s">
        <v>103</v>
      </c>
      <c r="I34" s="69" t="s">
        <v>128</v>
      </c>
      <c r="J34" s="63"/>
      <c r="K34" s="63"/>
      <c r="L34" s="70" t="s">
        <v>39</v>
      </c>
      <c r="M34" s="71" t="s">
        <v>105</v>
      </c>
      <c r="N34" s="72" t="s">
        <v>41</v>
      </c>
      <c r="O34" s="73">
        <v>44629</v>
      </c>
      <c r="P34" s="74">
        <v>44643</v>
      </c>
      <c r="Q34" s="75" t="s">
        <v>129</v>
      </c>
      <c r="R34" s="76" t="s">
        <v>130</v>
      </c>
      <c r="S34" s="77" t="s">
        <v>131</v>
      </c>
      <c r="T34" s="112" t="str">
        <f t="shared" si="7"/>
        <v>&lt;8</v>
      </c>
      <c r="U34" s="112" t="str">
        <f t="shared" si="7"/>
        <v>&lt;6.1</v>
      </c>
      <c r="V34" s="113" t="str">
        <f t="shared" si="1"/>
        <v>&lt;14</v>
      </c>
      <c r="W34" s="78" t="str">
        <f t="shared" si="2"/>
        <v/>
      </c>
    </row>
    <row r="35" spans="1:23" ht="37.5" x14ac:dyDescent="0.4">
      <c r="A35" s="79">
        <f t="shared" si="3"/>
        <v>29</v>
      </c>
      <c r="B35" s="63" t="s">
        <v>99</v>
      </c>
      <c r="C35" s="64" t="s">
        <v>99</v>
      </c>
      <c r="D35" s="65" t="s">
        <v>32</v>
      </c>
      <c r="E35" s="63" t="s">
        <v>125</v>
      </c>
      <c r="F35" s="64" t="s">
        <v>126</v>
      </c>
      <c r="G35" s="67" t="s">
        <v>127</v>
      </c>
      <c r="H35" s="81" t="s">
        <v>103</v>
      </c>
      <c r="I35" s="69" t="s">
        <v>132</v>
      </c>
      <c r="J35" s="63"/>
      <c r="K35" s="63"/>
      <c r="L35" s="70" t="s">
        <v>39</v>
      </c>
      <c r="M35" s="71" t="s">
        <v>105</v>
      </c>
      <c r="N35" s="72" t="s">
        <v>41</v>
      </c>
      <c r="O35" s="73">
        <v>44634</v>
      </c>
      <c r="P35" s="74">
        <v>44643</v>
      </c>
      <c r="Q35" s="75" t="s">
        <v>133</v>
      </c>
      <c r="R35" s="76" t="s">
        <v>134</v>
      </c>
      <c r="S35" s="77" t="s">
        <v>131</v>
      </c>
      <c r="T35" s="112" t="str">
        <f t="shared" si="7"/>
        <v>&lt;7.7</v>
      </c>
      <c r="U35" s="112" t="str">
        <f t="shared" si="7"/>
        <v>&lt;6.3</v>
      </c>
      <c r="V35" s="113" t="str">
        <f t="shared" si="1"/>
        <v>&lt;14</v>
      </c>
      <c r="W35" s="78" t="str">
        <f t="shared" si="2"/>
        <v/>
      </c>
    </row>
    <row r="36" spans="1:23" ht="37.5" x14ac:dyDescent="0.4">
      <c r="A36" s="79">
        <f t="shared" si="3"/>
        <v>30</v>
      </c>
      <c r="B36" s="63" t="s">
        <v>99</v>
      </c>
      <c r="C36" s="64" t="s">
        <v>99</v>
      </c>
      <c r="D36" s="65" t="s">
        <v>32</v>
      </c>
      <c r="E36" s="63" t="s">
        <v>135</v>
      </c>
      <c r="F36" s="64" t="s">
        <v>136</v>
      </c>
      <c r="G36" s="67" t="s">
        <v>127</v>
      </c>
      <c r="H36" s="81" t="s">
        <v>103</v>
      </c>
      <c r="I36" s="69" t="s">
        <v>137</v>
      </c>
      <c r="J36" s="63"/>
      <c r="K36" s="63"/>
      <c r="L36" s="70" t="s">
        <v>39</v>
      </c>
      <c r="M36" s="71" t="s">
        <v>105</v>
      </c>
      <c r="N36" s="72" t="s">
        <v>41</v>
      </c>
      <c r="O36" s="73">
        <v>44634</v>
      </c>
      <c r="P36" s="74">
        <v>44643</v>
      </c>
      <c r="Q36" s="75" t="s">
        <v>138</v>
      </c>
      <c r="R36" s="76" t="s">
        <v>139</v>
      </c>
      <c r="S36" s="77" t="s">
        <v>140</v>
      </c>
      <c r="T36" s="112" t="str">
        <f t="shared" si="7"/>
        <v>&lt;9</v>
      </c>
      <c r="U36" s="112" t="str">
        <f t="shared" si="7"/>
        <v>&lt;7.6</v>
      </c>
      <c r="V36" s="113" t="str">
        <f t="shared" si="1"/>
        <v>&lt;17</v>
      </c>
      <c r="W36" s="78" t="str">
        <f t="shared" si="2"/>
        <v/>
      </c>
    </row>
    <row r="37" spans="1:23" ht="37.5" x14ac:dyDescent="0.4">
      <c r="A37" s="79">
        <f t="shared" si="3"/>
        <v>31</v>
      </c>
      <c r="B37" s="63" t="s">
        <v>99</v>
      </c>
      <c r="C37" s="64" t="s">
        <v>99</v>
      </c>
      <c r="D37" s="65" t="s">
        <v>32</v>
      </c>
      <c r="E37" s="63" t="s">
        <v>141</v>
      </c>
      <c r="F37" s="64" t="s">
        <v>142</v>
      </c>
      <c r="G37" s="67" t="s">
        <v>102</v>
      </c>
      <c r="H37" s="81" t="s">
        <v>103</v>
      </c>
      <c r="I37" s="69" t="s">
        <v>143</v>
      </c>
      <c r="J37" s="63"/>
      <c r="K37" s="63"/>
      <c r="L37" s="70" t="s">
        <v>39</v>
      </c>
      <c r="M37" s="71" t="s">
        <v>105</v>
      </c>
      <c r="N37" s="72" t="s">
        <v>41</v>
      </c>
      <c r="O37" s="73">
        <v>44635</v>
      </c>
      <c r="P37" s="74">
        <v>44643</v>
      </c>
      <c r="Q37" s="75" t="s">
        <v>144</v>
      </c>
      <c r="R37" s="76" t="s">
        <v>145</v>
      </c>
      <c r="S37" s="77" t="s">
        <v>146</v>
      </c>
      <c r="T37" s="112" t="str">
        <f t="shared" si="7"/>
        <v>&lt;9.8</v>
      </c>
      <c r="U37" s="112" t="str">
        <f t="shared" si="7"/>
        <v>&lt;8.1</v>
      </c>
      <c r="V37" s="113" t="str">
        <f t="shared" si="1"/>
        <v>&lt;18</v>
      </c>
      <c r="W37" s="78" t="str">
        <f t="shared" si="2"/>
        <v/>
      </c>
    </row>
    <row r="38" spans="1:23" ht="37.5" x14ac:dyDescent="0.4">
      <c r="A38" s="79">
        <f t="shared" si="3"/>
        <v>32</v>
      </c>
      <c r="B38" s="63" t="s">
        <v>99</v>
      </c>
      <c r="C38" s="64" t="s">
        <v>99</v>
      </c>
      <c r="D38" s="65" t="s">
        <v>32</v>
      </c>
      <c r="E38" s="63" t="s">
        <v>141</v>
      </c>
      <c r="F38" s="64" t="s">
        <v>142</v>
      </c>
      <c r="G38" s="67" t="s">
        <v>102</v>
      </c>
      <c r="H38" s="81" t="s">
        <v>103</v>
      </c>
      <c r="I38" s="69" t="s">
        <v>147</v>
      </c>
      <c r="J38" s="63"/>
      <c r="K38" s="63"/>
      <c r="L38" s="70" t="s">
        <v>39</v>
      </c>
      <c r="M38" s="71" t="s">
        <v>105</v>
      </c>
      <c r="N38" s="72" t="s">
        <v>41</v>
      </c>
      <c r="O38" s="73">
        <v>44635</v>
      </c>
      <c r="P38" s="74">
        <v>44643</v>
      </c>
      <c r="Q38" s="75" t="s">
        <v>148</v>
      </c>
      <c r="R38" s="76" t="s">
        <v>149</v>
      </c>
      <c r="S38" s="77" t="s">
        <v>140</v>
      </c>
      <c r="T38" s="112" t="str">
        <f t="shared" si="7"/>
        <v>&lt;8.3</v>
      </c>
      <c r="U38" s="112" t="str">
        <f t="shared" si="7"/>
        <v>&lt;8.7</v>
      </c>
      <c r="V38" s="113" t="str">
        <f t="shared" si="1"/>
        <v>&lt;17</v>
      </c>
      <c r="W38" s="78" t="str">
        <f t="shared" si="2"/>
        <v/>
      </c>
    </row>
    <row r="39" spans="1:23" ht="37.5" x14ac:dyDescent="0.4">
      <c r="A39" s="79">
        <f t="shared" si="3"/>
        <v>33</v>
      </c>
      <c r="B39" s="63" t="s">
        <v>99</v>
      </c>
      <c r="C39" s="64" t="s">
        <v>99</v>
      </c>
      <c r="D39" s="65" t="s">
        <v>32</v>
      </c>
      <c r="E39" s="63" t="s">
        <v>141</v>
      </c>
      <c r="F39" s="64" t="s">
        <v>142</v>
      </c>
      <c r="G39" s="67" t="s">
        <v>102</v>
      </c>
      <c r="H39" s="81" t="s">
        <v>103</v>
      </c>
      <c r="I39" s="69" t="s">
        <v>150</v>
      </c>
      <c r="J39" s="63"/>
      <c r="K39" s="63"/>
      <c r="L39" s="70" t="s">
        <v>39</v>
      </c>
      <c r="M39" s="71" t="s">
        <v>105</v>
      </c>
      <c r="N39" s="72" t="s">
        <v>41</v>
      </c>
      <c r="O39" s="73">
        <v>44635</v>
      </c>
      <c r="P39" s="74">
        <v>44643</v>
      </c>
      <c r="Q39" s="75" t="s">
        <v>151</v>
      </c>
      <c r="R39" s="76" t="s">
        <v>138</v>
      </c>
      <c r="S39" s="77" t="s">
        <v>152</v>
      </c>
      <c r="T39" s="112" t="str">
        <f t="shared" si="7"/>
        <v>&lt;10</v>
      </c>
      <c r="U39" s="112" t="str">
        <f t="shared" si="7"/>
        <v>&lt;9</v>
      </c>
      <c r="V39" s="113" t="str">
        <f t="shared" si="1"/>
        <v>&lt;19</v>
      </c>
      <c r="W39" s="78" t="str">
        <f t="shared" si="2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27">
    <cfRule type="expression" dxfId="1" priority="2">
      <formula>$W7="○"</formula>
    </cfRule>
  </conditionalFormatting>
  <conditionalFormatting sqref="V28:V39">
    <cfRule type="expression" dxfId="0" priority="1">
      <formula>$W28="○"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2022-03-29T06:55:20Z</dcterms:modified>
</cp:coreProperties>
</file>