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610" windowHeight="529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6" i="1" l="1"/>
  <c r="T76" i="1"/>
  <c r="V76" i="1" s="1"/>
  <c r="W76" i="1" s="1"/>
  <c r="U75" i="1"/>
  <c r="T75" i="1"/>
  <c r="V75" i="1" s="1"/>
  <c r="W75" i="1" s="1"/>
  <c r="U74" i="1"/>
  <c r="T74" i="1"/>
  <c r="V74" i="1" s="1"/>
  <c r="W74" i="1" s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T67" i="1"/>
  <c r="V67" i="1" s="1"/>
  <c r="W67" i="1" s="1"/>
  <c r="W65" i="1"/>
  <c r="U64" i="1"/>
  <c r="V64" i="1" s="1"/>
  <c r="W64" i="1" s="1"/>
  <c r="T64" i="1"/>
  <c r="U63" i="1"/>
  <c r="V63" i="1" s="1"/>
  <c r="W63" i="1" s="1"/>
  <c r="T63" i="1"/>
  <c r="U62" i="1"/>
  <c r="V62" i="1" s="1"/>
  <c r="W62" i="1" s="1"/>
  <c r="T62" i="1"/>
  <c r="U61" i="1"/>
  <c r="V61" i="1" s="1"/>
  <c r="W61" i="1" s="1"/>
  <c r="T61" i="1"/>
  <c r="U60" i="1"/>
  <c r="T60" i="1"/>
  <c r="V60" i="1" s="1"/>
  <c r="U59" i="1"/>
  <c r="T59" i="1"/>
  <c r="V59" i="1" s="1"/>
  <c r="V58" i="1"/>
  <c r="U58" i="1"/>
  <c r="T58" i="1"/>
  <c r="U57" i="1"/>
  <c r="V57" i="1" s="1"/>
  <c r="T57" i="1"/>
  <c r="U56" i="1"/>
  <c r="T56" i="1"/>
  <c r="V56" i="1" s="1"/>
  <c r="U55" i="1"/>
  <c r="T55" i="1"/>
  <c r="V55" i="1" s="1"/>
  <c r="V54" i="1"/>
  <c r="U54" i="1"/>
  <c r="T54" i="1"/>
  <c r="U53" i="1"/>
  <c r="V53" i="1" s="1"/>
  <c r="T53" i="1"/>
  <c r="U52" i="1"/>
  <c r="T52" i="1"/>
  <c r="V52" i="1" s="1"/>
  <c r="U51" i="1"/>
  <c r="T51" i="1"/>
  <c r="V51" i="1" s="1"/>
  <c r="V50" i="1"/>
  <c r="U50" i="1"/>
  <c r="T50" i="1"/>
  <c r="U49" i="1"/>
  <c r="V49" i="1" s="1"/>
  <c r="T49" i="1"/>
  <c r="U48" i="1"/>
  <c r="T48" i="1"/>
  <c r="V48" i="1" s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V26" i="1"/>
  <c r="U26" i="1"/>
  <c r="T26" i="1"/>
  <c r="U25" i="1"/>
  <c r="V25" i="1" s="1"/>
  <c r="T25" i="1"/>
  <c r="U24" i="1"/>
  <c r="T24" i="1"/>
  <c r="V24" i="1" s="1"/>
  <c r="U23" i="1"/>
  <c r="T23" i="1"/>
  <c r="V23" i="1" s="1"/>
  <c r="V22" i="1"/>
  <c r="U22" i="1"/>
  <c r="T22" i="1"/>
  <c r="U21" i="1"/>
  <c r="V21" i="1" s="1"/>
  <c r="T21" i="1"/>
  <c r="U20" i="1"/>
  <c r="V20" i="1" s="1"/>
  <c r="W20" i="1" s="1"/>
  <c r="T20" i="1"/>
  <c r="U18" i="1"/>
  <c r="V18" i="1" s="1"/>
  <c r="W18" i="1" s="1"/>
  <c r="T18" i="1"/>
  <c r="U17" i="1"/>
  <c r="V17" i="1" s="1"/>
  <c r="W17" i="1" s="1"/>
  <c r="T17" i="1"/>
  <c r="U16" i="1"/>
  <c r="V16" i="1" s="1"/>
  <c r="W16" i="1" s="1"/>
  <c r="T16" i="1"/>
  <c r="U15" i="1"/>
  <c r="V15" i="1" s="1"/>
  <c r="W15" i="1" s="1"/>
  <c r="T15" i="1"/>
  <c r="U14" i="1"/>
  <c r="V14" i="1" s="1"/>
  <c r="W14" i="1" s="1"/>
  <c r="T14" i="1"/>
  <c r="U13" i="1"/>
  <c r="V13" i="1" s="1"/>
  <c r="W13" i="1" s="1"/>
  <c r="T13" i="1"/>
  <c r="U12" i="1"/>
  <c r="V12" i="1" s="1"/>
  <c r="W12" i="1" s="1"/>
  <c r="T12" i="1"/>
  <c r="U11" i="1"/>
  <c r="V11" i="1" s="1"/>
  <c r="W11" i="1" s="1"/>
  <c r="T11" i="1"/>
  <c r="U10" i="1"/>
  <c r="V10" i="1" s="1"/>
  <c r="W10" i="1" s="1"/>
  <c r="T10" i="1"/>
  <c r="U9" i="1"/>
  <c r="V9" i="1" s="1"/>
  <c r="W9" i="1" s="1"/>
  <c r="T9" i="1"/>
  <c r="U8" i="1"/>
  <c r="V8" i="1" s="1"/>
  <c r="W8" i="1" s="1"/>
  <c r="T8" i="1"/>
  <c r="U7" i="1"/>
  <c r="V7" i="1" s="1"/>
  <c r="W7" i="1" s="1"/>
  <c r="T7" i="1"/>
</calcChain>
</file>

<file path=xl/sharedStrings.xml><?xml version="1.0" encoding="utf-8"?>
<sst xmlns="http://schemas.openxmlformats.org/spreadsheetml/2006/main" count="1150" uniqueCount="242">
  <si>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</si>
  <si>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</si>
  <si>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</si>
  <si>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</si>
  <si>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</si>
  <si>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</si>
  <si>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</si>
  <si>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</si>
  <si>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</si>
  <si>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</si>
  <si>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</si>
  <si>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</si>
  <si>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</si>
  <si>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</si>
  <si>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</si>
  <si>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</si>
  <si>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</si>
  <si>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</si>
  <si>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</si>
  <si>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</si>
  <si>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</si>
  <si>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</si>
  <si>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</si>
  <si>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</si>
  <si>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</si>
  <si>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</si>
  <si>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</si>
  <si>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</si>
  <si>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</si>
  <si>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</si>
  <si>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</si>
  <si>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大阪府</t>
    <rPh sb="0" eb="3">
      <t>オオサカフ</t>
    </rPh>
    <phoneticPr fontId="1"/>
  </si>
  <si>
    <t>大阪府</t>
    <phoneticPr fontId="1"/>
  </si>
  <si>
    <t>茨城県</t>
    <rPh sb="0" eb="3">
      <t>イバラキケン</t>
    </rPh>
    <phoneticPr fontId="3"/>
  </si>
  <si>
    <t>鉾田市</t>
    <rPh sb="0" eb="2">
      <t>ホコタ</t>
    </rPh>
    <rPh sb="2" eb="3">
      <t>シ</t>
    </rPh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</si>
  <si>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</si>
  <si>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</si>
  <si>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</si>
  <si>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コマツナ</t>
    <phoneticPr fontId="3"/>
  </si>
  <si>
    <t>栽培</t>
    <rPh sb="0" eb="2">
      <t>サイバイ</t>
    </rPh>
    <phoneticPr fontId="3"/>
  </si>
  <si>
    <t>制限なし</t>
    <rPh sb="0" eb="2">
      <t>セイゲン</t>
    </rPh>
    <phoneticPr fontId="10"/>
  </si>
  <si>
    <t>大阪健康安全基盤研究所</t>
  </si>
  <si>
    <t>Ge</t>
  </si>
  <si>
    <t>&lt; 2.89</t>
    <phoneticPr fontId="3"/>
  </si>
  <si>
    <t>&lt; 2.50</t>
    <phoneticPr fontId="3"/>
  </si>
  <si>
    <t>&lt; 5.4</t>
    <phoneticPr fontId="3"/>
  </si>
  <si>
    <t>群馬県</t>
    <phoneticPr fontId="3"/>
  </si>
  <si>
    <t>沼田市</t>
    <phoneticPr fontId="1"/>
  </si>
  <si>
    <t>ヤマウド</t>
    <phoneticPr fontId="3"/>
  </si>
  <si>
    <t>&lt; 2.86</t>
    <phoneticPr fontId="3"/>
  </si>
  <si>
    <t>&lt; 2.98</t>
    <phoneticPr fontId="3"/>
  </si>
  <si>
    <t>&lt; 5.8</t>
    <phoneticPr fontId="3"/>
  </si>
  <si>
    <t>宮城県</t>
  </si>
  <si>
    <t xml:space="preserve"> -</t>
  </si>
  <si>
    <t>宮城県沖</t>
  </si>
  <si>
    <t>非流通品（出荷予定あり）</t>
  </si>
  <si>
    <t>水産物</t>
  </si>
  <si>
    <t>アブラガレイ</t>
  </si>
  <si>
    <t>天然</t>
  </si>
  <si>
    <t>－</t>
  </si>
  <si>
    <t>制限なし</t>
  </si>
  <si>
    <t>&lt;3.26</t>
  </si>
  <si>
    <t>&lt;3.72</t>
  </si>
  <si>
    <t>&lt;7.0</t>
  </si>
  <si>
    <t>女川湾</t>
  </si>
  <si>
    <t>ギンザケ（養殖）</t>
  </si>
  <si>
    <t>養殖</t>
  </si>
  <si>
    <t>&lt;2.68</t>
  </si>
  <si>
    <t>&lt;3.2</t>
  </si>
  <si>
    <t>&lt;5.9</t>
  </si>
  <si>
    <t>&lt;3.29</t>
  </si>
  <si>
    <t>&lt;3.53</t>
  </si>
  <si>
    <t>&lt;6.8</t>
  </si>
  <si>
    <t>スケトウダラ</t>
  </si>
  <si>
    <t>&lt;3.12</t>
  </si>
  <si>
    <t>&lt;4.29</t>
  </si>
  <si>
    <t>&lt;7.4</t>
  </si>
  <si>
    <t>&lt;3.39</t>
  </si>
  <si>
    <t>&lt;3.75</t>
  </si>
  <si>
    <t>&lt;7.1</t>
  </si>
  <si>
    <t>&lt;3.35</t>
  </si>
  <si>
    <t>&lt;3.19</t>
  </si>
  <si>
    <t>&lt;6.5</t>
  </si>
  <si>
    <t>ソウハチ</t>
  </si>
  <si>
    <t>&lt;3.16</t>
  </si>
  <si>
    <t>&lt;4.44</t>
  </si>
  <si>
    <t>&lt;7.6</t>
  </si>
  <si>
    <t>マダラ</t>
  </si>
  <si>
    <t>&lt;3.28</t>
  </si>
  <si>
    <t>&lt;3.65</t>
  </si>
  <si>
    <t>&lt;6.9</t>
  </si>
  <si>
    <t>ミギガレイ</t>
  </si>
  <si>
    <t>(株)ＫＡＮＳＯテクノス</t>
  </si>
  <si>
    <t>&lt;3.67</t>
  </si>
  <si>
    <t>&lt;3.43</t>
  </si>
  <si>
    <t>宮城県</t>
    <rPh sb="0" eb="3">
      <t>ミヤギケン</t>
    </rPh>
    <phoneticPr fontId="7"/>
  </si>
  <si>
    <t>岩手県</t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</si>
  <si>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</si>
  <si>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</si>
  <si>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畜産物</t>
    <rPh sb="0" eb="3">
      <t>チクサンブツ</t>
    </rPh>
    <phoneticPr fontId="11"/>
  </si>
  <si>
    <t>緬羊肉</t>
  </si>
  <si>
    <t>NaI</t>
  </si>
  <si>
    <t>&lt;25</t>
  </si>
  <si>
    <t>新潟県</t>
    <rPh sb="0" eb="3">
      <t>ニイガタケン</t>
    </rPh>
    <phoneticPr fontId="11"/>
  </si>
  <si>
    <t>佐渡市</t>
    <rPh sb="0" eb="2">
      <t>サド</t>
    </rPh>
    <rPh sb="2" eb="3">
      <t>シ</t>
    </rPh>
    <phoneticPr fontId="11"/>
  </si>
  <si>
    <t>たらの芽</t>
    <rPh sb="3" eb="4">
      <t>メ</t>
    </rPh>
    <phoneticPr fontId="1"/>
  </si>
  <si>
    <t>野生</t>
    <rPh sb="0" eb="2">
      <t>ヤセイ</t>
    </rPh>
    <phoneticPr fontId="3"/>
  </si>
  <si>
    <t>（一財）新潟県環境衛生研究所</t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3"/>
  </si>
  <si>
    <t>&lt;2.6</t>
  </si>
  <si>
    <t>&lt;2.3</t>
  </si>
  <si>
    <t>&lt;4.9</t>
  </si>
  <si>
    <t>&lt;2</t>
  </si>
  <si>
    <t>&lt;4</t>
  </si>
  <si>
    <t>&lt;6</t>
  </si>
  <si>
    <t/>
  </si>
  <si>
    <t>ワラビ</t>
  </si>
  <si>
    <t>&lt;2.7</t>
  </si>
  <si>
    <t>&lt;2.9</t>
  </si>
  <si>
    <t>&lt;5.6</t>
  </si>
  <si>
    <t>徳島県</t>
    <rPh sb="0" eb="3">
      <t>トクシマケン</t>
    </rPh>
    <phoneticPr fontId="1"/>
  </si>
  <si>
    <t>(製造所)
佐賀県鳥栖市</t>
    <rPh sb="1" eb="4">
      <t>セイゾウショ</t>
    </rPh>
    <rPh sb="6" eb="9">
      <t>サガケン</t>
    </rPh>
    <rPh sb="9" eb="11">
      <t>トリス</t>
    </rPh>
    <rPh sb="11" eb="12">
      <t>シ</t>
    </rPh>
    <phoneticPr fontId="1"/>
  </si>
  <si>
    <t>流通品</t>
    <rPh sb="0" eb="2">
      <t>リュウツウ</t>
    </rPh>
    <rPh sb="2" eb="3">
      <t>ヒン</t>
    </rPh>
    <phoneticPr fontId="10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</si>
  <si>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</si>
  <si>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</si>
  <si>
    <t>米飯類（ベビ-フ-ド）</t>
    <phoneticPr fontId="1"/>
  </si>
  <si>
    <t>徳島県食肉衛生検査所</t>
  </si>
  <si>
    <t>&lt;2.36</t>
    <phoneticPr fontId="1"/>
  </si>
  <si>
    <t>&lt;2.61</t>
    <phoneticPr fontId="1"/>
  </si>
  <si>
    <t>&lt;5.0</t>
    <phoneticPr fontId="1"/>
  </si>
  <si>
    <t>徳島県</t>
    <rPh sb="0" eb="3">
      <t>トクシマケン</t>
    </rPh>
    <phoneticPr fontId="3"/>
  </si>
  <si>
    <t>板野郡
板野町</t>
    <rPh sb="0" eb="3">
      <t>イタノグン</t>
    </rPh>
    <rPh sb="4" eb="7">
      <t>イタノチョウ</t>
    </rPh>
    <phoneticPr fontId="1"/>
  </si>
  <si>
    <t>その他</t>
    <rPh sb="2" eb="3">
      <t>タ</t>
    </rPh>
    <phoneticPr fontId="3"/>
  </si>
  <si>
    <t>はちみつ</t>
    <phoneticPr fontId="1"/>
  </si>
  <si>
    <t>&lt;3.79</t>
    <phoneticPr fontId="1"/>
  </si>
  <si>
    <t>&lt;4.72</t>
    <phoneticPr fontId="1"/>
  </si>
  <si>
    <t>&lt;8.5</t>
    <phoneticPr fontId="1"/>
  </si>
  <si>
    <t>ダイコン</t>
    <phoneticPr fontId="1"/>
  </si>
  <si>
    <t>&lt;5.66</t>
    <phoneticPr fontId="1"/>
  </si>
  <si>
    <t>&lt;6.65</t>
    <phoneticPr fontId="1"/>
  </si>
  <si>
    <t>&lt;12</t>
    <phoneticPr fontId="1"/>
  </si>
  <si>
    <t>鳴門市</t>
    <rPh sb="0" eb="3">
      <t>ナルトシ</t>
    </rPh>
    <phoneticPr fontId="1"/>
  </si>
  <si>
    <t>キウイ</t>
    <phoneticPr fontId="3"/>
  </si>
  <si>
    <t>&lt;6.46</t>
    <phoneticPr fontId="1"/>
  </si>
  <si>
    <t>&lt;5.17</t>
    <phoneticPr fontId="1"/>
  </si>
  <si>
    <t>（海域)
徳島県鳴門市</t>
    <rPh sb="1" eb="3">
      <t>カイイキ</t>
    </rPh>
    <rPh sb="5" eb="8">
      <t>トクシマケン</t>
    </rPh>
    <rPh sb="8" eb="11">
      <t>ナルトシ</t>
    </rPh>
    <phoneticPr fontId="1"/>
  </si>
  <si>
    <t>水産物</t>
    <rPh sb="0" eb="3">
      <t>スイサンブツ</t>
    </rPh>
    <phoneticPr fontId="3"/>
  </si>
  <si>
    <t>メバル</t>
    <phoneticPr fontId="3"/>
  </si>
  <si>
    <t>天然</t>
    <rPh sb="0" eb="2">
      <t>テンネン</t>
    </rPh>
    <phoneticPr fontId="3"/>
  </si>
  <si>
    <t>&lt;5.10</t>
    <phoneticPr fontId="1"/>
  </si>
  <si>
    <t>&lt;5.62</t>
    <phoneticPr fontId="1"/>
  </si>
  <si>
    <t>&lt;11</t>
    <phoneticPr fontId="1"/>
  </si>
  <si>
    <t>板野郡
藍住町</t>
    <rPh sb="0" eb="3">
      <t>イタノグン</t>
    </rPh>
    <rPh sb="4" eb="7">
      <t>アイズミチョウ</t>
    </rPh>
    <phoneticPr fontId="1"/>
  </si>
  <si>
    <t>タマネギ</t>
    <phoneticPr fontId="3"/>
  </si>
  <si>
    <t>&lt;5.20</t>
    <phoneticPr fontId="1"/>
  </si>
  <si>
    <t>&lt;7.05</t>
    <phoneticPr fontId="1"/>
  </si>
  <si>
    <t>グリーンアスパラ</t>
    <phoneticPr fontId="3"/>
  </si>
  <si>
    <t>&lt;6.91</t>
    <phoneticPr fontId="1"/>
  </si>
  <si>
    <t>&lt;6.15</t>
    <phoneticPr fontId="1"/>
  </si>
  <si>
    <t>&lt;13</t>
    <phoneticPr fontId="1"/>
  </si>
  <si>
    <t>長野県</t>
  </si>
  <si>
    <t>富士見町</t>
    <rPh sb="0" eb="4">
      <t>フジミマチ</t>
    </rPh>
    <phoneticPr fontId="13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</si>
  <si>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</si>
  <si>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</si>
  <si>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</si>
  <si>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</si>
  <si>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長野県林業総合センター</t>
    <rPh sb="0" eb="3">
      <t>ナガノケン</t>
    </rPh>
    <rPh sb="3" eb="5">
      <t>リンギョウ</t>
    </rPh>
    <rPh sb="5" eb="7">
      <t>ソウゴウ</t>
    </rPh>
    <phoneticPr fontId="13"/>
  </si>
  <si>
    <t>＜25</t>
  </si>
  <si>
    <t>横浜市</t>
    <rPh sb="0" eb="3">
      <t>ヨコハマシ</t>
    </rPh>
    <phoneticPr fontId="14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</si>
  <si>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</si>
  <si>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</si>
  <si>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</si>
  <si>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タケノコ</t>
    <phoneticPr fontId="1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</si>
  <si>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</si>
  <si>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&lt;0.580</t>
    <phoneticPr fontId="1"/>
  </si>
  <si>
    <t>&lt;0.874</t>
    <phoneticPr fontId="1"/>
  </si>
  <si>
    <t>&lt;1.5</t>
    <phoneticPr fontId="1"/>
  </si>
  <si>
    <t>カブ</t>
    <phoneticPr fontId="1"/>
  </si>
  <si>
    <t>&lt;0.607</t>
    <phoneticPr fontId="1"/>
  </si>
  <si>
    <t>&lt;0.585</t>
    <phoneticPr fontId="1"/>
  </si>
  <si>
    <t>&lt;.1.2</t>
    <phoneticPr fontId="1"/>
  </si>
  <si>
    <t>コマツナ</t>
    <phoneticPr fontId="1"/>
  </si>
  <si>
    <t>&lt;0.654</t>
    <phoneticPr fontId="1"/>
  </si>
  <si>
    <t>&lt;0.576</t>
    <phoneticPr fontId="1"/>
  </si>
  <si>
    <t>&lt;1.2</t>
    <phoneticPr fontId="1"/>
  </si>
  <si>
    <t>大阪市</t>
    <rPh sb="0" eb="3">
      <t>オオサカシ</t>
    </rPh>
    <phoneticPr fontId="1"/>
  </si>
  <si>
    <t>宮城県</t>
    <rPh sb="0" eb="3">
      <t>ミヤギケン</t>
    </rPh>
    <phoneticPr fontId="3"/>
  </si>
  <si>
    <t>女川湾・牡鹿半島東部</t>
    <rPh sb="0" eb="2">
      <t>オナガワ</t>
    </rPh>
    <rPh sb="2" eb="3">
      <t>ワン</t>
    </rPh>
    <rPh sb="4" eb="6">
      <t>オシカ</t>
    </rPh>
    <rPh sb="6" eb="8">
      <t>ハントウ</t>
    </rPh>
    <rPh sb="8" eb="10">
      <t>トウブ</t>
    </rPh>
    <phoneticPr fontId="3"/>
  </si>
  <si>
    <t>ほたて貝柱</t>
    <phoneticPr fontId="3"/>
  </si>
  <si>
    <t>養殖</t>
    <rPh sb="0" eb="2">
      <t>ヨウショク</t>
    </rPh>
    <phoneticPr fontId="3"/>
  </si>
  <si>
    <t>大阪市中央卸売市場
食品衛生検査所</t>
    <phoneticPr fontId="1"/>
  </si>
  <si>
    <t>神奈川県</t>
    <rPh sb="0" eb="4">
      <t>カナガワケン</t>
    </rPh>
    <phoneticPr fontId="1"/>
  </si>
  <si>
    <t>伊勢原市</t>
    <rPh sb="0" eb="4">
      <t>イセハラシ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</si>
  <si>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</si>
  <si>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</si>
  <si>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&lt;0.17</t>
    <phoneticPr fontId="1"/>
  </si>
  <si>
    <t>&lt;0.21</t>
    <phoneticPr fontId="1"/>
  </si>
  <si>
    <t>&lt;0.38</t>
    <phoneticPr fontId="1"/>
  </si>
  <si>
    <t>&lt;0.21</t>
  </si>
  <si>
    <t>南魚沼市</t>
    <rPh sb="0" eb="4">
      <t>ミナミウオヌマシ</t>
    </rPh>
    <phoneticPr fontId="11"/>
  </si>
  <si>
    <t>ツキノワグマ肉</t>
    <rPh sb="6" eb="7">
      <t>ニク</t>
    </rPh>
    <phoneticPr fontId="1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</si>
  <si>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3"/>
  </si>
  <si>
    <t>&lt;3.2</t>
    <phoneticPr fontId="1"/>
  </si>
  <si>
    <t>&lt;2.4</t>
    <phoneticPr fontId="1"/>
  </si>
  <si>
    <t>京都府</t>
    <rPh sb="0" eb="3">
      <t>キョウトフ</t>
    </rPh>
    <phoneticPr fontId="1"/>
  </si>
  <si>
    <t>北海道</t>
    <rPh sb="0" eb="3">
      <t>ホッカイドウ</t>
    </rPh>
    <phoneticPr fontId="3"/>
  </si>
  <si>
    <t>農産物</t>
    <rPh sb="0" eb="3">
      <t>ノウサンブツ</t>
    </rPh>
    <phoneticPr fontId="1"/>
  </si>
  <si>
    <t>たまねぎ</t>
    <phoneticPr fontId="1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</si>
  <si>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1"/>
  </si>
  <si>
    <t>&lt;2.9</t>
    <phoneticPr fontId="1"/>
  </si>
  <si>
    <t>&lt;3.4</t>
    <phoneticPr fontId="1"/>
  </si>
  <si>
    <t>&lt;6.3</t>
    <phoneticPr fontId="1"/>
  </si>
  <si>
    <t>愛知県</t>
    <rPh sb="0" eb="3">
      <t>アイチケン</t>
    </rPh>
    <phoneticPr fontId="3"/>
  </si>
  <si>
    <t>きゃべつ</t>
    <phoneticPr fontId="1"/>
  </si>
  <si>
    <t>&lt;3.6</t>
    <phoneticPr fontId="1"/>
  </si>
  <si>
    <t>&lt;4.1</t>
    <phoneticPr fontId="1"/>
  </si>
  <si>
    <t>&lt;7.7</t>
    <phoneticPr fontId="1"/>
  </si>
  <si>
    <t>&lt;3.5</t>
    <phoneticPr fontId="1"/>
  </si>
  <si>
    <t>&lt;6.9</t>
    <phoneticPr fontId="1"/>
  </si>
  <si>
    <t>&lt;3.9</t>
    <phoneticPr fontId="1"/>
  </si>
  <si>
    <t>&lt;7.4</t>
    <phoneticPr fontId="1"/>
  </si>
  <si>
    <t>&lt;2.5</t>
    <phoneticPr fontId="1"/>
  </si>
  <si>
    <t>&lt;2.8</t>
    <phoneticPr fontId="1"/>
  </si>
  <si>
    <t>&lt;5.3</t>
    <phoneticPr fontId="1"/>
  </si>
  <si>
    <t>&lt;3.7</t>
    <phoneticPr fontId="1"/>
  </si>
  <si>
    <t>&lt;7.8</t>
    <phoneticPr fontId="1"/>
  </si>
  <si>
    <t>横浜市</t>
    <rPh sb="0" eb="3">
      <t>ヨコハマシ</t>
    </rPh>
    <phoneticPr fontId="3"/>
  </si>
  <si>
    <t>宮城沖</t>
    <phoneticPr fontId="1"/>
  </si>
  <si>
    <t>メカジキ</t>
    <phoneticPr fontId="1"/>
  </si>
  <si>
    <t>フィレ</t>
    <phoneticPr fontId="3"/>
  </si>
  <si>
    <t>横浜市本場食品衛生検査所</t>
  </si>
  <si>
    <t>&lt;3.09</t>
  </si>
  <si>
    <t>&lt;3.88</t>
  </si>
  <si>
    <t>&lt;7.0</t>
    <phoneticPr fontId="1"/>
  </si>
  <si>
    <t>青森県</t>
  </si>
  <si>
    <t>青森沖</t>
    <phoneticPr fontId="1"/>
  </si>
  <si>
    <t>マコガレイ</t>
  </si>
  <si>
    <t>－</t>
    <phoneticPr fontId="3"/>
  </si>
  <si>
    <t>&lt;2.93</t>
  </si>
  <si>
    <t>&lt;6.0</t>
    <phoneticPr fontId="1"/>
  </si>
  <si>
    <t>ジンドウイカ
(ヒイカ)</t>
  </si>
  <si>
    <t>&lt;3.17</t>
  </si>
  <si>
    <t>&lt;3.31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</si>
</sst>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1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72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57" fontId="2" fillId="2" borderId="55" xfId="0" applyNumberFormat="1" applyFont="1" applyFill="1" applyBorder="1" applyAlignment="1">
      <alignment horizontal="center" vertical="center"/>
    </xf>
    <xf numFmtId="176" fontId="2" fillId="2" borderId="54" xfId="0" applyNumberFormat="1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 wrapText="1"/>
    </xf>
    <xf numFmtId="57" fontId="2" fillId="2" borderId="57" xfId="0" applyNumberFormat="1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64" xfId="1" applyFont="1" applyFill="1" applyBorder="1" applyAlignment="1">
      <alignment horizontal="center" vertical="center" wrapText="1" shrinkToFit="1"/>
    </xf>
    <xf numFmtId="0" fontId="2" fillId="2" borderId="6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53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残留農薬検査用検体リスト@８／４" xfId="1"/>
  </cellStyles>
  <dxfs count="3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2&#26085;/&#22823;&#38442;&#24066;&#12304;&#27700;&#29987;&#29289;&#65306;R4.4.11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2&#26085;/&#27178;&#27996;&#24066;&#12304;&#36786;&#29987;&#29289;&#12305;&#12304;R4.4.12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2&#26085;/R040401&#12304;&#38263;&#37326;&#30476;&#12305;&#65288;&#37326;&#29983;&#40165;&#29539;&#65289;&#26908;&#26619;&#32080;&#26524;&#22577;&#21578;574-60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2&#26085;/&#12304;&#24499;&#23798;&#30476;&#12305;&#12288;R4.3_&#22577;&#2157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1&#26085;/&#26032;&#28511;&#30476;&#12304;&#36786;&#29987;&#29289;&#12305;&#12304;R4.4.11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1&#26085;/&#23470;&#22478;&#30476;&#12304;&#30044;&#29987;&#29289;&#12539;&#27700;&#29987;&#29289;&#12305;&#12304;R40406&#12305;03_&#12304;&#21029;&#28155;&#12305;&#26908;&#26619;&#32080;&#26524;&#22577;&#21578;&#27096;&#24335;&#65288;R2&#25913;&#27491;&#24460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1&#26085;/&#12304;&#22823;&#38442;&#24220;&#12305;&#12304;&#36786;&#29987;&#29289;&#12305;&#12304;R4.4.1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5&#26085;/&#27178;&#27996;&#24066;&#12304;&#27700;&#29987;&#29289;&#12305;&#12304;R4.4.15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5&#26085;/&#12304;&#20140;&#37117;&#24220;&#12305;&#26908;&#26619;&#32080;&#26524;&#22577;&#21578;&#27096;&#24335;&#12304;04.15&#12289;&#36786;&#29987;&#29289;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581;&#24247;&#31119;&#31049;&#37096;&#65288;&#26412;&#24193;&#65289;\&#21508;&#35506;&#23554;&#29992;\&#29983;&#27963;&#34907;&#29983;&#35506;\&#29983;&#27963;&#34907;&#29983;&#23460;\&#39135;&#21697;&#34907;&#29983;&#25285;&#24403;\&#25918;&#23556;&#24615;&#29289;&#36074;&#26908;&#26619;\R2&#24180;&#24230;&#26908;&#26619;&#32080;&#26524;\0902%20&#36786;&#29987;&#29289;\&#36895;&#22577;\&#12304;&#20140;&#37117;&#24220;&#12305;&#26908;&#26619;&#32080;&#26524;&#22577;&#21578;&#27096;&#24335;&#12304;9.8&#12289;&#36786;&#29987;&#29289;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4&#26085;/&#26032;&#28511;&#30476;&#12304;&#37326;&#29983;&#40165;&#29539;&#12305;&#12304;R4.4.14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1)&#33258;&#27835;&#20307;/4&#26376;13&#26085;/&#31070;&#22856;&#24029;&#30476;&#12304;&#29275;&#20083;&#12539;&#20083;&#20816;&#29992;&#39135;&#21697;&#12305;&#12304;R4.4.11&#1230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月報分類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workbookViewId="0">
      <selection activeCell="A2" sqref="A2"/>
    </sheetView>
  </sheetViews>
  <sheetFormatPr defaultRowHeight="18.75" x14ac:dyDescent="0.4"/>
  <cols>
    <col min="1" max="1" width="8.625" style="92" customWidth="1"/>
    <col min="2" max="4" width="10.625" style="163" customWidth="1"/>
    <col min="5" max="5" width="13.375" style="164" bestFit="1" customWidth="1"/>
    <col min="6" max="6" width="26" style="164" bestFit="1" customWidth="1"/>
    <col min="7" max="7" width="23.125" style="164" bestFit="1" customWidth="1"/>
    <col min="8" max="8" width="17.625" style="164" bestFit="1" customWidth="1"/>
    <col min="9" max="9" width="16.625" style="163" customWidth="1"/>
    <col min="10" max="10" width="39.625" style="164" bestFit="1" customWidth="1"/>
    <col min="11" max="11" width="21.625" style="163" customWidth="1"/>
    <col min="12" max="12" width="51" style="164" bestFit="1" customWidth="1"/>
    <col min="13" max="13" width="25.625" style="164" bestFit="1" customWidth="1"/>
    <col min="14" max="14" width="10.625" style="163" customWidth="1"/>
    <col min="15" max="16" width="10.625" style="165" customWidth="1"/>
    <col min="17" max="18" width="12.625" style="166" customWidth="1"/>
    <col min="19" max="19" width="12.625" style="165" customWidth="1"/>
    <col min="20" max="22" width="10.625" style="163" customWidth="1"/>
    <col min="23" max="23" width="10.625" style="92" customWidth="1"/>
    <col min="24" max="16384" width="9" style="92"/>
  </cols>
  <sheetData>
    <row r="1" spans="1:24" x14ac:dyDescent="0.4">
      <c r="A1" s="30" t="s">
        <v>0</v>
      </c>
      <c r="B1" s="86"/>
      <c r="C1" s="86"/>
      <c r="D1" s="87"/>
      <c r="E1" s="86"/>
      <c r="F1" s="86"/>
      <c r="G1" s="86"/>
      <c r="H1" s="86"/>
      <c r="I1" s="86"/>
      <c r="J1" s="86"/>
      <c r="K1" s="86"/>
      <c r="L1" s="87"/>
      <c r="M1" s="88"/>
      <c r="N1" s="86"/>
      <c r="O1" s="89"/>
      <c r="P1" s="90"/>
      <c r="Q1" s="91"/>
      <c r="R1" s="91"/>
      <c r="S1" s="90"/>
      <c r="T1" s="86"/>
      <c r="U1" s="86"/>
      <c r="V1" s="92"/>
    </row>
    <row r="2" spans="1:24" ht="19.5" thickBot="1" x14ac:dyDescent="0.45">
      <c r="A2" s="93"/>
      <c r="B2" s="86"/>
      <c r="C2" s="86"/>
      <c r="D2" s="87"/>
      <c r="E2" s="86"/>
      <c r="F2" s="86"/>
      <c r="G2" s="86"/>
      <c r="H2" s="86"/>
      <c r="I2" s="86"/>
      <c r="J2" s="86"/>
      <c r="K2" s="86"/>
      <c r="L2" s="87"/>
      <c r="M2" s="88"/>
      <c r="N2" s="86"/>
      <c r="O2" s="89"/>
      <c r="P2" s="90"/>
      <c r="Q2" s="91"/>
      <c r="R2" s="91"/>
      <c r="S2" s="90"/>
      <c r="T2" s="86"/>
      <c r="U2" s="86"/>
      <c r="V2" s="92"/>
    </row>
    <row r="3" spans="1:24" ht="13.5" customHeight="1" x14ac:dyDescent="0.4">
      <c r="A3" s="94" t="s">
        <v>1</v>
      </c>
      <c r="B3" s="94" t="s">
        <v>2</v>
      </c>
      <c r="C3" s="95" t="s">
        <v>3</v>
      </c>
      <c r="D3" s="65" t="s">
        <v>4</v>
      </c>
      <c r="E3" s="63"/>
      <c r="F3" s="64"/>
      <c r="G3" s="83" t="s">
        <v>5</v>
      </c>
      <c r="H3" s="71" t="s">
        <v>6</v>
      </c>
      <c r="I3" s="62" t="s">
        <v>7</v>
      </c>
      <c r="J3" s="63"/>
      <c r="K3" s="63"/>
      <c r="L3" s="64"/>
      <c r="M3" s="65" t="s">
        <v>8</v>
      </c>
      <c r="N3" s="64"/>
      <c r="O3" s="96" t="s">
        <v>9</v>
      </c>
      <c r="P3" s="97"/>
      <c r="Q3" s="65" t="s">
        <v>10</v>
      </c>
      <c r="R3" s="63"/>
      <c r="S3" s="63"/>
      <c r="T3" s="63"/>
      <c r="U3" s="63"/>
      <c r="V3" s="63"/>
      <c r="W3" s="64"/>
    </row>
    <row r="4" spans="1:24" x14ac:dyDescent="0.4">
      <c r="A4" s="79"/>
      <c r="B4" s="79"/>
      <c r="C4" s="53"/>
      <c r="D4" s="98" t="s">
        <v>11</v>
      </c>
      <c r="E4" s="66" t="s">
        <v>12</v>
      </c>
      <c r="F4" s="52" t="s">
        <v>13</v>
      </c>
      <c r="G4" s="84"/>
      <c r="H4" s="69"/>
      <c r="I4" s="99" t="s">
        <v>14</v>
      </c>
      <c r="J4" s="33"/>
      <c r="K4" s="100"/>
      <c r="L4" s="80" t="s">
        <v>15</v>
      </c>
      <c r="M4" s="66" t="s">
        <v>16</v>
      </c>
      <c r="N4" s="52" t="s">
        <v>17</v>
      </c>
      <c r="O4" s="55" t="s">
        <v>18</v>
      </c>
      <c r="P4" s="58" t="s">
        <v>19</v>
      </c>
      <c r="Q4" s="60" t="s">
        <v>20</v>
      </c>
      <c r="R4" s="61"/>
      <c r="S4" s="61"/>
      <c r="T4" s="49" t="s">
        <v>21</v>
      </c>
      <c r="U4" s="167" t="s">
        <v>22</v>
      </c>
      <c r="V4" s="167" t="s">
        <v>23</v>
      </c>
      <c r="W4" s="72" t="s">
        <v>24</v>
      </c>
    </row>
    <row r="5" spans="1:24" ht="110.1" customHeight="1" x14ac:dyDescent="0.4">
      <c r="A5" s="79"/>
      <c r="B5" s="79"/>
      <c r="C5" s="53"/>
      <c r="D5" s="101"/>
      <c r="E5" s="67"/>
      <c r="F5" s="81"/>
      <c r="G5" s="84"/>
      <c r="H5" s="69"/>
      <c r="I5" s="102"/>
      <c r="J5" s="103" t="s">
        <v>25</v>
      </c>
      <c r="K5" s="103" t="s">
        <v>30</v>
      </c>
      <c r="L5" s="81"/>
      <c r="M5" s="67"/>
      <c r="N5" s="53"/>
      <c r="O5" s="56"/>
      <c r="P5" s="104"/>
      <c r="Q5" s="76" t="s">
        <v>26</v>
      </c>
      <c r="R5" s="77"/>
      <c r="S5" s="78"/>
      <c r="T5" s="50"/>
      <c r="U5" s="168"/>
      <c r="V5" s="168"/>
      <c r="W5" s="73"/>
    </row>
    <row r="6" spans="1:24" ht="20.100000000000001" customHeight="1" thickBot="1" x14ac:dyDescent="0.45">
      <c r="A6" s="75"/>
      <c r="B6" s="75"/>
      <c r="C6" s="54"/>
      <c r="D6" s="105"/>
      <c r="E6" s="68"/>
      <c r="F6" s="82"/>
      <c r="G6" s="85"/>
      <c r="H6" s="70"/>
      <c r="I6" s="106"/>
      <c r="J6" s="107"/>
      <c r="K6" s="108"/>
      <c r="L6" s="82"/>
      <c r="M6" s="68"/>
      <c r="N6" s="54"/>
      <c r="O6" s="57"/>
      <c r="P6" s="59"/>
      <c r="Q6" s="1" t="s">
        <v>27</v>
      </c>
      <c r="R6" s="2" t="s">
        <v>28</v>
      </c>
      <c r="S6" s="109" t="s">
        <v>29</v>
      </c>
      <c r="T6" s="51"/>
      <c r="U6" s="169"/>
      <c r="V6" s="169"/>
      <c r="W6" s="74"/>
      <c r="X6" s="110"/>
    </row>
    <row r="7" spans="1:24" ht="19.5" thickTop="1" x14ac:dyDescent="0.4">
      <c r="A7" s="32">
        <v>1</v>
      </c>
      <c r="B7" s="111" t="s">
        <v>31</v>
      </c>
      <c r="C7" s="112" t="s">
        <v>32</v>
      </c>
      <c r="D7" s="113" t="s">
        <v>33</v>
      </c>
      <c r="E7" s="111" t="s">
        <v>34</v>
      </c>
      <c r="F7" s="114" t="s">
        <v>35</v>
      </c>
      <c r="G7" s="115" t="s">
        <v>36</v>
      </c>
      <c r="H7" s="113" t="s">
        <v>37</v>
      </c>
      <c r="I7" s="116" t="s">
        <v>38</v>
      </c>
      <c r="J7" s="116" t="s">
        <v>39</v>
      </c>
      <c r="K7" s="116" t="s">
        <v>35</v>
      </c>
      <c r="L7" s="114" t="s">
        <v>40</v>
      </c>
      <c r="M7" s="117" t="s">
        <v>41</v>
      </c>
      <c r="N7" s="118" t="s">
        <v>42</v>
      </c>
      <c r="O7" s="119">
        <v>44658</v>
      </c>
      <c r="P7" s="120">
        <v>44658</v>
      </c>
      <c r="Q7" s="121" t="s">
        <v>43</v>
      </c>
      <c r="R7" s="122" t="s">
        <v>44</v>
      </c>
      <c r="S7" s="123" t="s">
        <v>45</v>
      </c>
      <c r="T7" s="170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&lt;2.89</v>
      </c>
      <c r="U7" s="170" t="str">
        <f t="shared" si="0"/>
        <v>&lt;2.5</v>
      </c>
      <c r="V7" s="170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&lt;5.4</v>
      </c>
      <c r="W7" s="124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32">
        <v>2</v>
      </c>
      <c r="B8" s="29" t="s">
        <v>31</v>
      </c>
      <c r="C8" s="40" t="s">
        <v>32</v>
      </c>
      <c r="D8" s="37" t="s">
        <v>46</v>
      </c>
      <c r="E8" s="29" t="s">
        <v>47</v>
      </c>
      <c r="F8" s="45" t="s">
        <v>35</v>
      </c>
      <c r="G8" s="31" t="s">
        <v>36</v>
      </c>
      <c r="H8" s="46" t="s">
        <v>37</v>
      </c>
      <c r="I8" s="44" t="s">
        <v>48</v>
      </c>
      <c r="J8" s="29" t="s">
        <v>39</v>
      </c>
      <c r="K8" s="29" t="s">
        <v>35</v>
      </c>
      <c r="L8" s="42" t="s">
        <v>40</v>
      </c>
      <c r="M8" s="125" t="s">
        <v>41</v>
      </c>
      <c r="N8" s="126" t="s">
        <v>42</v>
      </c>
      <c r="O8" s="127">
        <v>44658</v>
      </c>
      <c r="P8" s="128">
        <v>44658</v>
      </c>
      <c r="Q8" s="129" t="s">
        <v>49</v>
      </c>
      <c r="R8" s="130" t="s">
        <v>50</v>
      </c>
      <c r="S8" s="131" t="s">
        <v>51</v>
      </c>
      <c r="T8" s="171" t="str">
        <f t="shared" si="0"/>
        <v>&lt;2.86</v>
      </c>
      <c r="U8" s="171" t="str">
        <f t="shared" si="0"/>
        <v>&lt;2.98</v>
      </c>
      <c r="V8" s="17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&lt;5.8</v>
      </c>
      <c r="W8" s="132" t="str">
        <f>IF(ISERROR(V8*1),"",IF(AND(H8="飲料水",V8&gt;=11),"○",IF(AND(H8="牛乳・乳児用食品",V8&gt;=51),"○",IF(AND(H8&lt;&gt;"",V8&gt;=110),"○",""))))</f>
        <v/>
      </c>
    </row>
    <row r="9" spans="1:24" x14ac:dyDescent="0.4">
      <c r="A9" s="32">
        <v>3</v>
      </c>
      <c r="B9" s="3" t="s">
        <v>52</v>
      </c>
      <c r="C9" s="5" t="s">
        <v>52</v>
      </c>
      <c r="D9" s="4" t="s">
        <v>52</v>
      </c>
      <c r="E9" s="32" t="s">
        <v>53</v>
      </c>
      <c r="F9" s="40" t="s">
        <v>54</v>
      </c>
      <c r="G9" s="133" t="s">
        <v>55</v>
      </c>
      <c r="H9" s="37" t="s">
        <v>56</v>
      </c>
      <c r="I9" s="16" t="s">
        <v>57</v>
      </c>
      <c r="J9" s="3" t="s">
        <v>58</v>
      </c>
      <c r="K9" s="3" t="s">
        <v>59</v>
      </c>
      <c r="L9" s="40" t="s">
        <v>60</v>
      </c>
      <c r="M9" s="35" t="s">
        <v>52</v>
      </c>
      <c r="N9" s="7" t="s">
        <v>42</v>
      </c>
      <c r="O9" s="19">
        <v>44650</v>
      </c>
      <c r="P9" s="20">
        <v>44651</v>
      </c>
      <c r="Q9" s="10" t="s">
        <v>61</v>
      </c>
      <c r="R9" s="11" t="s">
        <v>62</v>
      </c>
      <c r="S9" s="22" t="s">
        <v>63</v>
      </c>
      <c r="T9" s="13" t="str">
        <f t="shared" si="0"/>
        <v>&lt;3.26</v>
      </c>
      <c r="U9" s="13" t="str">
        <f t="shared" si="0"/>
        <v>&lt;3.72</v>
      </c>
      <c r="V9" s="14" t="str">
        <f t="shared" ref="V9:V18" si="1"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&lt;7</v>
      </c>
      <c r="W9" s="15" t="str">
        <f t="shared" ref="W9:W18" si="2">IF(ISERROR(V9*1),"",IF(AND(H9="飲料水",V9&gt;=11),"○",IF(AND(H9="牛乳・乳児用食品",V9&gt;=51),"○",IF(AND(H9&lt;&gt;"",V9&gt;=110),"○",""))))</f>
        <v/>
      </c>
    </row>
    <row r="10" spans="1:24" x14ac:dyDescent="0.4">
      <c r="A10" s="32">
        <v>4</v>
      </c>
      <c r="B10" s="3" t="s">
        <v>52</v>
      </c>
      <c r="C10" s="5" t="s">
        <v>52</v>
      </c>
      <c r="D10" s="4" t="s">
        <v>52</v>
      </c>
      <c r="E10" s="32" t="s">
        <v>53</v>
      </c>
      <c r="F10" s="39" t="s">
        <v>64</v>
      </c>
      <c r="G10" s="133" t="s">
        <v>55</v>
      </c>
      <c r="H10" s="37" t="s">
        <v>56</v>
      </c>
      <c r="I10" s="3" t="s">
        <v>65</v>
      </c>
      <c r="J10" s="3" t="s">
        <v>66</v>
      </c>
      <c r="K10" s="3" t="s">
        <v>59</v>
      </c>
      <c r="L10" s="34" t="s">
        <v>60</v>
      </c>
      <c r="M10" s="35" t="s">
        <v>52</v>
      </c>
      <c r="N10" s="7" t="s">
        <v>42</v>
      </c>
      <c r="O10" s="8">
        <v>44648</v>
      </c>
      <c r="P10" s="9">
        <v>44648</v>
      </c>
      <c r="Q10" s="10" t="s">
        <v>67</v>
      </c>
      <c r="R10" s="11" t="s">
        <v>68</v>
      </c>
      <c r="S10" s="12" t="s">
        <v>69</v>
      </c>
      <c r="T10" s="13" t="str">
        <f t="shared" si="0"/>
        <v>&lt;2.68</v>
      </c>
      <c r="U10" s="13" t="str">
        <f t="shared" si="0"/>
        <v>&lt;3.2</v>
      </c>
      <c r="V10" s="14" t="str">
        <f t="shared" si="1"/>
        <v>&lt;5.9</v>
      </c>
      <c r="W10" s="15" t="str">
        <f t="shared" si="2"/>
        <v/>
      </c>
    </row>
    <row r="11" spans="1:24" x14ac:dyDescent="0.4">
      <c r="A11" s="32">
        <v>5</v>
      </c>
      <c r="B11" s="3" t="s">
        <v>52</v>
      </c>
      <c r="C11" s="5" t="s">
        <v>52</v>
      </c>
      <c r="D11" s="4" t="s">
        <v>52</v>
      </c>
      <c r="E11" s="32" t="s">
        <v>53</v>
      </c>
      <c r="F11" s="39" t="s">
        <v>64</v>
      </c>
      <c r="G11" s="133" t="s">
        <v>55</v>
      </c>
      <c r="H11" s="37" t="s">
        <v>56</v>
      </c>
      <c r="I11" s="3" t="s">
        <v>65</v>
      </c>
      <c r="J11" s="3" t="s">
        <v>66</v>
      </c>
      <c r="K11" s="3" t="s">
        <v>59</v>
      </c>
      <c r="L11" s="34" t="s">
        <v>60</v>
      </c>
      <c r="M11" s="35" t="s">
        <v>52</v>
      </c>
      <c r="N11" s="7" t="s">
        <v>42</v>
      </c>
      <c r="O11" s="8">
        <v>44651</v>
      </c>
      <c r="P11" s="9">
        <v>44651</v>
      </c>
      <c r="Q11" s="10" t="s">
        <v>70</v>
      </c>
      <c r="R11" s="11" t="s">
        <v>71</v>
      </c>
      <c r="S11" s="12" t="s">
        <v>72</v>
      </c>
      <c r="T11" s="13" t="str">
        <f t="shared" si="0"/>
        <v>&lt;3.29</v>
      </c>
      <c r="U11" s="13" t="str">
        <f t="shared" si="0"/>
        <v>&lt;3.53</v>
      </c>
      <c r="V11" s="14" t="str">
        <f t="shared" si="1"/>
        <v>&lt;6.8</v>
      </c>
      <c r="W11" s="15" t="str">
        <f t="shared" si="2"/>
        <v/>
      </c>
    </row>
    <row r="12" spans="1:24" x14ac:dyDescent="0.4">
      <c r="A12" s="32">
        <v>6</v>
      </c>
      <c r="B12" s="3" t="s">
        <v>52</v>
      </c>
      <c r="C12" s="5" t="s">
        <v>52</v>
      </c>
      <c r="D12" s="4" t="s">
        <v>52</v>
      </c>
      <c r="E12" s="32" t="s">
        <v>53</v>
      </c>
      <c r="F12" s="39" t="s">
        <v>54</v>
      </c>
      <c r="G12" s="133" t="s">
        <v>55</v>
      </c>
      <c r="H12" s="37" t="s">
        <v>56</v>
      </c>
      <c r="I12" s="3" t="s">
        <v>73</v>
      </c>
      <c r="J12" s="3" t="s">
        <v>58</v>
      </c>
      <c r="K12" s="3" t="s">
        <v>59</v>
      </c>
      <c r="L12" s="34" t="s">
        <v>60</v>
      </c>
      <c r="M12" s="35" t="s">
        <v>52</v>
      </c>
      <c r="N12" s="7" t="s">
        <v>42</v>
      </c>
      <c r="O12" s="8">
        <v>44648</v>
      </c>
      <c r="P12" s="9">
        <v>44649</v>
      </c>
      <c r="Q12" s="10" t="s">
        <v>74</v>
      </c>
      <c r="R12" s="11" t="s">
        <v>75</v>
      </c>
      <c r="S12" s="12" t="s">
        <v>76</v>
      </c>
      <c r="T12" s="13" t="str">
        <f t="shared" si="0"/>
        <v>&lt;3.12</v>
      </c>
      <c r="U12" s="13" t="str">
        <f t="shared" si="0"/>
        <v>&lt;4.29</v>
      </c>
      <c r="V12" s="14" t="str">
        <f t="shared" si="1"/>
        <v>&lt;7.4</v>
      </c>
      <c r="W12" s="15" t="str">
        <f t="shared" si="2"/>
        <v/>
      </c>
    </row>
    <row r="13" spans="1:24" x14ac:dyDescent="0.4">
      <c r="A13" s="32">
        <v>7</v>
      </c>
      <c r="B13" s="3" t="s">
        <v>52</v>
      </c>
      <c r="C13" s="5" t="s">
        <v>52</v>
      </c>
      <c r="D13" s="4" t="s">
        <v>52</v>
      </c>
      <c r="E13" s="32" t="s">
        <v>53</v>
      </c>
      <c r="F13" s="39" t="s">
        <v>54</v>
      </c>
      <c r="G13" s="133" t="s">
        <v>55</v>
      </c>
      <c r="H13" s="37" t="s">
        <v>56</v>
      </c>
      <c r="I13" s="3" t="s">
        <v>73</v>
      </c>
      <c r="J13" s="3" t="s">
        <v>58</v>
      </c>
      <c r="K13" s="3" t="s">
        <v>59</v>
      </c>
      <c r="L13" s="34" t="s">
        <v>60</v>
      </c>
      <c r="M13" s="35" t="s">
        <v>52</v>
      </c>
      <c r="N13" s="7" t="s">
        <v>42</v>
      </c>
      <c r="O13" s="8">
        <v>44649</v>
      </c>
      <c r="P13" s="9">
        <v>44650</v>
      </c>
      <c r="Q13" s="10" t="s">
        <v>77</v>
      </c>
      <c r="R13" s="11" t="s">
        <v>78</v>
      </c>
      <c r="S13" s="12" t="s">
        <v>79</v>
      </c>
      <c r="T13" s="13" t="str">
        <f t="shared" si="0"/>
        <v>&lt;3.39</v>
      </c>
      <c r="U13" s="13" t="str">
        <f t="shared" si="0"/>
        <v>&lt;3.75</v>
      </c>
      <c r="V13" s="14" t="str">
        <f t="shared" si="1"/>
        <v>&lt;7.1</v>
      </c>
      <c r="W13" s="15" t="str">
        <f t="shared" si="2"/>
        <v/>
      </c>
    </row>
    <row r="14" spans="1:24" x14ac:dyDescent="0.4">
      <c r="A14" s="32">
        <v>8</v>
      </c>
      <c r="B14" s="3" t="s">
        <v>52</v>
      </c>
      <c r="C14" s="5" t="s">
        <v>52</v>
      </c>
      <c r="D14" s="4" t="s">
        <v>52</v>
      </c>
      <c r="E14" s="32" t="s">
        <v>53</v>
      </c>
      <c r="F14" s="39" t="s">
        <v>54</v>
      </c>
      <c r="G14" s="133" t="s">
        <v>55</v>
      </c>
      <c r="H14" s="37" t="s">
        <v>56</v>
      </c>
      <c r="I14" s="3" t="s">
        <v>73</v>
      </c>
      <c r="J14" s="3" t="s">
        <v>58</v>
      </c>
      <c r="K14" s="3" t="s">
        <v>59</v>
      </c>
      <c r="L14" s="34" t="s">
        <v>60</v>
      </c>
      <c r="M14" s="35" t="s">
        <v>52</v>
      </c>
      <c r="N14" s="7" t="s">
        <v>42</v>
      </c>
      <c r="O14" s="8">
        <v>44650</v>
      </c>
      <c r="P14" s="9">
        <v>44651</v>
      </c>
      <c r="Q14" s="10" t="s">
        <v>80</v>
      </c>
      <c r="R14" s="11" t="s">
        <v>81</v>
      </c>
      <c r="S14" s="12" t="s">
        <v>82</v>
      </c>
      <c r="T14" s="13" t="str">
        <f t="shared" si="0"/>
        <v>&lt;3.35</v>
      </c>
      <c r="U14" s="13" t="str">
        <f t="shared" si="0"/>
        <v>&lt;3.19</v>
      </c>
      <c r="V14" s="14" t="str">
        <f t="shared" si="1"/>
        <v>&lt;6.5</v>
      </c>
      <c r="W14" s="15" t="str">
        <f t="shared" si="2"/>
        <v/>
      </c>
    </row>
    <row r="15" spans="1:24" x14ac:dyDescent="0.4">
      <c r="A15" s="32">
        <v>9</v>
      </c>
      <c r="B15" s="3" t="s">
        <v>52</v>
      </c>
      <c r="C15" s="5" t="s">
        <v>52</v>
      </c>
      <c r="D15" s="4" t="s">
        <v>52</v>
      </c>
      <c r="E15" s="32" t="s">
        <v>53</v>
      </c>
      <c r="F15" s="39" t="s">
        <v>54</v>
      </c>
      <c r="G15" s="133" t="s">
        <v>55</v>
      </c>
      <c r="H15" s="37" t="s">
        <v>56</v>
      </c>
      <c r="I15" s="3" t="s">
        <v>83</v>
      </c>
      <c r="J15" s="3" t="s">
        <v>58</v>
      </c>
      <c r="K15" s="3" t="s">
        <v>59</v>
      </c>
      <c r="L15" s="34" t="s">
        <v>60</v>
      </c>
      <c r="M15" s="35" t="s">
        <v>52</v>
      </c>
      <c r="N15" s="7" t="s">
        <v>42</v>
      </c>
      <c r="O15" s="8">
        <v>44649</v>
      </c>
      <c r="P15" s="9">
        <v>44650</v>
      </c>
      <c r="Q15" s="10" t="s">
        <v>84</v>
      </c>
      <c r="R15" s="11" t="s">
        <v>85</v>
      </c>
      <c r="S15" s="12" t="s">
        <v>86</v>
      </c>
      <c r="T15" s="13" t="str">
        <f t="shared" si="0"/>
        <v>&lt;3.16</v>
      </c>
      <c r="U15" s="13" t="str">
        <f t="shared" si="0"/>
        <v>&lt;4.44</v>
      </c>
      <c r="V15" s="14" t="str">
        <f t="shared" si="1"/>
        <v>&lt;7.6</v>
      </c>
      <c r="W15" s="15" t="str">
        <f t="shared" si="2"/>
        <v/>
      </c>
    </row>
    <row r="16" spans="1:24" x14ac:dyDescent="0.4">
      <c r="A16" s="32">
        <v>10</v>
      </c>
      <c r="B16" s="3" t="s">
        <v>52</v>
      </c>
      <c r="C16" s="5" t="s">
        <v>52</v>
      </c>
      <c r="D16" s="4" t="s">
        <v>52</v>
      </c>
      <c r="E16" s="32" t="s">
        <v>53</v>
      </c>
      <c r="F16" s="39" t="s">
        <v>54</v>
      </c>
      <c r="G16" s="133" t="s">
        <v>55</v>
      </c>
      <c r="H16" s="37" t="s">
        <v>56</v>
      </c>
      <c r="I16" s="3" t="s">
        <v>87</v>
      </c>
      <c r="J16" s="3" t="s">
        <v>58</v>
      </c>
      <c r="K16" s="3" t="s">
        <v>59</v>
      </c>
      <c r="L16" s="34" t="s">
        <v>60</v>
      </c>
      <c r="M16" s="35" t="s">
        <v>52</v>
      </c>
      <c r="N16" s="7" t="s">
        <v>42</v>
      </c>
      <c r="O16" s="8">
        <v>44648</v>
      </c>
      <c r="P16" s="9">
        <v>44649</v>
      </c>
      <c r="Q16" s="10" t="s">
        <v>88</v>
      </c>
      <c r="R16" s="11" t="s">
        <v>89</v>
      </c>
      <c r="S16" s="12" t="s">
        <v>90</v>
      </c>
      <c r="T16" s="13" t="str">
        <f t="shared" si="0"/>
        <v>&lt;3.28</v>
      </c>
      <c r="U16" s="13" t="str">
        <f t="shared" si="0"/>
        <v>&lt;3.65</v>
      </c>
      <c r="V16" s="14" t="str">
        <f t="shared" si="1"/>
        <v>&lt;6.9</v>
      </c>
      <c r="W16" s="15" t="str">
        <f t="shared" si="2"/>
        <v/>
      </c>
    </row>
    <row r="17" spans="1:23" x14ac:dyDescent="0.4">
      <c r="A17" s="32">
        <v>11</v>
      </c>
      <c r="B17" s="3" t="s">
        <v>52</v>
      </c>
      <c r="C17" s="5" t="s">
        <v>52</v>
      </c>
      <c r="D17" s="4" t="s">
        <v>52</v>
      </c>
      <c r="E17" s="32" t="s">
        <v>53</v>
      </c>
      <c r="F17" s="39" t="s">
        <v>54</v>
      </c>
      <c r="G17" s="133" t="s">
        <v>55</v>
      </c>
      <c r="H17" s="37" t="s">
        <v>56</v>
      </c>
      <c r="I17" s="3" t="s">
        <v>91</v>
      </c>
      <c r="J17" s="3" t="s">
        <v>58</v>
      </c>
      <c r="K17" s="3" t="s">
        <v>59</v>
      </c>
      <c r="L17" s="34" t="s">
        <v>60</v>
      </c>
      <c r="M17" s="35" t="s">
        <v>92</v>
      </c>
      <c r="N17" s="7" t="s">
        <v>42</v>
      </c>
      <c r="O17" s="8">
        <v>44643</v>
      </c>
      <c r="P17" s="9">
        <v>44648</v>
      </c>
      <c r="Q17" s="10" t="s">
        <v>93</v>
      </c>
      <c r="R17" s="11" t="s">
        <v>94</v>
      </c>
      <c r="S17" s="12" t="s">
        <v>79</v>
      </c>
      <c r="T17" s="13" t="str">
        <f t="shared" si="0"/>
        <v>&lt;3.67</v>
      </c>
      <c r="U17" s="13" t="str">
        <f t="shared" si="0"/>
        <v>&lt;3.43</v>
      </c>
      <c r="V17" s="14" t="str">
        <f t="shared" si="1"/>
        <v>&lt;7.1</v>
      </c>
      <c r="W17" s="15" t="str">
        <f t="shared" si="2"/>
        <v/>
      </c>
    </row>
    <row r="18" spans="1:23" x14ac:dyDescent="0.4">
      <c r="A18" s="32">
        <v>12</v>
      </c>
      <c r="B18" s="3" t="s">
        <v>95</v>
      </c>
      <c r="C18" s="5" t="s">
        <v>95</v>
      </c>
      <c r="D18" s="4" t="s">
        <v>96</v>
      </c>
      <c r="E18" s="32" t="s">
        <v>97</v>
      </c>
      <c r="F18" s="39" t="s">
        <v>97</v>
      </c>
      <c r="G18" s="133" t="s">
        <v>98</v>
      </c>
      <c r="H18" s="37" t="s">
        <v>99</v>
      </c>
      <c r="I18" s="3" t="s">
        <v>100</v>
      </c>
      <c r="J18" s="3"/>
      <c r="K18" s="3"/>
      <c r="L18" s="34" t="s">
        <v>40</v>
      </c>
      <c r="M18" s="35" t="s">
        <v>95</v>
      </c>
      <c r="N18" s="7" t="s">
        <v>101</v>
      </c>
      <c r="O18" s="8">
        <v>44650</v>
      </c>
      <c r="P18" s="9">
        <v>44650</v>
      </c>
      <c r="Q18" s="10" t="s">
        <v>97</v>
      </c>
      <c r="R18" s="11" t="s">
        <v>97</v>
      </c>
      <c r="S18" s="12" t="s">
        <v>102</v>
      </c>
      <c r="T18" s="13" t="str">
        <f t="shared" si="0"/>
        <v>-</v>
      </c>
      <c r="U18" s="13" t="str">
        <f t="shared" si="0"/>
        <v>-</v>
      </c>
      <c r="V18" s="14" t="str">
        <f t="shared" si="1"/>
        <v>&lt;25</v>
      </c>
      <c r="W18" s="15" t="str">
        <f t="shared" si="2"/>
        <v/>
      </c>
    </row>
    <row r="19" spans="1:23" x14ac:dyDescent="0.4">
      <c r="A19" s="32">
        <v>13</v>
      </c>
      <c r="B19" s="3" t="s">
        <v>103</v>
      </c>
      <c r="C19" s="5" t="s">
        <v>103</v>
      </c>
      <c r="D19" s="4" t="s">
        <v>103</v>
      </c>
      <c r="E19" s="32" t="s">
        <v>104</v>
      </c>
      <c r="F19" s="39" t="s">
        <v>97</v>
      </c>
      <c r="G19" s="133" t="s">
        <v>36</v>
      </c>
      <c r="H19" s="37" t="s">
        <v>37</v>
      </c>
      <c r="I19" s="3" t="s">
        <v>105</v>
      </c>
      <c r="J19" s="3" t="s">
        <v>106</v>
      </c>
      <c r="K19" s="3" t="s">
        <v>97</v>
      </c>
      <c r="L19" s="34" t="s">
        <v>40</v>
      </c>
      <c r="M19" s="35" t="s">
        <v>107</v>
      </c>
      <c r="N19" s="7" t="s">
        <v>42</v>
      </c>
      <c r="O19" s="8">
        <v>44658</v>
      </c>
      <c r="P19" s="9">
        <v>44662</v>
      </c>
      <c r="Q19" s="10" t="s">
        <v>108</v>
      </c>
      <c r="R19" s="11" t="s">
        <v>109</v>
      </c>
      <c r="S19" s="12" t="s">
        <v>110</v>
      </c>
      <c r="T19" s="13" t="s">
        <v>111</v>
      </c>
      <c r="U19" s="13" t="s">
        <v>112</v>
      </c>
      <c r="V19" s="14" t="s">
        <v>113</v>
      </c>
      <c r="W19" s="15" t="s">
        <v>114</v>
      </c>
    </row>
    <row r="20" spans="1:23" x14ac:dyDescent="0.4">
      <c r="A20" s="32">
        <v>14</v>
      </c>
      <c r="B20" s="16" t="s">
        <v>103</v>
      </c>
      <c r="C20" s="17" t="s">
        <v>103</v>
      </c>
      <c r="D20" s="6" t="s">
        <v>103</v>
      </c>
      <c r="E20" s="29" t="s">
        <v>104</v>
      </c>
      <c r="F20" s="38" t="s">
        <v>97</v>
      </c>
      <c r="G20" s="133" t="s">
        <v>36</v>
      </c>
      <c r="H20" s="37" t="s">
        <v>37</v>
      </c>
      <c r="I20" s="16" t="s">
        <v>115</v>
      </c>
      <c r="J20" s="16" t="s">
        <v>106</v>
      </c>
      <c r="K20" s="16" t="s">
        <v>97</v>
      </c>
      <c r="L20" s="40" t="s">
        <v>40</v>
      </c>
      <c r="M20" s="36" t="s">
        <v>107</v>
      </c>
      <c r="N20" s="18" t="s">
        <v>42</v>
      </c>
      <c r="O20" s="19">
        <v>44658</v>
      </c>
      <c r="P20" s="20">
        <v>44662</v>
      </c>
      <c r="Q20" s="21" t="s">
        <v>116</v>
      </c>
      <c r="R20" s="22" t="s">
        <v>117</v>
      </c>
      <c r="S20" s="12" t="s">
        <v>118</v>
      </c>
      <c r="T20" s="13" t="str">
        <f t="shared" ref="T20:U35" si="3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&lt;2.7</v>
      </c>
      <c r="U20" s="13" t="str">
        <f t="shared" si="3"/>
        <v>&lt;2.9</v>
      </c>
      <c r="V20" s="14" t="str">
        <f t="shared" ref="V20:V64" si="4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&lt;5.6</v>
      </c>
      <c r="W20" s="15" t="str">
        <f t="shared" ref="W20" si="5">IF(ISERROR(V20*1),"",IF(AND(H20="飲料水",V20&gt;=11),"○",IF(AND(H20="牛乳・乳児用食品",V20&gt;=51),"○",IF(AND(H20&lt;&gt;"",V20&gt;=110),"○",""))))</f>
        <v/>
      </c>
    </row>
    <row r="21" spans="1:23" x14ac:dyDescent="0.4">
      <c r="A21" s="32">
        <v>15</v>
      </c>
      <c r="B21" s="134" t="s">
        <v>119</v>
      </c>
      <c r="C21" s="135" t="s">
        <v>119</v>
      </c>
      <c r="D21" s="6" t="s">
        <v>35</v>
      </c>
      <c r="E21" s="29" t="s">
        <v>35</v>
      </c>
      <c r="F21" s="38" t="s">
        <v>120</v>
      </c>
      <c r="G21" s="136" t="s">
        <v>121</v>
      </c>
      <c r="H21" s="37" t="s">
        <v>122</v>
      </c>
      <c r="I21" s="41" t="s">
        <v>123</v>
      </c>
      <c r="J21" s="16" t="s">
        <v>35</v>
      </c>
      <c r="K21" s="3" t="s">
        <v>124</v>
      </c>
      <c r="L21" s="137" t="s">
        <v>40</v>
      </c>
      <c r="M21" s="138" t="s">
        <v>125</v>
      </c>
      <c r="N21" s="139" t="s">
        <v>42</v>
      </c>
      <c r="O21" s="19">
        <v>44631</v>
      </c>
      <c r="P21" s="20">
        <v>44643</v>
      </c>
      <c r="Q21" s="21" t="s">
        <v>126</v>
      </c>
      <c r="R21" s="22" t="s">
        <v>127</v>
      </c>
      <c r="S21" s="24" t="s">
        <v>128</v>
      </c>
      <c r="T21" s="13" t="str">
        <f t="shared" si="3"/>
        <v>&lt;2.36</v>
      </c>
      <c r="U21" s="13" t="str">
        <f t="shared" si="3"/>
        <v>&lt;2.61</v>
      </c>
      <c r="V21" s="14" t="str">
        <f t="shared" si="4"/>
        <v>&lt;5</v>
      </c>
      <c r="W21" s="26"/>
    </row>
    <row r="22" spans="1:23" x14ac:dyDescent="0.4">
      <c r="A22" s="32">
        <v>16</v>
      </c>
      <c r="B22" s="134" t="s">
        <v>119</v>
      </c>
      <c r="C22" s="140" t="s">
        <v>119</v>
      </c>
      <c r="D22" s="141" t="s">
        <v>129</v>
      </c>
      <c r="E22" s="142" t="s">
        <v>130</v>
      </c>
      <c r="F22" s="143" t="s">
        <v>35</v>
      </c>
      <c r="G22" s="136" t="s">
        <v>121</v>
      </c>
      <c r="H22" s="37" t="s">
        <v>131</v>
      </c>
      <c r="I22" s="41" t="s">
        <v>132</v>
      </c>
      <c r="J22" s="16" t="s">
        <v>35</v>
      </c>
      <c r="K22" s="134" t="s">
        <v>35</v>
      </c>
      <c r="L22" s="137" t="s">
        <v>40</v>
      </c>
      <c r="M22" s="138" t="s">
        <v>125</v>
      </c>
      <c r="N22" s="139" t="s">
        <v>42</v>
      </c>
      <c r="O22" s="19">
        <v>44631</v>
      </c>
      <c r="P22" s="20">
        <v>44642</v>
      </c>
      <c r="Q22" s="21" t="s">
        <v>133</v>
      </c>
      <c r="R22" s="22" t="s">
        <v>134</v>
      </c>
      <c r="S22" s="24" t="s">
        <v>135</v>
      </c>
      <c r="T22" s="13" t="str">
        <f t="shared" si="3"/>
        <v>&lt;3.79</v>
      </c>
      <c r="U22" s="13" t="str">
        <f t="shared" si="3"/>
        <v>&lt;4.72</v>
      </c>
      <c r="V22" s="14" t="str">
        <f t="shared" si="4"/>
        <v>&lt;8.5</v>
      </c>
      <c r="W22" s="26"/>
    </row>
    <row r="23" spans="1:23" x14ac:dyDescent="0.4">
      <c r="A23" s="32">
        <v>17</v>
      </c>
      <c r="B23" s="134" t="s">
        <v>119</v>
      </c>
      <c r="C23" s="140" t="s">
        <v>119</v>
      </c>
      <c r="D23" s="144" t="s">
        <v>129</v>
      </c>
      <c r="E23" s="142" t="s">
        <v>130</v>
      </c>
      <c r="F23" s="145" t="s">
        <v>35</v>
      </c>
      <c r="G23" s="136" t="s">
        <v>121</v>
      </c>
      <c r="H23" s="37" t="s">
        <v>37</v>
      </c>
      <c r="I23" s="41" t="s">
        <v>136</v>
      </c>
      <c r="J23" s="16" t="s">
        <v>39</v>
      </c>
      <c r="K23" s="134" t="s">
        <v>35</v>
      </c>
      <c r="L23" s="137" t="s">
        <v>40</v>
      </c>
      <c r="M23" s="138" t="s">
        <v>125</v>
      </c>
      <c r="N23" s="139" t="s">
        <v>42</v>
      </c>
      <c r="O23" s="19">
        <v>44631</v>
      </c>
      <c r="P23" s="20">
        <v>44637</v>
      </c>
      <c r="Q23" s="21" t="s">
        <v>137</v>
      </c>
      <c r="R23" s="22" t="s">
        <v>138</v>
      </c>
      <c r="S23" s="24" t="s">
        <v>139</v>
      </c>
      <c r="T23" s="13" t="str">
        <f t="shared" si="3"/>
        <v>&lt;5.66</v>
      </c>
      <c r="U23" s="13" t="str">
        <f t="shared" si="3"/>
        <v>&lt;6.65</v>
      </c>
      <c r="V23" s="14" t="str">
        <f t="shared" si="4"/>
        <v>&lt;12</v>
      </c>
      <c r="W23" s="26"/>
    </row>
    <row r="24" spans="1:23" x14ac:dyDescent="0.4">
      <c r="A24" s="32">
        <v>18</v>
      </c>
      <c r="B24" s="134" t="s">
        <v>119</v>
      </c>
      <c r="C24" s="140" t="s">
        <v>119</v>
      </c>
      <c r="D24" s="146" t="s">
        <v>129</v>
      </c>
      <c r="E24" s="29" t="s">
        <v>140</v>
      </c>
      <c r="F24" s="143" t="s">
        <v>35</v>
      </c>
      <c r="G24" s="136" t="s">
        <v>121</v>
      </c>
      <c r="H24" s="37" t="s">
        <v>37</v>
      </c>
      <c r="I24" s="147" t="s">
        <v>141</v>
      </c>
      <c r="J24" s="16" t="s">
        <v>39</v>
      </c>
      <c r="K24" s="134" t="s">
        <v>35</v>
      </c>
      <c r="L24" s="137" t="s">
        <v>40</v>
      </c>
      <c r="M24" s="138" t="s">
        <v>125</v>
      </c>
      <c r="N24" s="139" t="s">
        <v>42</v>
      </c>
      <c r="O24" s="19">
        <v>44631</v>
      </c>
      <c r="P24" s="20">
        <v>44634</v>
      </c>
      <c r="Q24" s="21" t="s">
        <v>142</v>
      </c>
      <c r="R24" s="22" t="s">
        <v>143</v>
      </c>
      <c r="S24" s="24" t="s">
        <v>139</v>
      </c>
      <c r="T24" s="13" t="str">
        <f t="shared" si="3"/>
        <v>&lt;6.46</v>
      </c>
      <c r="U24" s="13" t="str">
        <f t="shared" si="3"/>
        <v>&lt;5.17</v>
      </c>
      <c r="V24" s="14" t="str">
        <f t="shared" si="4"/>
        <v>&lt;12</v>
      </c>
      <c r="W24" s="26"/>
    </row>
    <row r="25" spans="1:23" x14ac:dyDescent="0.4">
      <c r="A25" s="32">
        <v>19</v>
      </c>
      <c r="B25" s="134" t="s">
        <v>119</v>
      </c>
      <c r="C25" s="140" t="s">
        <v>119</v>
      </c>
      <c r="D25" s="148" t="s">
        <v>129</v>
      </c>
      <c r="E25" s="29" t="s">
        <v>35</v>
      </c>
      <c r="F25" s="145" t="s">
        <v>144</v>
      </c>
      <c r="G25" s="136" t="s">
        <v>121</v>
      </c>
      <c r="H25" s="37" t="s">
        <v>145</v>
      </c>
      <c r="I25" s="147" t="s">
        <v>146</v>
      </c>
      <c r="J25" s="16" t="s">
        <v>147</v>
      </c>
      <c r="K25" s="134" t="s">
        <v>35</v>
      </c>
      <c r="L25" s="137" t="s">
        <v>40</v>
      </c>
      <c r="M25" s="138" t="s">
        <v>125</v>
      </c>
      <c r="N25" s="139" t="s">
        <v>42</v>
      </c>
      <c r="O25" s="19">
        <v>44631</v>
      </c>
      <c r="P25" s="20">
        <v>44638</v>
      </c>
      <c r="Q25" s="21" t="s">
        <v>148</v>
      </c>
      <c r="R25" s="22" t="s">
        <v>149</v>
      </c>
      <c r="S25" s="24" t="s">
        <v>150</v>
      </c>
      <c r="T25" s="13" t="str">
        <f t="shared" si="3"/>
        <v>&lt;5.1</v>
      </c>
      <c r="U25" s="13" t="str">
        <f t="shared" si="3"/>
        <v>&lt;5.62</v>
      </c>
      <c r="V25" s="14" t="str">
        <f t="shared" si="4"/>
        <v>&lt;11</v>
      </c>
      <c r="W25" s="26"/>
    </row>
    <row r="26" spans="1:23" x14ac:dyDescent="0.4">
      <c r="A26" s="32">
        <v>20</v>
      </c>
      <c r="B26" s="134" t="s">
        <v>119</v>
      </c>
      <c r="C26" s="140" t="s">
        <v>119</v>
      </c>
      <c r="D26" s="148" t="s">
        <v>129</v>
      </c>
      <c r="E26" s="29" t="s">
        <v>151</v>
      </c>
      <c r="F26" s="29" t="s">
        <v>35</v>
      </c>
      <c r="G26" s="136" t="s">
        <v>121</v>
      </c>
      <c r="H26" s="37" t="s">
        <v>37</v>
      </c>
      <c r="I26" s="147" t="s">
        <v>152</v>
      </c>
      <c r="J26" s="16" t="s">
        <v>39</v>
      </c>
      <c r="K26" s="134" t="s">
        <v>35</v>
      </c>
      <c r="L26" s="137" t="s">
        <v>40</v>
      </c>
      <c r="M26" s="138" t="s">
        <v>125</v>
      </c>
      <c r="N26" s="139" t="s">
        <v>42</v>
      </c>
      <c r="O26" s="19">
        <v>44631</v>
      </c>
      <c r="P26" s="20">
        <v>44636</v>
      </c>
      <c r="Q26" s="21" t="s">
        <v>153</v>
      </c>
      <c r="R26" s="22" t="s">
        <v>154</v>
      </c>
      <c r="S26" s="24" t="s">
        <v>139</v>
      </c>
      <c r="T26" s="13" t="str">
        <f t="shared" si="3"/>
        <v>&lt;5.2</v>
      </c>
      <c r="U26" s="13" t="str">
        <f t="shared" si="3"/>
        <v>&lt;7.05</v>
      </c>
      <c r="V26" s="14" t="str">
        <f t="shared" si="4"/>
        <v>&lt;12</v>
      </c>
      <c r="W26" s="26"/>
    </row>
    <row r="27" spans="1:23" x14ac:dyDescent="0.4">
      <c r="A27" s="32">
        <v>21</v>
      </c>
      <c r="B27" s="134" t="s">
        <v>119</v>
      </c>
      <c r="C27" s="140" t="s">
        <v>119</v>
      </c>
      <c r="D27" s="148" t="s">
        <v>129</v>
      </c>
      <c r="E27" s="29" t="s">
        <v>151</v>
      </c>
      <c r="F27" s="29" t="s">
        <v>35</v>
      </c>
      <c r="G27" s="136" t="s">
        <v>121</v>
      </c>
      <c r="H27" s="37" t="s">
        <v>37</v>
      </c>
      <c r="I27" s="147" t="s">
        <v>155</v>
      </c>
      <c r="J27" s="16" t="s">
        <v>39</v>
      </c>
      <c r="K27" s="134" t="s">
        <v>35</v>
      </c>
      <c r="L27" s="137" t="s">
        <v>40</v>
      </c>
      <c r="M27" s="138" t="s">
        <v>125</v>
      </c>
      <c r="N27" s="139" t="s">
        <v>42</v>
      </c>
      <c r="O27" s="19">
        <v>44631</v>
      </c>
      <c r="P27" s="20">
        <v>44635</v>
      </c>
      <c r="Q27" s="21" t="s">
        <v>156</v>
      </c>
      <c r="R27" s="22" t="s">
        <v>157</v>
      </c>
      <c r="S27" s="24" t="s">
        <v>158</v>
      </c>
      <c r="T27" s="13" t="str">
        <f t="shared" si="3"/>
        <v>&lt;6.91</v>
      </c>
      <c r="U27" s="13" t="str">
        <f t="shared" si="3"/>
        <v>&lt;6.15</v>
      </c>
      <c r="V27" s="14" t="str">
        <f t="shared" si="4"/>
        <v>&lt;13</v>
      </c>
      <c r="W27" s="26"/>
    </row>
    <row r="28" spans="1:23" x14ac:dyDescent="0.4">
      <c r="A28" s="32">
        <v>22</v>
      </c>
      <c r="B28" s="3" t="s">
        <v>159</v>
      </c>
      <c r="C28" s="5" t="s">
        <v>159</v>
      </c>
      <c r="D28" s="4" t="s">
        <v>159</v>
      </c>
      <c r="E28" s="3" t="s">
        <v>160</v>
      </c>
      <c r="F28" s="5" t="s">
        <v>161</v>
      </c>
      <c r="G28" s="136" t="s">
        <v>36</v>
      </c>
      <c r="H28" s="4" t="s">
        <v>162</v>
      </c>
      <c r="I28" s="16" t="s">
        <v>163</v>
      </c>
      <c r="J28" s="16" t="s">
        <v>106</v>
      </c>
      <c r="K28" s="16" t="s">
        <v>97</v>
      </c>
      <c r="L28" s="40" t="s">
        <v>164</v>
      </c>
      <c r="M28" s="149" t="s">
        <v>165</v>
      </c>
      <c r="N28" s="18" t="s">
        <v>101</v>
      </c>
      <c r="O28" s="8">
        <v>44616</v>
      </c>
      <c r="P28" s="150">
        <v>44623</v>
      </c>
      <c r="Q28" s="21" t="s">
        <v>97</v>
      </c>
      <c r="R28" s="22" t="s">
        <v>97</v>
      </c>
      <c r="S28" s="24" t="s">
        <v>166</v>
      </c>
      <c r="T28" s="13" t="str">
        <f t="shared" si="3"/>
        <v>-</v>
      </c>
      <c r="U28" s="13" t="str">
        <f t="shared" si="3"/>
        <v>-</v>
      </c>
      <c r="V28" s="14" t="str">
        <f t="shared" si="4"/>
        <v>＜25</v>
      </c>
      <c r="W28" s="15" t="str">
        <f t="shared" ref="W28:W47" si="6">IF(ISERROR(V28*1),"",IF(AND(H28="飲料水",V28&gt;=11),"○",IF(AND(H28="牛乳・乳児用食品",V28&gt;=51),"○",IF(AND(H28&lt;&gt;"",V28&gt;=110),"○",""))))</f>
        <v/>
      </c>
    </row>
    <row r="29" spans="1:23" x14ac:dyDescent="0.4">
      <c r="A29" s="32">
        <v>23</v>
      </c>
      <c r="B29" s="16" t="s">
        <v>159</v>
      </c>
      <c r="C29" s="17" t="s">
        <v>159</v>
      </c>
      <c r="D29" s="6" t="s">
        <v>159</v>
      </c>
      <c r="E29" s="16" t="s">
        <v>160</v>
      </c>
      <c r="F29" s="17" t="s">
        <v>161</v>
      </c>
      <c r="G29" s="136" t="s">
        <v>36</v>
      </c>
      <c r="H29" s="4" t="s">
        <v>162</v>
      </c>
      <c r="I29" s="16" t="s">
        <v>163</v>
      </c>
      <c r="J29" s="16" t="s">
        <v>106</v>
      </c>
      <c r="K29" s="16" t="s">
        <v>97</v>
      </c>
      <c r="L29" s="40" t="s">
        <v>164</v>
      </c>
      <c r="M29" s="149" t="s">
        <v>165</v>
      </c>
      <c r="N29" s="18" t="s">
        <v>101</v>
      </c>
      <c r="O29" s="19">
        <v>44617</v>
      </c>
      <c r="P29" s="20">
        <v>44623</v>
      </c>
      <c r="Q29" s="21" t="s">
        <v>97</v>
      </c>
      <c r="R29" s="22" t="s">
        <v>97</v>
      </c>
      <c r="S29" s="24" t="s">
        <v>166</v>
      </c>
      <c r="T29" s="13" t="str">
        <f t="shared" si="3"/>
        <v>-</v>
      </c>
      <c r="U29" s="13" t="str">
        <f t="shared" si="3"/>
        <v>-</v>
      </c>
      <c r="V29" s="14" t="str">
        <f t="shared" si="4"/>
        <v>＜25</v>
      </c>
      <c r="W29" s="15" t="str">
        <f t="shared" si="6"/>
        <v/>
      </c>
    </row>
    <row r="30" spans="1:23" x14ac:dyDescent="0.4">
      <c r="A30" s="32">
        <v>24</v>
      </c>
      <c r="B30" s="16" t="s">
        <v>159</v>
      </c>
      <c r="C30" s="17" t="s">
        <v>159</v>
      </c>
      <c r="D30" s="6" t="s">
        <v>159</v>
      </c>
      <c r="E30" s="16" t="s">
        <v>160</v>
      </c>
      <c r="F30" s="17" t="s">
        <v>161</v>
      </c>
      <c r="G30" s="136" t="s">
        <v>36</v>
      </c>
      <c r="H30" s="4" t="s">
        <v>162</v>
      </c>
      <c r="I30" s="16" t="s">
        <v>163</v>
      </c>
      <c r="J30" s="16" t="s">
        <v>106</v>
      </c>
      <c r="K30" s="16" t="s">
        <v>97</v>
      </c>
      <c r="L30" s="40" t="s">
        <v>164</v>
      </c>
      <c r="M30" s="149" t="s">
        <v>165</v>
      </c>
      <c r="N30" s="18" t="s">
        <v>101</v>
      </c>
      <c r="O30" s="19">
        <v>44620</v>
      </c>
      <c r="P30" s="20">
        <v>44623</v>
      </c>
      <c r="Q30" s="21" t="s">
        <v>97</v>
      </c>
      <c r="R30" s="22" t="s">
        <v>97</v>
      </c>
      <c r="S30" s="24" t="s">
        <v>166</v>
      </c>
      <c r="T30" s="13" t="str">
        <f t="shared" si="3"/>
        <v>-</v>
      </c>
      <c r="U30" s="13" t="str">
        <f t="shared" si="3"/>
        <v>-</v>
      </c>
      <c r="V30" s="14" t="str">
        <f t="shared" si="4"/>
        <v>＜25</v>
      </c>
      <c r="W30" s="15" t="str">
        <f t="shared" si="6"/>
        <v/>
      </c>
    </row>
    <row r="31" spans="1:23" x14ac:dyDescent="0.4">
      <c r="A31" s="32">
        <v>25</v>
      </c>
      <c r="B31" s="16" t="s">
        <v>159</v>
      </c>
      <c r="C31" s="17" t="s">
        <v>159</v>
      </c>
      <c r="D31" s="6" t="s">
        <v>159</v>
      </c>
      <c r="E31" s="16" t="s">
        <v>160</v>
      </c>
      <c r="F31" s="17" t="s">
        <v>161</v>
      </c>
      <c r="G31" s="136" t="s">
        <v>36</v>
      </c>
      <c r="H31" s="4" t="s">
        <v>162</v>
      </c>
      <c r="I31" s="16" t="s">
        <v>163</v>
      </c>
      <c r="J31" s="16" t="s">
        <v>106</v>
      </c>
      <c r="K31" s="16" t="s">
        <v>97</v>
      </c>
      <c r="L31" s="40" t="s">
        <v>164</v>
      </c>
      <c r="M31" s="149" t="s">
        <v>165</v>
      </c>
      <c r="N31" s="18" t="s">
        <v>101</v>
      </c>
      <c r="O31" s="19">
        <v>44621</v>
      </c>
      <c r="P31" s="20">
        <v>44623</v>
      </c>
      <c r="Q31" s="21" t="s">
        <v>97</v>
      </c>
      <c r="R31" s="22" t="s">
        <v>97</v>
      </c>
      <c r="S31" s="24" t="s">
        <v>166</v>
      </c>
      <c r="T31" s="13" t="str">
        <f t="shared" si="3"/>
        <v>-</v>
      </c>
      <c r="U31" s="13" t="str">
        <f t="shared" si="3"/>
        <v>-</v>
      </c>
      <c r="V31" s="14" t="str">
        <f t="shared" si="4"/>
        <v>＜25</v>
      </c>
      <c r="W31" s="15" t="str">
        <f t="shared" si="6"/>
        <v/>
      </c>
    </row>
    <row r="32" spans="1:23" x14ac:dyDescent="0.4">
      <c r="A32" s="32">
        <v>26</v>
      </c>
      <c r="B32" s="16" t="s">
        <v>159</v>
      </c>
      <c r="C32" s="17" t="s">
        <v>159</v>
      </c>
      <c r="D32" s="6" t="s">
        <v>159</v>
      </c>
      <c r="E32" s="16" t="s">
        <v>160</v>
      </c>
      <c r="F32" s="17" t="s">
        <v>161</v>
      </c>
      <c r="G32" s="136" t="s">
        <v>36</v>
      </c>
      <c r="H32" s="4" t="s">
        <v>162</v>
      </c>
      <c r="I32" s="16" t="s">
        <v>163</v>
      </c>
      <c r="J32" s="16" t="s">
        <v>106</v>
      </c>
      <c r="K32" s="16" t="s">
        <v>97</v>
      </c>
      <c r="L32" s="40" t="s">
        <v>164</v>
      </c>
      <c r="M32" s="149" t="s">
        <v>165</v>
      </c>
      <c r="N32" s="18" t="s">
        <v>101</v>
      </c>
      <c r="O32" s="19">
        <v>44622</v>
      </c>
      <c r="P32" s="20">
        <v>44623</v>
      </c>
      <c r="Q32" s="21" t="s">
        <v>97</v>
      </c>
      <c r="R32" s="22" t="s">
        <v>97</v>
      </c>
      <c r="S32" s="24" t="s">
        <v>166</v>
      </c>
      <c r="T32" s="13" t="str">
        <f t="shared" si="3"/>
        <v>-</v>
      </c>
      <c r="U32" s="13" t="str">
        <f t="shared" si="3"/>
        <v>-</v>
      </c>
      <c r="V32" s="14" t="str">
        <f t="shared" si="4"/>
        <v>＜25</v>
      </c>
      <c r="W32" s="15" t="str">
        <f t="shared" si="6"/>
        <v/>
      </c>
    </row>
    <row r="33" spans="1:23" x14ac:dyDescent="0.4">
      <c r="A33" s="32">
        <v>27</v>
      </c>
      <c r="B33" s="16" t="s">
        <v>159</v>
      </c>
      <c r="C33" s="17" t="s">
        <v>159</v>
      </c>
      <c r="D33" s="6" t="s">
        <v>159</v>
      </c>
      <c r="E33" s="16" t="s">
        <v>160</v>
      </c>
      <c r="F33" s="17" t="s">
        <v>161</v>
      </c>
      <c r="G33" s="136" t="s">
        <v>36</v>
      </c>
      <c r="H33" s="4" t="s">
        <v>162</v>
      </c>
      <c r="I33" s="16" t="s">
        <v>163</v>
      </c>
      <c r="J33" s="16" t="s">
        <v>106</v>
      </c>
      <c r="K33" s="16" t="s">
        <v>97</v>
      </c>
      <c r="L33" s="40" t="s">
        <v>164</v>
      </c>
      <c r="M33" s="149" t="s">
        <v>165</v>
      </c>
      <c r="N33" s="18" t="s">
        <v>101</v>
      </c>
      <c r="O33" s="19">
        <v>44623</v>
      </c>
      <c r="P33" s="20">
        <v>44630</v>
      </c>
      <c r="Q33" s="21" t="s">
        <v>97</v>
      </c>
      <c r="R33" s="22" t="s">
        <v>97</v>
      </c>
      <c r="S33" s="24" t="s">
        <v>166</v>
      </c>
      <c r="T33" s="13" t="str">
        <f t="shared" si="3"/>
        <v>-</v>
      </c>
      <c r="U33" s="13" t="str">
        <f t="shared" si="3"/>
        <v>-</v>
      </c>
      <c r="V33" s="14" t="str">
        <f t="shared" si="4"/>
        <v>＜25</v>
      </c>
      <c r="W33" s="15" t="str">
        <f t="shared" si="6"/>
        <v/>
      </c>
    </row>
    <row r="34" spans="1:23" x14ac:dyDescent="0.4">
      <c r="A34" s="32">
        <v>28</v>
      </c>
      <c r="B34" s="16" t="s">
        <v>159</v>
      </c>
      <c r="C34" s="17" t="s">
        <v>159</v>
      </c>
      <c r="D34" s="6" t="s">
        <v>159</v>
      </c>
      <c r="E34" s="16" t="s">
        <v>160</v>
      </c>
      <c r="F34" s="17" t="s">
        <v>161</v>
      </c>
      <c r="G34" s="136" t="s">
        <v>36</v>
      </c>
      <c r="H34" s="4" t="s">
        <v>162</v>
      </c>
      <c r="I34" s="16" t="s">
        <v>163</v>
      </c>
      <c r="J34" s="16" t="s">
        <v>106</v>
      </c>
      <c r="K34" s="16" t="s">
        <v>97</v>
      </c>
      <c r="L34" s="40" t="s">
        <v>164</v>
      </c>
      <c r="M34" s="149" t="s">
        <v>165</v>
      </c>
      <c r="N34" s="18" t="s">
        <v>101</v>
      </c>
      <c r="O34" s="19">
        <v>44624</v>
      </c>
      <c r="P34" s="20">
        <v>44630</v>
      </c>
      <c r="Q34" s="21" t="s">
        <v>97</v>
      </c>
      <c r="R34" s="22" t="s">
        <v>97</v>
      </c>
      <c r="S34" s="24" t="s">
        <v>166</v>
      </c>
      <c r="T34" s="13" t="str">
        <f t="shared" si="3"/>
        <v>-</v>
      </c>
      <c r="U34" s="13" t="str">
        <f t="shared" si="3"/>
        <v>-</v>
      </c>
      <c r="V34" s="14" t="str">
        <f t="shared" si="4"/>
        <v>＜25</v>
      </c>
      <c r="W34" s="15" t="str">
        <f t="shared" si="6"/>
        <v/>
      </c>
    </row>
    <row r="35" spans="1:23" x14ac:dyDescent="0.4">
      <c r="A35" s="32">
        <v>29</v>
      </c>
      <c r="B35" s="16" t="s">
        <v>159</v>
      </c>
      <c r="C35" s="17" t="s">
        <v>159</v>
      </c>
      <c r="D35" s="6" t="s">
        <v>159</v>
      </c>
      <c r="E35" s="16" t="s">
        <v>160</v>
      </c>
      <c r="F35" s="17" t="s">
        <v>161</v>
      </c>
      <c r="G35" s="136" t="s">
        <v>36</v>
      </c>
      <c r="H35" s="4" t="s">
        <v>162</v>
      </c>
      <c r="I35" s="16" t="s">
        <v>163</v>
      </c>
      <c r="J35" s="16" t="s">
        <v>106</v>
      </c>
      <c r="K35" s="16" t="s">
        <v>97</v>
      </c>
      <c r="L35" s="40" t="s">
        <v>164</v>
      </c>
      <c r="M35" s="149" t="s">
        <v>165</v>
      </c>
      <c r="N35" s="18" t="s">
        <v>101</v>
      </c>
      <c r="O35" s="19">
        <v>44624</v>
      </c>
      <c r="P35" s="20">
        <v>44630</v>
      </c>
      <c r="Q35" s="21" t="s">
        <v>97</v>
      </c>
      <c r="R35" s="22" t="s">
        <v>97</v>
      </c>
      <c r="S35" s="24" t="s">
        <v>166</v>
      </c>
      <c r="T35" s="13" t="str">
        <f t="shared" si="3"/>
        <v>-</v>
      </c>
      <c r="U35" s="13" t="str">
        <f t="shared" si="3"/>
        <v>-</v>
      </c>
      <c r="V35" s="14" t="str">
        <f t="shared" si="4"/>
        <v>＜25</v>
      </c>
      <c r="W35" s="15" t="str">
        <f t="shared" si="6"/>
        <v/>
      </c>
    </row>
    <row r="36" spans="1:23" x14ac:dyDescent="0.4">
      <c r="A36" s="32">
        <v>30</v>
      </c>
      <c r="B36" s="16" t="s">
        <v>159</v>
      </c>
      <c r="C36" s="17" t="s">
        <v>159</v>
      </c>
      <c r="D36" s="6" t="s">
        <v>159</v>
      </c>
      <c r="E36" s="16" t="s">
        <v>160</v>
      </c>
      <c r="F36" s="17" t="s">
        <v>161</v>
      </c>
      <c r="G36" s="136" t="s">
        <v>36</v>
      </c>
      <c r="H36" s="4" t="s">
        <v>162</v>
      </c>
      <c r="I36" s="16" t="s">
        <v>163</v>
      </c>
      <c r="J36" s="16" t="s">
        <v>106</v>
      </c>
      <c r="K36" s="16" t="s">
        <v>97</v>
      </c>
      <c r="L36" s="40" t="s">
        <v>164</v>
      </c>
      <c r="M36" s="149" t="s">
        <v>165</v>
      </c>
      <c r="N36" s="18" t="s">
        <v>101</v>
      </c>
      <c r="O36" s="19">
        <v>44624</v>
      </c>
      <c r="P36" s="20">
        <v>44630</v>
      </c>
      <c r="Q36" s="21" t="s">
        <v>97</v>
      </c>
      <c r="R36" s="22" t="s">
        <v>97</v>
      </c>
      <c r="S36" s="24" t="s">
        <v>166</v>
      </c>
      <c r="T36" s="13" t="str">
        <f t="shared" ref="T36:U52" si="7">IF(Q36="","",IF(NOT(ISERROR(Q36*1)),ROUNDDOWN(Q36*1,2-INT(LOG(ABS(Q36*1)))),IFERROR("&lt;"&amp;ROUNDDOWN(IF(SUBSTITUTE(Q36,"&lt;","")*1&lt;=50,SUBSTITUTE(Q36,"&lt;","")*1,""),2-INT(LOG(ABS(SUBSTITUTE(Q36,"&lt;","")*1)))),IF(Q36="-",Q36,"入力形式が間違っています"))))</f>
        <v>-</v>
      </c>
      <c r="U36" s="13" t="str">
        <f t="shared" si="7"/>
        <v>-</v>
      </c>
      <c r="V36" s="14" t="str">
        <f t="shared" si="4"/>
        <v>＜25</v>
      </c>
      <c r="W36" s="15" t="str">
        <f t="shared" si="6"/>
        <v/>
      </c>
    </row>
    <row r="37" spans="1:23" x14ac:dyDescent="0.4">
      <c r="A37" s="32">
        <v>31</v>
      </c>
      <c r="B37" s="16" t="s">
        <v>159</v>
      </c>
      <c r="C37" s="17" t="s">
        <v>159</v>
      </c>
      <c r="D37" s="6" t="s">
        <v>159</v>
      </c>
      <c r="E37" s="16" t="s">
        <v>160</v>
      </c>
      <c r="F37" s="17" t="s">
        <v>161</v>
      </c>
      <c r="G37" s="136" t="s">
        <v>36</v>
      </c>
      <c r="H37" s="4" t="s">
        <v>162</v>
      </c>
      <c r="I37" s="16" t="s">
        <v>163</v>
      </c>
      <c r="J37" s="16" t="s">
        <v>106</v>
      </c>
      <c r="K37" s="16" t="s">
        <v>97</v>
      </c>
      <c r="L37" s="40" t="s">
        <v>164</v>
      </c>
      <c r="M37" s="149" t="s">
        <v>165</v>
      </c>
      <c r="N37" s="18" t="s">
        <v>101</v>
      </c>
      <c r="O37" s="19">
        <v>44625</v>
      </c>
      <c r="P37" s="20">
        <v>44630</v>
      </c>
      <c r="Q37" s="21" t="s">
        <v>97</v>
      </c>
      <c r="R37" s="22" t="s">
        <v>97</v>
      </c>
      <c r="S37" s="24" t="s">
        <v>166</v>
      </c>
      <c r="T37" s="13" t="str">
        <f t="shared" si="7"/>
        <v>-</v>
      </c>
      <c r="U37" s="13" t="str">
        <f t="shared" si="7"/>
        <v>-</v>
      </c>
      <c r="V37" s="14" t="str">
        <f t="shared" si="4"/>
        <v>＜25</v>
      </c>
      <c r="W37" s="15" t="str">
        <f t="shared" si="6"/>
        <v/>
      </c>
    </row>
    <row r="38" spans="1:23" x14ac:dyDescent="0.4">
      <c r="A38" s="32">
        <v>32</v>
      </c>
      <c r="B38" s="16" t="s">
        <v>159</v>
      </c>
      <c r="C38" s="17" t="s">
        <v>159</v>
      </c>
      <c r="D38" s="6" t="s">
        <v>159</v>
      </c>
      <c r="E38" s="16" t="s">
        <v>160</v>
      </c>
      <c r="F38" s="17" t="s">
        <v>161</v>
      </c>
      <c r="G38" s="136" t="s">
        <v>36</v>
      </c>
      <c r="H38" s="4" t="s">
        <v>162</v>
      </c>
      <c r="I38" s="16" t="s">
        <v>163</v>
      </c>
      <c r="J38" s="16" t="s">
        <v>106</v>
      </c>
      <c r="K38" s="16" t="s">
        <v>97</v>
      </c>
      <c r="L38" s="40" t="s">
        <v>164</v>
      </c>
      <c r="M38" s="149" t="s">
        <v>165</v>
      </c>
      <c r="N38" s="18" t="s">
        <v>101</v>
      </c>
      <c r="O38" s="19">
        <v>44625</v>
      </c>
      <c r="P38" s="20">
        <v>44630</v>
      </c>
      <c r="Q38" s="21" t="s">
        <v>97</v>
      </c>
      <c r="R38" s="22" t="s">
        <v>97</v>
      </c>
      <c r="S38" s="24" t="s">
        <v>166</v>
      </c>
      <c r="T38" s="13" t="str">
        <f t="shared" si="7"/>
        <v>-</v>
      </c>
      <c r="U38" s="13" t="str">
        <f t="shared" si="7"/>
        <v>-</v>
      </c>
      <c r="V38" s="14" t="str">
        <f t="shared" si="4"/>
        <v>＜25</v>
      </c>
      <c r="W38" s="15" t="str">
        <f t="shared" si="6"/>
        <v/>
      </c>
    </row>
    <row r="39" spans="1:23" x14ac:dyDescent="0.4">
      <c r="A39" s="32">
        <v>33</v>
      </c>
      <c r="B39" s="16" t="s">
        <v>159</v>
      </c>
      <c r="C39" s="17" t="s">
        <v>159</v>
      </c>
      <c r="D39" s="6" t="s">
        <v>159</v>
      </c>
      <c r="E39" s="16" t="s">
        <v>160</v>
      </c>
      <c r="F39" s="17" t="s">
        <v>161</v>
      </c>
      <c r="G39" s="136" t="s">
        <v>36</v>
      </c>
      <c r="H39" s="4" t="s">
        <v>162</v>
      </c>
      <c r="I39" s="16" t="s">
        <v>163</v>
      </c>
      <c r="J39" s="16" t="s">
        <v>106</v>
      </c>
      <c r="K39" s="16" t="s">
        <v>97</v>
      </c>
      <c r="L39" s="40" t="s">
        <v>164</v>
      </c>
      <c r="M39" s="149" t="s">
        <v>165</v>
      </c>
      <c r="N39" s="18" t="s">
        <v>101</v>
      </c>
      <c r="O39" s="19">
        <v>44627</v>
      </c>
      <c r="P39" s="20">
        <v>44630</v>
      </c>
      <c r="Q39" s="21" t="s">
        <v>97</v>
      </c>
      <c r="R39" s="22" t="s">
        <v>97</v>
      </c>
      <c r="S39" s="24" t="s">
        <v>166</v>
      </c>
      <c r="T39" s="13" t="str">
        <f t="shared" si="7"/>
        <v>-</v>
      </c>
      <c r="U39" s="13" t="str">
        <f t="shared" si="7"/>
        <v>-</v>
      </c>
      <c r="V39" s="14" t="str">
        <f t="shared" si="4"/>
        <v>＜25</v>
      </c>
      <c r="W39" s="15" t="str">
        <f t="shared" si="6"/>
        <v/>
      </c>
    </row>
    <row r="40" spans="1:23" x14ac:dyDescent="0.4">
      <c r="A40" s="32">
        <v>34</v>
      </c>
      <c r="B40" s="16" t="s">
        <v>159</v>
      </c>
      <c r="C40" s="17" t="s">
        <v>159</v>
      </c>
      <c r="D40" s="43" t="s">
        <v>159</v>
      </c>
      <c r="E40" s="41" t="s">
        <v>160</v>
      </c>
      <c r="F40" s="25" t="s">
        <v>161</v>
      </c>
      <c r="G40" s="136" t="s">
        <v>36</v>
      </c>
      <c r="H40" s="4" t="s">
        <v>162</v>
      </c>
      <c r="I40" s="16" t="s">
        <v>163</v>
      </c>
      <c r="J40" s="16" t="s">
        <v>106</v>
      </c>
      <c r="K40" s="16" t="s">
        <v>97</v>
      </c>
      <c r="L40" s="40" t="s">
        <v>164</v>
      </c>
      <c r="M40" s="149" t="s">
        <v>165</v>
      </c>
      <c r="N40" s="18" t="s">
        <v>101</v>
      </c>
      <c r="O40" s="47">
        <v>44628</v>
      </c>
      <c r="P40" s="48">
        <v>44630</v>
      </c>
      <c r="Q40" s="21" t="s">
        <v>97</v>
      </c>
      <c r="R40" s="22" t="s">
        <v>97</v>
      </c>
      <c r="S40" s="24" t="s">
        <v>166</v>
      </c>
      <c r="T40" s="13" t="str">
        <f t="shared" si="7"/>
        <v>-</v>
      </c>
      <c r="U40" s="13" t="str">
        <f t="shared" si="7"/>
        <v>-</v>
      </c>
      <c r="V40" s="14" t="str">
        <f t="shared" si="4"/>
        <v>＜25</v>
      </c>
      <c r="W40" s="15" t="str">
        <f t="shared" si="6"/>
        <v/>
      </c>
    </row>
    <row r="41" spans="1:23" x14ac:dyDescent="0.4">
      <c r="A41" s="32">
        <v>35</v>
      </c>
      <c r="B41" s="16" t="s">
        <v>159</v>
      </c>
      <c r="C41" s="17" t="s">
        <v>159</v>
      </c>
      <c r="D41" s="43" t="s">
        <v>159</v>
      </c>
      <c r="E41" s="41" t="s">
        <v>160</v>
      </c>
      <c r="F41" s="25" t="s">
        <v>161</v>
      </c>
      <c r="G41" s="136" t="s">
        <v>36</v>
      </c>
      <c r="H41" s="4" t="s">
        <v>162</v>
      </c>
      <c r="I41" s="16" t="s">
        <v>163</v>
      </c>
      <c r="J41" s="16" t="s">
        <v>106</v>
      </c>
      <c r="K41" s="16" t="s">
        <v>97</v>
      </c>
      <c r="L41" s="40" t="s">
        <v>164</v>
      </c>
      <c r="M41" s="149" t="s">
        <v>165</v>
      </c>
      <c r="N41" s="18" t="s">
        <v>101</v>
      </c>
      <c r="O41" s="47">
        <v>44628</v>
      </c>
      <c r="P41" s="48">
        <v>44630</v>
      </c>
      <c r="Q41" s="21" t="s">
        <v>97</v>
      </c>
      <c r="R41" s="22" t="s">
        <v>97</v>
      </c>
      <c r="S41" s="24" t="s">
        <v>166</v>
      </c>
      <c r="T41" s="13" t="str">
        <f t="shared" si="7"/>
        <v>-</v>
      </c>
      <c r="U41" s="13" t="str">
        <f t="shared" si="7"/>
        <v>-</v>
      </c>
      <c r="V41" s="14" t="str">
        <f t="shared" si="4"/>
        <v>＜25</v>
      </c>
      <c r="W41" s="15" t="str">
        <f t="shared" si="6"/>
        <v/>
      </c>
    </row>
    <row r="42" spans="1:23" x14ac:dyDescent="0.4">
      <c r="A42" s="32">
        <v>36</v>
      </c>
      <c r="B42" s="16" t="s">
        <v>159</v>
      </c>
      <c r="C42" s="17" t="s">
        <v>159</v>
      </c>
      <c r="D42" s="43" t="s">
        <v>159</v>
      </c>
      <c r="E42" s="41" t="s">
        <v>160</v>
      </c>
      <c r="F42" s="25" t="s">
        <v>161</v>
      </c>
      <c r="G42" s="136" t="s">
        <v>36</v>
      </c>
      <c r="H42" s="4" t="s">
        <v>162</v>
      </c>
      <c r="I42" s="16" t="s">
        <v>163</v>
      </c>
      <c r="J42" s="16" t="s">
        <v>106</v>
      </c>
      <c r="K42" s="16" t="s">
        <v>97</v>
      </c>
      <c r="L42" s="40" t="s">
        <v>164</v>
      </c>
      <c r="M42" s="149" t="s">
        <v>165</v>
      </c>
      <c r="N42" s="18" t="s">
        <v>101</v>
      </c>
      <c r="O42" s="47">
        <v>44628</v>
      </c>
      <c r="P42" s="48">
        <v>44630</v>
      </c>
      <c r="Q42" s="21" t="s">
        <v>97</v>
      </c>
      <c r="R42" s="22" t="s">
        <v>97</v>
      </c>
      <c r="S42" s="24" t="s">
        <v>166</v>
      </c>
      <c r="T42" s="13" t="str">
        <f t="shared" si="7"/>
        <v>-</v>
      </c>
      <c r="U42" s="13" t="str">
        <f t="shared" si="7"/>
        <v>-</v>
      </c>
      <c r="V42" s="14" t="str">
        <f t="shared" si="4"/>
        <v>＜25</v>
      </c>
      <c r="W42" s="15" t="str">
        <f t="shared" si="6"/>
        <v/>
      </c>
    </row>
    <row r="43" spans="1:23" x14ac:dyDescent="0.4">
      <c r="A43" s="32">
        <v>37</v>
      </c>
      <c r="B43" s="16" t="s">
        <v>159</v>
      </c>
      <c r="C43" s="17" t="s">
        <v>159</v>
      </c>
      <c r="D43" s="43" t="s">
        <v>159</v>
      </c>
      <c r="E43" s="41" t="s">
        <v>160</v>
      </c>
      <c r="F43" s="25" t="s">
        <v>161</v>
      </c>
      <c r="G43" s="136" t="s">
        <v>36</v>
      </c>
      <c r="H43" s="4" t="s">
        <v>162</v>
      </c>
      <c r="I43" s="16" t="s">
        <v>163</v>
      </c>
      <c r="J43" s="16" t="s">
        <v>106</v>
      </c>
      <c r="K43" s="16" t="s">
        <v>97</v>
      </c>
      <c r="L43" s="40" t="s">
        <v>164</v>
      </c>
      <c r="M43" s="149" t="s">
        <v>165</v>
      </c>
      <c r="N43" s="18" t="s">
        <v>101</v>
      </c>
      <c r="O43" s="47">
        <v>44622</v>
      </c>
      <c r="P43" s="48">
        <v>44630</v>
      </c>
      <c r="Q43" s="21" t="s">
        <v>97</v>
      </c>
      <c r="R43" s="22" t="s">
        <v>97</v>
      </c>
      <c r="S43" s="24" t="s">
        <v>166</v>
      </c>
      <c r="T43" s="13" t="str">
        <f t="shared" si="7"/>
        <v>-</v>
      </c>
      <c r="U43" s="13" t="str">
        <f t="shared" si="7"/>
        <v>-</v>
      </c>
      <c r="V43" s="14" t="str">
        <f t="shared" si="4"/>
        <v>＜25</v>
      </c>
      <c r="W43" s="15" t="str">
        <f t="shared" si="6"/>
        <v/>
      </c>
    </row>
    <row r="44" spans="1:23" x14ac:dyDescent="0.4">
      <c r="A44" s="32">
        <v>38</v>
      </c>
      <c r="B44" s="16" t="s">
        <v>159</v>
      </c>
      <c r="C44" s="17" t="s">
        <v>159</v>
      </c>
      <c r="D44" s="43" t="s">
        <v>159</v>
      </c>
      <c r="E44" s="41" t="s">
        <v>160</v>
      </c>
      <c r="F44" s="25" t="s">
        <v>161</v>
      </c>
      <c r="G44" s="136" t="s">
        <v>36</v>
      </c>
      <c r="H44" s="4" t="s">
        <v>162</v>
      </c>
      <c r="I44" s="16" t="s">
        <v>163</v>
      </c>
      <c r="J44" s="16" t="s">
        <v>106</v>
      </c>
      <c r="K44" s="16" t="s">
        <v>97</v>
      </c>
      <c r="L44" s="40" t="s">
        <v>164</v>
      </c>
      <c r="M44" s="149" t="s">
        <v>165</v>
      </c>
      <c r="N44" s="18" t="s">
        <v>101</v>
      </c>
      <c r="O44" s="47">
        <v>44630</v>
      </c>
      <c r="P44" s="48">
        <v>44644</v>
      </c>
      <c r="Q44" s="21" t="s">
        <v>97</v>
      </c>
      <c r="R44" s="22" t="s">
        <v>97</v>
      </c>
      <c r="S44" s="24" t="s">
        <v>166</v>
      </c>
      <c r="T44" s="13" t="str">
        <f t="shared" si="7"/>
        <v>-</v>
      </c>
      <c r="U44" s="13" t="str">
        <f t="shared" si="7"/>
        <v>-</v>
      </c>
      <c r="V44" s="14" t="str">
        <f t="shared" si="4"/>
        <v>＜25</v>
      </c>
      <c r="W44" s="15" t="str">
        <f t="shared" si="6"/>
        <v/>
      </c>
    </row>
    <row r="45" spans="1:23" x14ac:dyDescent="0.4">
      <c r="A45" s="32">
        <v>39</v>
      </c>
      <c r="B45" s="16" t="s">
        <v>159</v>
      </c>
      <c r="C45" s="17" t="s">
        <v>159</v>
      </c>
      <c r="D45" s="43" t="s">
        <v>159</v>
      </c>
      <c r="E45" s="41" t="s">
        <v>160</v>
      </c>
      <c r="F45" s="25" t="s">
        <v>161</v>
      </c>
      <c r="G45" s="136" t="s">
        <v>36</v>
      </c>
      <c r="H45" s="4" t="s">
        <v>162</v>
      </c>
      <c r="I45" s="16" t="s">
        <v>163</v>
      </c>
      <c r="J45" s="16" t="s">
        <v>106</v>
      </c>
      <c r="K45" s="16" t="s">
        <v>97</v>
      </c>
      <c r="L45" s="40" t="s">
        <v>164</v>
      </c>
      <c r="M45" s="149" t="s">
        <v>165</v>
      </c>
      <c r="N45" s="18" t="s">
        <v>101</v>
      </c>
      <c r="O45" s="47">
        <v>44630</v>
      </c>
      <c r="P45" s="48">
        <v>44644</v>
      </c>
      <c r="Q45" s="21" t="s">
        <v>97</v>
      </c>
      <c r="R45" s="22" t="s">
        <v>97</v>
      </c>
      <c r="S45" s="24" t="s">
        <v>166</v>
      </c>
      <c r="T45" s="13" t="str">
        <f t="shared" si="7"/>
        <v>-</v>
      </c>
      <c r="U45" s="13" t="str">
        <f t="shared" si="7"/>
        <v>-</v>
      </c>
      <c r="V45" s="14" t="str">
        <f t="shared" si="4"/>
        <v>＜25</v>
      </c>
      <c r="W45" s="15" t="str">
        <f t="shared" si="6"/>
        <v/>
      </c>
    </row>
    <row r="46" spans="1:23" x14ac:dyDescent="0.4">
      <c r="A46" s="32">
        <v>40</v>
      </c>
      <c r="B46" s="16" t="s">
        <v>159</v>
      </c>
      <c r="C46" s="17" t="s">
        <v>159</v>
      </c>
      <c r="D46" s="43" t="s">
        <v>159</v>
      </c>
      <c r="E46" s="41" t="s">
        <v>160</v>
      </c>
      <c r="F46" s="25" t="s">
        <v>161</v>
      </c>
      <c r="G46" s="136" t="s">
        <v>36</v>
      </c>
      <c r="H46" s="4" t="s">
        <v>162</v>
      </c>
      <c r="I46" s="16" t="s">
        <v>163</v>
      </c>
      <c r="J46" s="16" t="s">
        <v>106</v>
      </c>
      <c r="K46" s="16" t="s">
        <v>97</v>
      </c>
      <c r="L46" s="40" t="s">
        <v>164</v>
      </c>
      <c r="M46" s="149" t="s">
        <v>165</v>
      </c>
      <c r="N46" s="18" t="s">
        <v>101</v>
      </c>
      <c r="O46" s="47">
        <v>44631</v>
      </c>
      <c r="P46" s="48">
        <v>44644</v>
      </c>
      <c r="Q46" s="21" t="s">
        <v>97</v>
      </c>
      <c r="R46" s="22" t="s">
        <v>97</v>
      </c>
      <c r="S46" s="24" t="s">
        <v>166</v>
      </c>
      <c r="T46" s="13" t="str">
        <f t="shared" si="7"/>
        <v>-</v>
      </c>
      <c r="U46" s="13" t="str">
        <f t="shared" si="7"/>
        <v>-</v>
      </c>
      <c r="V46" s="14" t="str">
        <f t="shared" si="4"/>
        <v>＜25</v>
      </c>
      <c r="W46" s="15" t="str">
        <f t="shared" si="6"/>
        <v/>
      </c>
    </row>
    <row r="47" spans="1:23" x14ac:dyDescent="0.4">
      <c r="A47" s="32">
        <v>41</v>
      </c>
      <c r="B47" s="16" t="s">
        <v>159</v>
      </c>
      <c r="C47" s="17" t="s">
        <v>159</v>
      </c>
      <c r="D47" s="43" t="s">
        <v>159</v>
      </c>
      <c r="E47" s="41" t="s">
        <v>160</v>
      </c>
      <c r="F47" s="25" t="s">
        <v>161</v>
      </c>
      <c r="G47" s="136" t="s">
        <v>36</v>
      </c>
      <c r="H47" s="4" t="s">
        <v>162</v>
      </c>
      <c r="I47" s="16" t="s">
        <v>163</v>
      </c>
      <c r="J47" s="16" t="s">
        <v>106</v>
      </c>
      <c r="K47" s="16" t="s">
        <v>97</v>
      </c>
      <c r="L47" s="40" t="s">
        <v>164</v>
      </c>
      <c r="M47" s="149" t="s">
        <v>165</v>
      </c>
      <c r="N47" s="18" t="s">
        <v>101</v>
      </c>
      <c r="O47" s="19">
        <v>44631</v>
      </c>
      <c r="P47" s="20">
        <v>44644</v>
      </c>
      <c r="Q47" s="21" t="s">
        <v>97</v>
      </c>
      <c r="R47" s="22" t="s">
        <v>97</v>
      </c>
      <c r="S47" s="24" t="s">
        <v>166</v>
      </c>
      <c r="T47" s="13" t="str">
        <f t="shared" si="7"/>
        <v>-</v>
      </c>
      <c r="U47" s="13" t="str">
        <f t="shared" si="7"/>
        <v>-</v>
      </c>
      <c r="V47" s="14" t="str">
        <f t="shared" si="4"/>
        <v>＜25</v>
      </c>
      <c r="W47" s="15" t="str">
        <f t="shared" si="6"/>
        <v/>
      </c>
    </row>
    <row r="48" spans="1:23" x14ac:dyDescent="0.4">
      <c r="A48" s="32">
        <v>42</v>
      </c>
      <c r="B48" s="16" t="s">
        <v>159</v>
      </c>
      <c r="C48" s="17" t="s">
        <v>159</v>
      </c>
      <c r="D48" s="43" t="s">
        <v>159</v>
      </c>
      <c r="E48" s="41" t="s">
        <v>160</v>
      </c>
      <c r="F48" s="25" t="s">
        <v>161</v>
      </c>
      <c r="G48" s="136" t="s">
        <v>36</v>
      </c>
      <c r="H48" s="4" t="s">
        <v>162</v>
      </c>
      <c r="I48" s="16" t="s">
        <v>163</v>
      </c>
      <c r="J48" s="16" t="s">
        <v>106</v>
      </c>
      <c r="K48" s="16" t="s">
        <v>97</v>
      </c>
      <c r="L48" s="40" t="s">
        <v>164</v>
      </c>
      <c r="M48" s="149" t="s">
        <v>165</v>
      </c>
      <c r="N48" s="18" t="s">
        <v>101</v>
      </c>
      <c r="O48" s="19">
        <v>44634</v>
      </c>
      <c r="P48" s="20">
        <v>44644</v>
      </c>
      <c r="Q48" s="21" t="s">
        <v>97</v>
      </c>
      <c r="R48" s="22" t="s">
        <v>97</v>
      </c>
      <c r="S48" s="24" t="s">
        <v>166</v>
      </c>
      <c r="T48" s="13" t="str">
        <f t="shared" si="7"/>
        <v>-</v>
      </c>
      <c r="U48" s="13" t="str">
        <f t="shared" si="7"/>
        <v>-</v>
      </c>
      <c r="V48" s="14" t="str">
        <f t="shared" si="4"/>
        <v>＜25</v>
      </c>
      <c r="W48" s="26"/>
    </row>
    <row r="49" spans="1:23" x14ac:dyDescent="0.4">
      <c r="A49" s="32">
        <v>43</v>
      </c>
      <c r="B49" s="16" t="s">
        <v>159</v>
      </c>
      <c r="C49" s="17" t="s">
        <v>159</v>
      </c>
      <c r="D49" s="43" t="s">
        <v>159</v>
      </c>
      <c r="E49" s="41" t="s">
        <v>160</v>
      </c>
      <c r="F49" s="25" t="s">
        <v>161</v>
      </c>
      <c r="G49" s="136" t="s">
        <v>36</v>
      </c>
      <c r="H49" s="4" t="s">
        <v>162</v>
      </c>
      <c r="I49" s="16" t="s">
        <v>163</v>
      </c>
      <c r="J49" s="16" t="s">
        <v>106</v>
      </c>
      <c r="K49" s="16" t="s">
        <v>97</v>
      </c>
      <c r="L49" s="40" t="s">
        <v>164</v>
      </c>
      <c r="M49" s="149" t="s">
        <v>165</v>
      </c>
      <c r="N49" s="18" t="s">
        <v>101</v>
      </c>
      <c r="O49" s="19">
        <v>44634</v>
      </c>
      <c r="P49" s="20">
        <v>44644</v>
      </c>
      <c r="Q49" s="21" t="s">
        <v>97</v>
      </c>
      <c r="R49" s="22" t="s">
        <v>97</v>
      </c>
      <c r="S49" s="24" t="s">
        <v>166</v>
      </c>
      <c r="T49" s="13" t="str">
        <f t="shared" si="7"/>
        <v>-</v>
      </c>
      <c r="U49" s="13" t="str">
        <f t="shared" si="7"/>
        <v>-</v>
      </c>
      <c r="V49" s="14" t="str">
        <f t="shared" si="4"/>
        <v>＜25</v>
      </c>
      <c r="W49" s="26"/>
    </row>
    <row r="50" spans="1:23" x14ac:dyDescent="0.4">
      <c r="A50" s="32">
        <v>44</v>
      </c>
      <c r="B50" s="16" t="s">
        <v>159</v>
      </c>
      <c r="C50" s="17" t="s">
        <v>159</v>
      </c>
      <c r="D50" s="43" t="s">
        <v>159</v>
      </c>
      <c r="E50" s="41" t="s">
        <v>160</v>
      </c>
      <c r="F50" s="25" t="s">
        <v>161</v>
      </c>
      <c r="G50" s="136" t="s">
        <v>36</v>
      </c>
      <c r="H50" s="4" t="s">
        <v>162</v>
      </c>
      <c r="I50" s="16" t="s">
        <v>163</v>
      </c>
      <c r="J50" s="16" t="s">
        <v>106</v>
      </c>
      <c r="K50" s="16" t="s">
        <v>97</v>
      </c>
      <c r="L50" s="40" t="s">
        <v>164</v>
      </c>
      <c r="M50" s="149" t="s">
        <v>165</v>
      </c>
      <c r="N50" s="18" t="s">
        <v>101</v>
      </c>
      <c r="O50" s="19">
        <v>44635</v>
      </c>
      <c r="P50" s="20">
        <v>44644</v>
      </c>
      <c r="Q50" s="21" t="s">
        <v>97</v>
      </c>
      <c r="R50" s="22" t="s">
        <v>97</v>
      </c>
      <c r="S50" s="24" t="s">
        <v>166</v>
      </c>
      <c r="T50" s="13" t="str">
        <f t="shared" si="7"/>
        <v>-</v>
      </c>
      <c r="U50" s="13" t="str">
        <f t="shared" si="7"/>
        <v>-</v>
      </c>
      <c r="V50" s="14" t="str">
        <f t="shared" si="4"/>
        <v>＜25</v>
      </c>
      <c r="W50" s="26"/>
    </row>
    <row r="51" spans="1:23" x14ac:dyDescent="0.4">
      <c r="A51" s="32">
        <v>45</v>
      </c>
      <c r="B51" s="16" t="s">
        <v>159</v>
      </c>
      <c r="C51" s="17" t="s">
        <v>159</v>
      </c>
      <c r="D51" s="43" t="s">
        <v>159</v>
      </c>
      <c r="E51" s="41" t="s">
        <v>160</v>
      </c>
      <c r="F51" s="25" t="s">
        <v>161</v>
      </c>
      <c r="G51" s="136" t="s">
        <v>36</v>
      </c>
      <c r="H51" s="4" t="s">
        <v>162</v>
      </c>
      <c r="I51" s="16" t="s">
        <v>163</v>
      </c>
      <c r="J51" s="16" t="s">
        <v>106</v>
      </c>
      <c r="K51" s="16" t="s">
        <v>97</v>
      </c>
      <c r="L51" s="40" t="s">
        <v>164</v>
      </c>
      <c r="M51" s="149" t="s">
        <v>165</v>
      </c>
      <c r="N51" s="18" t="s">
        <v>101</v>
      </c>
      <c r="O51" s="19">
        <v>44637</v>
      </c>
      <c r="P51" s="20">
        <v>44644</v>
      </c>
      <c r="Q51" s="21" t="s">
        <v>97</v>
      </c>
      <c r="R51" s="22" t="s">
        <v>97</v>
      </c>
      <c r="S51" s="24" t="s">
        <v>166</v>
      </c>
      <c r="T51" s="13" t="str">
        <f t="shared" si="7"/>
        <v>-</v>
      </c>
      <c r="U51" s="13" t="str">
        <f t="shared" si="7"/>
        <v>-</v>
      </c>
      <c r="V51" s="14" t="str">
        <f t="shared" si="4"/>
        <v>＜25</v>
      </c>
      <c r="W51" s="26"/>
    </row>
    <row r="52" spans="1:23" x14ac:dyDescent="0.4">
      <c r="A52" s="32">
        <v>46</v>
      </c>
      <c r="B52" s="16" t="s">
        <v>159</v>
      </c>
      <c r="C52" s="17" t="s">
        <v>159</v>
      </c>
      <c r="D52" s="43" t="s">
        <v>159</v>
      </c>
      <c r="E52" s="41" t="s">
        <v>160</v>
      </c>
      <c r="F52" s="25" t="s">
        <v>161</v>
      </c>
      <c r="G52" s="136" t="s">
        <v>36</v>
      </c>
      <c r="H52" s="4" t="s">
        <v>162</v>
      </c>
      <c r="I52" s="16" t="s">
        <v>163</v>
      </c>
      <c r="J52" s="16" t="s">
        <v>106</v>
      </c>
      <c r="K52" s="16" t="s">
        <v>97</v>
      </c>
      <c r="L52" s="40" t="s">
        <v>164</v>
      </c>
      <c r="M52" s="149" t="s">
        <v>165</v>
      </c>
      <c r="N52" s="18" t="s">
        <v>101</v>
      </c>
      <c r="O52" s="19">
        <v>44637</v>
      </c>
      <c r="P52" s="20">
        <v>44644</v>
      </c>
      <c r="Q52" s="21" t="s">
        <v>97</v>
      </c>
      <c r="R52" s="22" t="s">
        <v>97</v>
      </c>
      <c r="S52" s="24" t="s">
        <v>166</v>
      </c>
      <c r="T52" s="13" t="str">
        <f t="shared" si="7"/>
        <v>-</v>
      </c>
      <c r="U52" s="13" t="str">
        <f t="shared" si="7"/>
        <v>-</v>
      </c>
      <c r="V52" s="14" t="str">
        <f t="shared" si="4"/>
        <v>＜25</v>
      </c>
      <c r="W52" s="26"/>
    </row>
    <row r="53" spans="1:23" x14ac:dyDescent="0.4">
      <c r="A53" s="32">
        <v>47</v>
      </c>
      <c r="B53" s="16" t="s">
        <v>159</v>
      </c>
      <c r="C53" s="17" t="s">
        <v>159</v>
      </c>
      <c r="D53" s="43" t="s">
        <v>159</v>
      </c>
      <c r="E53" s="41" t="s">
        <v>160</v>
      </c>
      <c r="F53" s="25" t="s">
        <v>161</v>
      </c>
      <c r="G53" s="136" t="s">
        <v>36</v>
      </c>
      <c r="H53" s="4" t="s">
        <v>162</v>
      </c>
      <c r="I53" s="16" t="s">
        <v>163</v>
      </c>
      <c r="J53" s="16" t="s">
        <v>106</v>
      </c>
      <c r="K53" s="16" t="s">
        <v>97</v>
      </c>
      <c r="L53" s="40" t="s">
        <v>164</v>
      </c>
      <c r="M53" s="149" t="s">
        <v>165</v>
      </c>
      <c r="N53" s="18" t="s">
        <v>101</v>
      </c>
      <c r="O53" s="19">
        <v>44639</v>
      </c>
      <c r="P53" s="20">
        <v>44644</v>
      </c>
      <c r="Q53" s="21" t="s">
        <v>97</v>
      </c>
      <c r="R53" s="22" t="s">
        <v>97</v>
      </c>
      <c r="S53" s="24" t="s">
        <v>166</v>
      </c>
      <c r="T53" s="13" t="str">
        <f t="shared" ref="T53:U64" si="8">IF(Q53="","",IF(NOT(ISERROR(Q53*1)),ROUNDDOWN(Q53*1,2-INT(LOG(ABS(Q53*1)))),IFERROR("&lt;"&amp;ROUNDDOWN(IF(SUBSTITUTE(Q53,"&lt;","")*1&lt;=50,SUBSTITUTE(Q53,"&lt;","")*1,""),2-INT(LOG(ABS(SUBSTITUTE(Q53,"&lt;","")*1)))),IF(Q53="-",Q53,"入力形式が間違っています"))))</f>
        <v>-</v>
      </c>
      <c r="U53" s="13" t="str">
        <f t="shared" si="8"/>
        <v>-</v>
      </c>
      <c r="V53" s="14" t="str">
        <f t="shared" si="4"/>
        <v>＜25</v>
      </c>
      <c r="W53" s="26"/>
    </row>
    <row r="54" spans="1:23" x14ac:dyDescent="0.4">
      <c r="A54" s="32">
        <v>48</v>
      </c>
      <c r="B54" s="16" t="s">
        <v>159</v>
      </c>
      <c r="C54" s="17" t="s">
        <v>159</v>
      </c>
      <c r="D54" s="43" t="s">
        <v>159</v>
      </c>
      <c r="E54" s="41" t="s">
        <v>160</v>
      </c>
      <c r="F54" s="25" t="s">
        <v>161</v>
      </c>
      <c r="G54" s="136" t="s">
        <v>36</v>
      </c>
      <c r="H54" s="4" t="s">
        <v>162</v>
      </c>
      <c r="I54" s="16" t="s">
        <v>163</v>
      </c>
      <c r="J54" s="16" t="s">
        <v>106</v>
      </c>
      <c r="K54" s="16" t="s">
        <v>97</v>
      </c>
      <c r="L54" s="40" t="s">
        <v>164</v>
      </c>
      <c r="M54" s="149" t="s">
        <v>165</v>
      </c>
      <c r="N54" s="18" t="s">
        <v>101</v>
      </c>
      <c r="O54" s="19">
        <v>44641</v>
      </c>
      <c r="P54" s="20">
        <v>44644</v>
      </c>
      <c r="Q54" s="21" t="s">
        <v>97</v>
      </c>
      <c r="R54" s="22" t="s">
        <v>97</v>
      </c>
      <c r="S54" s="24" t="s">
        <v>166</v>
      </c>
      <c r="T54" s="13" t="str">
        <f t="shared" si="8"/>
        <v>-</v>
      </c>
      <c r="U54" s="13" t="str">
        <f t="shared" si="8"/>
        <v>-</v>
      </c>
      <c r="V54" s="14" t="str">
        <f t="shared" si="4"/>
        <v>＜25</v>
      </c>
      <c r="W54" s="26"/>
    </row>
    <row r="55" spans="1:23" x14ac:dyDescent="0.4">
      <c r="A55" s="32">
        <v>49</v>
      </c>
      <c r="B55" s="16" t="s">
        <v>159</v>
      </c>
      <c r="C55" s="17" t="s">
        <v>159</v>
      </c>
      <c r="D55" s="43" t="s">
        <v>159</v>
      </c>
      <c r="E55" s="41" t="s">
        <v>160</v>
      </c>
      <c r="F55" s="25" t="s">
        <v>161</v>
      </c>
      <c r="G55" s="136" t="s">
        <v>36</v>
      </c>
      <c r="H55" s="4" t="s">
        <v>162</v>
      </c>
      <c r="I55" s="16" t="s">
        <v>163</v>
      </c>
      <c r="J55" s="16" t="s">
        <v>106</v>
      </c>
      <c r="K55" s="16" t="s">
        <v>97</v>
      </c>
      <c r="L55" s="40" t="s">
        <v>164</v>
      </c>
      <c r="M55" s="149" t="s">
        <v>165</v>
      </c>
      <c r="N55" s="18" t="s">
        <v>101</v>
      </c>
      <c r="O55" s="19">
        <v>44643</v>
      </c>
      <c r="P55" s="20">
        <v>44651</v>
      </c>
      <c r="Q55" s="21" t="s">
        <v>97</v>
      </c>
      <c r="R55" s="22" t="s">
        <v>97</v>
      </c>
      <c r="S55" s="24" t="s">
        <v>166</v>
      </c>
      <c r="T55" s="13" t="str">
        <f t="shared" si="8"/>
        <v>-</v>
      </c>
      <c r="U55" s="13" t="str">
        <f t="shared" si="8"/>
        <v>-</v>
      </c>
      <c r="V55" s="14" t="str">
        <f t="shared" si="4"/>
        <v>＜25</v>
      </c>
      <c r="W55" s="26"/>
    </row>
    <row r="56" spans="1:23" x14ac:dyDescent="0.4">
      <c r="A56" s="32">
        <v>50</v>
      </c>
      <c r="B56" s="16" t="s">
        <v>159</v>
      </c>
      <c r="C56" s="17" t="s">
        <v>159</v>
      </c>
      <c r="D56" s="43" t="s">
        <v>159</v>
      </c>
      <c r="E56" s="41" t="s">
        <v>160</v>
      </c>
      <c r="F56" s="25" t="s">
        <v>161</v>
      </c>
      <c r="G56" s="136" t="s">
        <v>36</v>
      </c>
      <c r="H56" s="4" t="s">
        <v>162</v>
      </c>
      <c r="I56" s="16" t="s">
        <v>163</v>
      </c>
      <c r="J56" s="16" t="s">
        <v>106</v>
      </c>
      <c r="K56" s="16" t="s">
        <v>97</v>
      </c>
      <c r="L56" s="40" t="s">
        <v>164</v>
      </c>
      <c r="M56" s="149" t="s">
        <v>165</v>
      </c>
      <c r="N56" s="18" t="s">
        <v>101</v>
      </c>
      <c r="O56" s="19">
        <v>44644</v>
      </c>
      <c r="P56" s="20">
        <v>44651</v>
      </c>
      <c r="Q56" s="21" t="s">
        <v>97</v>
      </c>
      <c r="R56" s="22" t="s">
        <v>97</v>
      </c>
      <c r="S56" s="24" t="s">
        <v>166</v>
      </c>
      <c r="T56" s="13" t="str">
        <f t="shared" si="8"/>
        <v>-</v>
      </c>
      <c r="U56" s="13" t="str">
        <f t="shared" si="8"/>
        <v>-</v>
      </c>
      <c r="V56" s="14" t="str">
        <f t="shared" si="4"/>
        <v>＜25</v>
      </c>
      <c r="W56" s="26"/>
    </row>
    <row r="57" spans="1:23" x14ac:dyDescent="0.4">
      <c r="A57" s="32">
        <v>51</v>
      </c>
      <c r="B57" s="16" t="s">
        <v>159</v>
      </c>
      <c r="C57" s="17" t="s">
        <v>159</v>
      </c>
      <c r="D57" s="43" t="s">
        <v>159</v>
      </c>
      <c r="E57" s="41" t="s">
        <v>160</v>
      </c>
      <c r="F57" s="25" t="s">
        <v>161</v>
      </c>
      <c r="G57" s="136" t="s">
        <v>36</v>
      </c>
      <c r="H57" s="4" t="s">
        <v>162</v>
      </c>
      <c r="I57" s="16" t="s">
        <v>163</v>
      </c>
      <c r="J57" s="16" t="s">
        <v>106</v>
      </c>
      <c r="K57" s="16" t="s">
        <v>97</v>
      </c>
      <c r="L57" s="40" t="s">
        <v>164</v>
      </c>
      <c r="M57" s="149" t="s">
        <v>165</v>
      </c>
      <c r="N57" s="18" t="s">
        <v>101</v>
      </c>
      <c r="O57" s="19">
        <v>44644</v>
      </c>
      <c r="P57" s="20">
        <v>44651</v>
      </c>
      <c r="Q57" s="21" t="s">
        <v>97</v>
      </c>
      <c r="R57" s="22" t="s">
        <v>97</v>
      </c>
      <c r="S57" s="24" t="s">
        <v>166</v>
      </c>
      <c r="T57" s="13" t="str">
        <f t="shared" si="8"/>
        <v>-</v>
      </c>
      <c r="U57" s="13" t="str">
        <f t="shared" si="8"/>
        <v>-</v>
      </c>
      <c r="V57" s="14" t="str">
        <f t="shared" si="4"/>
        <v>＜25</v>
      </c>
      <c r="W57" s="26"/>
    </row>
    <row r="58" spans="1:23" x14ac:dyDescent="0.4">
      <c r="A58" s="32">
        <v>52</v>
      </c>
      <c r="B58" s="16" t="s">
        <v>159</v>
      </c>
      <c r="C58" s="17" t="s">
        <v>159</v>
      </c>
      <c r="D58" s="43" t="s">
        <v>159</v>
      </c>
      <c r="E58" s="41" t="s">
        <v>160</v>
      </c>
      <c r="F58" s="25" t="s">
        <v>161</v>
      </c>
      <c r="G58" s="136" t="s">
        <v>36</v>
      </c>
      <c r="H58" s="4" t="s">
        <v>162</v>
      </c>
      <c r="I58" s="16" t="s">
        <v>163</v>
      </c>
      <c r="J58" s="16" t="s">
        <v>106</v>
      </c>
      <c r="K58" s="16" t="s">
        <v>97</v>
      </c>
      <c r="L58" s="40" t="s">
        <v>164</v>
      </c>
      <c r="M58" s="149" t="s">
        <v>165</v>
      </c>
      <c r="N58" s="18" t="s">
        <v>101</v>
      </c>
      <c r="O58" s="19">
        <v>44648</v>
      </c>
      <c r="P58" s="20">
        <v>44651</v>
      </c>
      <c r="Q58" s="21" t="s">
        <v>97</v>
      </c>
      <c r="R58" s="22" t="s">
        <v>97</v>
      </c>
      <c r="S58" s="24" t="s">
        <v>166</v>
      </c>
      <c r="T58" s="13" t="str">
        <f t="shared" si="8"/>
        <v>-</v>
      </c>
      <c r="U58" s="13" t="str">
        <f t="shared" si="8"/>
        <v>-</v>
      </c>
      <c r="V58" s="14" t="str">
        <f t="shared" si="4"/>
        <v>＜25</v>
      </c>
      <c r="W58" s="26"/>
    </row>
    <row r="59" spans="1:23" x14ac:dyDescent="0.4">
      <c r="A59" s="32">
        <v>53</v>
      </c>
      <c r="B59" s="16" t="s">
        <v>159</v>
      </c>
      <c r="C59" s="17" t="s">
        <v>159</v>
      </c>
      <c r="D59" s="43" t="s">
        <v>159</v>
      </c>
      <c r="E59" s="41" t="s">
        <v>160</v>
      </c>
      <c r="F59" s="25" t="s">
        <v>161</v>
      </c>
      <c r="G59" s="136" t="s">
        <v>36</v>
      </c>
      <c r="H59" s="4" t="s">
        <v>162</v>
      </c>
      <c r="I59" s="16" t="s">
        <v>163</v>
      </c>
      <c r="J59" s="16" t="s">
        <v>106</v>
      </c>
      <c r="K59" s="16" t="s">
        <v>97</v>
      </c>
      <c r="L59" s="40" t="s">
        <v>164</v>
      </c>
      <c r="M59" s="149" t="s">
        <v>165</v>
      </c>
      <c r="N59" s="18" t="s">
        <v>101</v>
      </c>
      <c r="O59" s="19">
        <v>44649</v>
      </c>
      <c r="P59" s="20">
        <v>44651</v>
      </c>
      <c r="Q59" s="21" t="s">
        <v>97</v>
      </c>
      <c r="R59" s="22" t="s">
        <v>97</v>
      </c>
      <c r="S59" s="24" t="s">
        <v>166</v>
      </c>
      <c r="T59" s="13" t="str">
        <f t="shared" si="8"/>
        <v>-</v>
      </c>
      <c r="U59" s="13" t="str">
        <f t="shared" si="8"/>
        <v>-</v>
      </c>
      <c r="V59" s="14" t="str">
        <f t="shared" si="4"/>
        <v>＜25</v>
      </c>
      <c r="W59" s="26"/>
    </row>
    <row r="60" spans="1:23" x14ac:dyDescent="0.4">
      <c r="A60" s="32">
        <v>54</v>
      </c>
      <c r="B60" s="16" t="s">
        <v>159</v>
      </c>
      <c r="C60" s="17" t="s">
        <v>159</v>
      </c>
      <c r="D60" s="6" t="s">
        <v>159</v>
      </c>
      <c r="E60" s="16" t="s">
        <v>160</v>
      </c>
      <c r="F60" s="151" t="s">
        <v>161</v>
      </c>
      <c r="G60" s="136" t="s">
        <v>36</v>
      </c>
      <c r="H60" s="4" t="s">
        <v>162</v>
      </c>
      <c r="I60" s="16" t="s">
        <v>163</v>
      </c>
      <c r="J60" s="16" t="s">
        <v>106</v>
      </c>
      <c r="K60" s="16" t="s">
        <v>97</v>
      </c>
      <c r="L60" s="40" t="s">
        <v>164</v>
      </c>
      <c r="M60" s="149" t="s">
        <v>165</v>
      </c>
      <c r="N60" s="18" t="s">
        <v>101</v>
      </c>
      <c r="O60" s="19">
        <v>44649</v>
      </c>
      <c r="P60" s="20">
        <v>44651</v>
      </c>
      <c r="Q60" s="21" t="s">
        <v>97</v>
      </c>
      <c r="R60" s="22" t="s">
        <v>97</v>
      </c>
      <c r="S60" s="24" t="s">
        <v>166</v>
      </c>
      <c r="T60" s="13" t="str">
        <f t="shared" si="8"/>
        <v>-</v>
      </c>
      <c r="U60" s="13" t="str">
        <f t="shared" si="8"/>
        <v>-</v>
      </c>
      <c r="V60" s="14" t="str">
        <f t="shared" si="4"/>
        <v>＜25</v>
      </c>
      <c r="W60" s="26"/>
    </row>
    <row r="61" spans="1:23" x14ac:dyDescent="0.4">
      <c r="A61" s="32">
        <v>55</v>
      </c>
      <c r="B61" s="3" t="s">
        <v>167</v>
      </c>
      <c r="C61" s="5" t="s">
        <v>167</v>
      </c>
      <c r="D61" s="4" t="s">
        <v>168</v>
      </c>
      <c r="E61" s="3" t="s">
        <v>169</v>
      </c>
      <c r="F61" s="3" t="s">
        <v>97</v>
      </c>
      <c r="G61" s="133" t="s">
        <v>170</v>
      </c>
      <c r="H61" s="6" t="s">
        <v>37</v>
      </c>
      <c r="I61" s="16" t="s">
        <v>171</v>
      </c>
      <c r="J61" s="3" t="s">
        <v>39</v>
      </c>
      <c r="K61" s="3" t="s">
        <v>97</v>
      </c>
      <c r="L61" s="152"/>
      <c r="M61" s="149" t="s">
        <v>172</v>
      </c>
      <c r="N61" s="7" t="s">
        <v>42</v>
      </c>
      <c r="O61" s="8">
        <v>44657</v>
      </c>
      <c r="P61" s="9">
        <v>44663</v>
      </c>
      <c r="Q61" s="10" t="s">
        <v>173</v>
      </c>
      <c r="R61" s="11" t="s">
        <v>174</v>
      </c>
      <c r="S61" s="12" t="s">
        <v>175</v>
      </c>
      <c r="T61" s="13" t="str">
        <f t="shared" si="8"/>
        <v>&lt;0.58</v>
      </c>
      <c r="U61" s="13" t="str">
        <f t="shared" si="8"/>
        <v>&lt;0.874</v>
      </c>
      <c r="V61" s="14" t="str">
        <f t="shared" si="4"/>
        <v>&lt;1.5</v>
      </c>
      <c r="W61" s="15" t="str">
        <f t="shared" ref="W61:W65" si="9">IF(ISERROR(V61*1),"",IF(AND(H61="飲料水",V61&gt;=11),"○",IF(AND(H61="牛乳・乳児用食品",V61&gt;=51),"○",IF(AND(H61&lt;&gt;"",V61&gt;=110),"○",""))))</f>
        <v/>
      </c>
    </row>
    <row r="62" spans="1:23" x14ac:dyDescent="0.4">
      <c r="A62" s="32">
        <v>56</v>
      </c>
      <c r="B62" s="16" t="s">
        <v>167</v>
      </c>
      <c r="C62" s="17" t="s">
        <v>167</v>
      </c>
      <c r="D62" s="4" t="s">
        <v>168</v>
      </c>
      <c r="E62" s="16" t="s">
        <v>169</v>
      </c>
      <c r="F62" s="16" t="s">
        <v>97</v>
      </c>
      <c r="G62" s="133" t="s">
        <v>170</v>
      </c>
      <c r="H62" s="6" t="s">
        <v>37</v>
      </c>
      <c r="I62" s="16" t="s">
        <v>176</v>
      </c>
      <c r="J62" s="16" t="s">
        <v>39</v>
      </c>
      <c r="K62" s="3" t="s">
        <v>97</v>
      </c>
      <c r="L62" s="151"/>
      <c r="M62" s="149" t="s">
        <v>172</v>
      </c>
      <c r="N62" s="18" t="s">
        <v>42</v>
      </c>
      <c r="O62" s="19">
        <v>44657</v>
      </c>
      <c r="P62" s="20">
        <v>44663</v>
      </c>
      <c r="Q62" s="21" t="s">
        <v>177</v>
      </c>
      <c r="R62" s="22" t="s">
        <v>178</v>
      </c>
      <c r="S62" s="12" t="s">
        <v>179</v>
      </c>
      <c r="T62" s="13" t="str">
        <f t="shared" si="8"/>
        <v>&lt;0.607</v>
      </c>
      <c r="U62" s="13" t="str">
        <f t="shared" si="8"/>
        <v>&lt;0.585</v>
      </c>
      <c r="V62" s="14" t="str">
        <f t="shared" si="4"/>
        <v>&lt;1.2</v>
      </c>
      <c r="W62" s="15" t="str">
        <f t="shared" si="9"/>
        <v/>
      </c>
    </row>
    <row r="63" spans="1:23" x14ac:dyDescent="0.4">
      <c r="A63" s="32">
        <v>57</v>
      </c>
      <c r="B63" s="16" t="s">
        <v>167</v>
      </c>
      <c r="C63" s="17" t="s">
        <v>167</v>
      </c>
      <c r="D63" s="4" t="s">
        <v>168</v>
      </c>
      <c r="E63" s="16" t="s">
        <v>169</v>
      </c>
      <c r="F63" s="16" t="s">
        <v>97</v>
      </c>
      <c r="G63" s="133" t="s">
        <v>170</v>
      </c>
      <c r="H63" s="6" t="s">
        <v>37</v>
      </c>
      <c r="I63" s="16" t="s">
        <v>180</v>
      </c>
      <c r="J63" s="16" t="s">
        <v>39</v>
      </c>
      <c r="K63" s="16" t="s">
        <v>97</v>
      </c>
      <c r="L63" s="151"/>
      <c r="M63" s="153" t="s">
        <v>172</v>
      </c>
      <c r="N63" s="18" t="s">
        <v>42</v>
      </c>
      <c r="O63" s="19">
        <v>44657</v>
      </c>
      <c r="P63" s="20">
        <v>44663</v>
      </c>
      <c r="Q63" s="21" t="s">
        <v>181</v>
      </c>
      <c r="R63" s="22" t="s">
        <v>182</v>
      </c>
      <c r="S63" s="12" t="s">
        <v>183</v>
      </c>
      <c r="T63" s="13" t="str">
        <f t="shared" si="8"/>
        <v>&lt;0.654</v>
      </c>
      <c r="U63" s="13" t="str">
        <f t="shared" si="8"/>
        <v>&lt;0.576</v>
      </c>
      <c r="V63" s="14" t="str">
        <f t="shared" si="4"/>
        <v>&lt;1.2</v>
      </c>
      <c r="W63" s="15" t="str">
        <f t="shared" si="9"/>
        <v/>
      </c>
    </row>
    <row r="64" spans="1:23" ht="37.5" x14ac:dyDescent="0.4">
      <c r="A64" s="32">
        <v>58</v>
      </c>
      <c r="B64" s="3" t="s">
        <v>184</v>
      </c>
      <c r="C64" s="5" t="s">
        <v>184</v>
      </c>
      <c r="D64" s="4" t="s">
        <v>185</v>
      </c>
      <c r="E64" s="3" t="s">
        <v>35</v>
      </c>
      <c r="F64" s="154" t="s">
        <v>186</v>
      </c>
      <c r="G64" s="133" t="s">
        <v>121</v>
      </c>
      <c r="H64" s="6" t="s">
        <v>145</v>
      </c>
      <c r="I64" s="154" t="s">
        <v>187</v>
      </c>
      <c r="J64" s="3" t="s">
        <v>188</v>
      </c>
      <c r="K64" s="3" t="s">
        <v>35</v>
      </c>
      <c r="L64" s="152" t="s">
        <v>40</v>
      </c>
      <c r="M64" s="155" t="s">
        <v>189</v>
      </c>
      <c r="N64" s="7" t="s">
        <v>101</v>
      </c>
      <c r="O64" s="8">
        <v>44662</v>
      </c>
      <c r="P64" s="9">
        <v>44662</v>
      </c>
      <c r="Q64" s="10" t="s">
        <v>35</v>
      </c>
      <c r="R64" s="11" t="s">
        <v>35</v>
      </c>
      <c r="S64" s="12" t="s">
        <v>158</v>
      </c>
      <c r="T64" s="13" t="str">
        <f t="shared" si="8"/>
        <v>-</v>
      </c>
      <c r="U64" s="13" t="str">
        <f t="shared" si="8"/>
        <v>-</v>
      </c>
      <c r="V64" s="14" t="str">
        <f t="shared" si="4"/>
        <v>&lt;13</v>
      </c>
      <c r="W64" s="15" t="str">
        <f t="shared" si="9"/>
        <v/>
      </c>
    </row>
    <row r="65" spans="1:23" x14ac:dyDescent="0.4">
      <c r="A65" s="32">
        <v>59</v>
      </c>
      <c r="B65" s="3" t="s">
        <v>190</v>
      </c>
      <c r="C65" s="5" t="s">
        <v>190</v>
      </c>
      <c r="D65" s="4" t="s">
        <v>190</v>
      </c>
      <c r="E65" s="156" t="s">
        <v>191</v>
      </c>
      <c r="F65" s="5"/>
      <c r="G65" s="133" t="s">
        <v>36</v>
      </c>
      <c r="H65" s="6" t="s">
        <v>122</v>
      </c>
      <c r="I65" s="3" t="s">
        <v>192</v>
      </c>
      <c r="J65" s="3"/>
      <c r="K65" s="3"/>
      <c r="L65" s="152" t="s">
        <v>40</v>
      </c>
      <c r="M65" s="157" t="s">
        <v>193</v>
      </c>
      <c r="N65" s="7" t="s">
        <v>42</v>
      </c>
      <c r="O65" s="8">
        <v>44656</v>
      </c>
      <c r="P65" s="9">
        <v>44662</v>
      </c>
      <c r="Q65" s="10" t="s">
        <v>194</v>
      </c>
      <c r="R65" s="11" t="s">
        <v>195</v>
      </c>
      <c r="S65" s="12" t="s">
        <v>196</v>
      </c>
      <c r="T65" s="13" t="s">
        <v>194</v>
      </c>
      <c r="U65" s="13" t="s">
        <v>197</v>
      </c>
      <c r="V65" s="14" t="s">
        <v>196</v>
      </c>
      <c r="W65" s="15" t="str">
        <f t="shared" si="9"/>
        <v/>
      </c>
    </row>
    <row r="66" spans="1:23" x14ac:dyDescent="0.4">
      <c r="A66" s="32">
        <v>60</v>
      </c>
      <c r="B66" s="3" t="s">
        <v>103</v>
      </c>
      <c r="C66" s="5" t="s">
        <v>103</v>
      </c>
      <c r="D66" s="4" t="s">
        <v>103</v>
      </c>
      <c r="E66" s="3" t="s">
        <v>198</v>
      </c>
      <c r="F66" s="5" t="s">
        <v>97</v>
      </c>
      <c r="G66" s="133" t="s">
        <v>36</v>
      </c>
      <c r="H66" s="6" t="s">
        <v>162</v>
      </c>
      <c r="I66" s="3" t="s">
        <v>199</v>
      </c>
      <c r="J66" s="3" t="s">
        <v>106</v>
      </c>
      <c r="K66" s="3" t="s">
        <v>97</v>
      </c>
      <c r="L66" s="152" t="s">
        <v>164</v>
      </c>
      <c r="M66" s="157" t="s">
        <v>200</v>
      </c>
      <c r="N66" s="7" t="s">
        <v>42</v>
      </c>
      <c r="O66" s="8">
        <v>44660</v>
      </c>
      <c r="P66" s="9">
        <v>44665</v>
      </c>
      <c r="Q66" s="10" t="s">
        <v>201</v>
      </c>
      <c r="R66" s="11">
        <v>13.4</v>
      </c>
      <c r="S66" s="12">
        <v>13</v>
      </c>
      <c r="T66" s="13" t="s">
        <v>111</v>
      </c>
      <c r="U66" s="13" t="s">
        <v>112</v>
      </c>
      <c r="V66" s="14" t="s">
        <v>113</v>
      </c>
      <c r="W66" s="15" t="s">
        <v>114</v>
      </c>
    </row>
    <row r="67" spans="1:23" x14ac:dyDescent="0.4">
      <c r="A67" s="32">
        <v>61</v>
      </c>
      <c r="B67" s="16" t="s">
        <v>103</v>
      </c>
      <c r="C67" s="17" t="s">
        <v>103</v>
      </c>
      <c r="D67" s="6" t="s">
        <v>103</v>
      </c>
      <c r="E67" s="16" t="s">
        <v>198</v>
      </c>
      <c r="F67" s="17" t="s">
        <v>97</v>
      </c>
      <c r="G67" s="133" t="s">
        <v>36</v>
      </c>
      <c r="H67" s="6" t="s">
        <v>162</v>
      </c>
      <c r="I67" s="16" t="s">
        <v>199</v>
      </c>
      <c r="J67" s="16" t="s">
        <v>106</v>
      </c>
      <c r="K67" s="16" t="s">
        <v>97</v>
      </c>
      <c r="L67" s="151" t="s">
        <v>164</v>
      </c>
      <c r="M67" s="149" t="s">
        <v>200</v>
      </c>
      <c r="N67" s="18" t="s">
        <v>42</v>
      </c>
      <c r="O67" s="19">
        <v>44661</v>
      </c>
      <c r="P67" s="20">
        <v>44665</v>
      </c>
      <c r="Q67" s="21" t="s">
        <v>202</v>
      </c>
      <c r="R67" s="22">
        <v>7.38</v>
      </c>
      <c r="S67" s="12">
        <v>7.38</v>
      </c>
      <c r="T67" s="13" t="str">
        <f t="shared" ref="T67:U76" si="10">IF(Q67="","",IF(NOT(ISERROR(Q67*1)),ROUNDDOWN(Q67*1,2-INT(LOG(ABS(Q67*1)))),IFERROR("&lt;"&amp;ROUNDDOWN(IF(SUBSTITUTE(Q67,"&lt;","")*1&lt;=50,SUBSTITUTE(Q67,"&lt;","")*1,""),2-INT(LOG(ABS(SUBSTITUTE(Q67,"&lt;","")*1)))),IF(Q67="-",Q67,"入力形式が間違っています"))))</f>
        <v>&lt;2.4</v>
      </c>
      <c r="U67" s="13">
        <f t="shared" si="10"/>
        <v>7.38</v>
      </c>
      <c r="V67" s="14">
        <f t="shared" ref="V67:V73" si="11">IFERROR(IF(AND(T67="",U67=""),"",IF(AND(T67="-",U67="-"),IF(S67="","Cs合計を入力してください",S67),IF(NOT(ISERROR(T67*1+U67*1)),ROUND(T67+U67, 1-INT(LOG(ABS(T67+U67)))),IF(NOT(ISERROR(T67*1)),ROUND(T67, 1-INT(LOG(ABS(T67)))),IF(NOT(ISERROR(U67*1)),ROUND(U67, 1-INT(LOG(ABS(U67)))),IF(ISERROR(T67*1+U67*1),"&lt;"&amp;ROUND(IF(T67="-",0,SUBSTITUTE(T67,"&lt;",""))*1+IF(U67="-",0,SUBSTITUTE(U67,"&lt;",""))*1,1-INT(LOG(ABS(IF(T67="-",0,SUBSTITUTE(T67,"&lt;",""))*1+IF(U67="-",0,SUBSTITUTE(U67,"&lt;",""))*1)))))))))),"入力形式が間違っています")</f>
        <v>7.4</v>
      </c>
      <c r="W67" s="15" t="str">
        <f t="shared" ref="W67:W76" si="12">IF(ISERROR(V67*1),"",IF(AND(H67="飲料水",V67&gt;=11),"○",IF(AND(H67="牛乳・乳児用食品",V67&gt;=51),"○",IF(AND(H67&lt;&gt;"",V67&gt;=110),"○",""))))</f>
        <v/>
      </c>
    </row>
    <row r="68" spans="1:23" x14ac:dyDescent="0.4">
      <c r="A68" s="32">
        <v>62</v>
      </c>
      <c r="B68" s="3" t="s">
        <v>203</v>
      </c>
      <c r="C68" s="5" t="s">
        <v>203</v>
      </c>
      <c r="D68" s="4" t="s">
        <v>204</v>
      </c>
      <c r="E68" s="3" t="s">
        <v>35</v>
      </c>
      <c r="F68" s="5" t="s">
        <v>35</v>
      </c>
      <c r="G68" s="133" t="s">
        <v>121</v>
      </c>
      <c r="H68" s="6" t="s">
        <v>205</v>
      </c>
      <c r="I68" s="16" t="s">
        <v>206</v>
      </c>
      <c r="J68" s="158" t="s">
        <v>97</v>
      </c>
      <c r="K68" s="158" t="s">
        <v>97</v>
      </c>
      <c r="L68" s="159" t="s">
        <v>40</v>
      </c>
      <c r="M68" s="160" t="s">
        <v>207</v>
      </c>
      <c r="N68" s="7" t="s">
        <v>42</v>
      </c>
      <c r="O68" s="8">
        <v>44657</v>
      </c>
      <c r="P68" s="20">
        <v>44663</v>
      </c>
      <c r="Q68" s="10" t="s">
        <v>208</v>
      </c>
      <c r="R68" s="11" t="s">
        <v>209</v>
      </c>
      <c r="S68" s="12" t="s">
        <v>210</v>
      </c>
      <c r="T68" s="13" t="str">
        <f t="shared" si="10"/>
        <v>&lt;2.9</v>
      </c>
      <c r="U68" s="13" t="str">
        <f t="shared" si="10"/>
        <v>&lt;3.4</v>
      </c>
      <c r="V68" s="14" t="str">
        <f t="shared" si="11"/>
        <v>&lt;6.3</v>
      </c>
      <c r="W68" s="15" t="str">
        <f t="shared" si="12"/>
        <v/>
      </c>
    </row>
    <row r="69" spans="1:23" x14ac:dyDescent="0.4">
      <c r="A69" s="32">
        <v>63</v>
      </c>
      <c r="B69" s="16" t="s">
        <v>203</v>
      </c>
      <c r="C69" s="17" t="s">
        <v>203</v>
      </c>
      <c r="D69" s="6" t="s">
        <v>211</v>
      </c>
      <c r="E69" s="16" t="s">
        <v>35</v>
      </c>
      <c r="F69" s="17" t="s">
        <v>35</v>
      </c>
      <c r="G69" s="133" t="s">
        <v>121</v>
      </c>
      <c r="H69" s="6" t="s">
        <v>205</v>
      </c>
      <c r="I69" s="16" t="s">
        <v>212</v>
      </c>
      <c r="J69" s="158" t="s">
        <v>97</v>
      </c>
      <c r="K69" s="158" t="s">
        <v>97</v>
      </c>
      <c r="L69" s="159" t="s">
        <v>40</v>
      </c>
      <c r="M69" s="161" t="s">
        <v>207</v>
      </c>
      <c r="N69" s="18" t="s">
        <v>42</v>
      </c>
      <c r="O69" s="19">
        <v>44656</v>
      </c>
      <c r="P69" s="20">
        <v>44663</v>
      </c>
      <c r="Q69" s="21" t="s">
        <v>213</v>
      </c>
      <c r="R69" s="22" t="s">
        <v>214</v>
      </c>
      <c r="S69" s="12" t="s">
        <v>215</v>
      </c>
      <c r="T69" s="13" t="str">
        <f t="shared" si="10"/>
        <v>&lt;3.6</v>
      </c>
      <c r="U69" s="13" t="str">
        <f t="shared" si="10"/>
        <v>&lt;4.1</v>
      </c>
      <c r="V69" s="14" t="str">
        <f t="shared" si="11"/>
        <v>&lt;7.7</v>
      </c>
      <c r="W69" s="15" t="str">
        <f t="shared" si="12"/>
        <v/>
      </c>
    </row>
    <row r="70" spans="1:23" x14ac:dyDescent="0.4">
      <c r="A70" s="32">
        <v>64</v>
      </c>
      <c r="B70" s="16" t="s">
        <v>203</v>
      </c>
      <c r="C70" s="17" t="s">
        <v>203</v>
      </c>
      <c r="D70" s="6" t="s">
        <v>168</v>
      </c>
      <c r="E70" s="16" t="s">
        <v>35</v>
      </c>
      <c r="F70" s="17" t="s">
        <v>35</v>
      </c>
      <c r="G70" s="133" t="s">
        <v>121</v>
      </c>
      <c r="H70" s="6" t="s">
        <v>205</v>
      </c>
      <c r="I70" s="16" t="s">
        <v>212</v>
      </c>
      <c r="J70" s="158" t="s">
        <v>97</v>
      </c>
      <c r="K70" s="158" t="s">
        <v>97</v>
      </c>
      <c r="L70" s="159" t="s">
        <v>40</v>
      </c>
      <c r="M70" s="161" t="s">
        <v>207</v>
      </c>
      <c r="N70" s="18" t="s">
        <v>42</v>
      </c>
      <c r="O70" s="19">
        <v>44656</v>
      </c>
      <c r="P70" s="20">
        <v>44663</v>
      </c>
      <c r="Q70" s="21" t="s">
        <v>216</v>
      </c>
      <c r="R70" s="22" t="s">
        <v>209</v>
      </c>
      <c r="S70" s="12" t="s">
        <v>217</v>
      </c>
      <c r="T70" s="13" t="str">
        <f t="shared" si="10"/>
        <v>&lt;3.5</v>
      </c>
      <c r="U70" s="13" t="str">
        <f t="shared" si="10"/>
        <v>&lt;3.4</v>
      </c>
      <c r="V70" s="14" t="str">
        <f t="shared" si="11"/>
        <v>&lt;6.9</v>
      </c>
      <c r="W70" s="15" t="str">
        <f t="shared" si="12"/>
        <v/>
      </c>
    </row>
    <row r="71" spans="1:23" x14ac:dyDescent="0.4">
      <c r="A71" s="32">
        <v>65</v>
      </c>
      <c r="B71" s="16" t="s">
        <v>203</v>
      </c>
      <c r="C71" s="17" t="s">
        <v>203</v>
      </c>
      <c r="D71" s="6" t="s">
        <v>204</v>
      </c>
      <c r="E71" s="16" t="s">
        <v>35</v>
      </c>
      <c r="F71" s="17" t="s">
        <v>35</v>
      </c>
      <c r="G71" s="133" t="s">
        <v>121</v>
      </c>
      <c r="H71" s="6" t="s">
        <v>205</v>
      </c>
      <c r="I71" s="16" t="s">
        <v>206</v>
      </c>
      <c r="J71" s="158" t="s">
        <v>97</v>
      </c>
      <c r="K71" s="158" t="s">
        <v>97</v>
      </c>
      <c r="L71" s="159" t="s">
        <v>40</v>
      </c>
      <c r="M71" s="161" t="s">
        <v>207</v>
      </c>
      <c r="N71" s="18" t="s">
        <v>42</v>
      </c>
      <c r="O71" s="19">
        <v>44657</v>
      </c>
      <c r="P71" s="20">
        <v>44663</v>
      </c>
      <c r="Q71" s="28" t="s">
        <v>216</v>
      </c>
      <c r="R71" s="27" t="s">
        <v>218</v>
      </c>
      <c r="S71" s="23" t="s">
        <v>219</v>
      </c>
      <c r="T71" s="13" t="str">
        <f t="shared" si="10"/>
        <v>&lt;3.5</v>
      </c>
      <c r="U71" s="13" t="str">
        <f t="shared" si="10"/>
        <v>&lt;3.9</v>
      </c>
      <c r="V71" s="14" t="str">
        <f t="shared" si="11"/>
        <v>&lt;7.4</v>
      </c>
      <c r="W71" s="15" t="str">
        <f t="shared" si="12"/>
        <v/>
      </c>
    </row>
    <row r="72" spans="1:23" x14ac:dyDescent="0.4">
      <c r="A72" s="32">
        <v>66</v>
      </c>
      <c r="B72" s="16" t="s">
        <v>203</v>
      </c>
      <c r="C72" s="17" t="s">
        <v>203</v>
      </c>
      <c r="D72" s="4" t="s">
        <v>204</v>
      </c>
      <c r="E72" s="16" t="s">
        <v>35</v>
      </c>
      <c r="F72" s="17" t="s">
        <v>35</v>
      </c>
      <c r="G72" s="133" t="s">
        <v>121</v>
      </c>
      <c r="H72" s="6" t="s">
        <v>205</v>
      </c>
      <c r="I72" s="16" t="s">
        <v>206</v>
      </c>
      <c r="J72" s="158" t="s">
        <v>35</v>
      </c>
      <c r="K72" s="158" t="s">
        <v>35</v>
      </c>
      <c r="L72" s="159" t="s">
        <v>40</v>
      </c>
      <c r="M72" s="161" t="s">
        <v>207</v>
      </c>
      <c r="N72" s="18" t="s">
        <v>42</v>
      </c>
      <c r="O72" s="19">
        <v>44656</v>
      </c>
      <c r="P72" s="20">
        <v>44663</v>
      </c>
      <c r="Q72" s="21" t="s">
        <v>220</v>
      </c>
      <c r="R72" s="22" t="s">
        <v>221</v>
      </c>
      <c r="S72" s="12" t="s">
        <v>222</v>
      </c>
      <c r="T72" s="13" t="str">
        <f t="shared" si="10"/>
        <v>&lt;2.5</v>
      </c>
      <c r="U72" s="13" t="str">
        <f t="shared" si="10"/>
        <v>&lt;2.8</v>
      </c>
      <c r="V72" s="14" t="str">
        <f t="shared" si="11"/>
        <v>&lt;5.3</v>
      </c>
      <c r="W72" s="15" t="str">
        <f t="shared" si="12"/>
        <v/>
      </c>
    </row>
    <row r="73" spans="1:23" x14ac:dyDescent="0.4">
      <c r="A73" s="32">
        <v>67</v>
      </c>
      <c r="B73" s="16" t="s">
        <v>203</v>
      </c>
      <c r="C73" s="17" t="s">
        <v>203</v>
      </c>
      <c r="D73" s="6" t="s">
        <v>204</v>
      </c>
      <c r="E73" s="16" t="s">
        <v>35</v>
      </c>
      <c r="F73" s="17" t="s">
        <v>35</v>
      </c>
      <c r="G73" s="133" t="s">
        <v>121</v>
      </c>
      <c r="H73" s="6" t="s">
        <v>205</v>
      </c>
      <c r="I73" s="16" t="s">
        <v>206</v>
      </c>
      <c r="J73" s="158" t="s">
        <v>35</v>
      </c>
      <c r="K73" s="158" t="s">
        <v>35</v>
      </c>
      <c r="L73" s="159" t="s">
        <v>40</v>
      </c>
      <c r="M73" s="161" t="s">
        <v>207</v>
      </c>
      <c r="N73" s="18" t="s">
        <v>42</v>
      </c>
      <c r="O73" s="19">
        <v>44656</v>
      </c>
      <c r="P73" s="20">
        <v>44663</v>
      </c>
      <c r="Q73" s="28" t="s">
        <v>214</v>
      </c>
      <c r="R73" s="27" t="s">
        <v>223</v>
      </c>
      <c r="S73" s="23" t="s">
        <v>224</v>
      </c>
      <c r="T73" s="13" t="str">
        <f t="shared" si="10"/>
        <v>&lt;4.1</v>
      </c>
      <c r="U73" s="13" t="str">
        <f t="shared" si="10"/>
        <v>&lt;3.7</v>
      </c>
      <c r="V73" s="14" t="str">
        <f t="shared" si="11"/>
        <v>&lt;7.8</v>
      </c>
      <c r="W73" s="15" t="str">
        <f t="shared" si="12"/>
        <v/>
      </c>
    </row>
    <row r="74" spans="1:23" x14ac:dyDescent="0.4">
      <c r="A74" s="32">
        <v>68</v>
      </c>
      <c r="B74" s="3" t="s">
        <v>225</v>
      </c>
      <c r="C74" s="5" t="s">
        <v>225</v>
      </c>
      <c r="D74" s="4" t="s">
        <v>52</v>
      </c>
      <c r="E74" s="3" t="s">
        <v>35</v>
      </c>
      <c r="F74" s="5" t="s">
        <v>226</v>
      </c>
      <c r="G74" s="133" t="s">
        <v>36</v>
      </c>
      <c r="H74" s="6" t="s">
        <v>145</v>
      </c>
      <c r="I74" s="3" t="s">
        <v>227</v>
      </c>
      <c r="J74" s="3" t="s">
        <v>147</v>
      </c>
      <c r="K74" s="162" t="s">
        <v>228</v>
      </c>
      <c r="L74" s="152" t="s">
        <v>40</v>
      </c>
      <c r="M74" s="157" t="s">
        <v>229</v>
      </c>
      <c r="N74" s="7" t="s">
        <v>42</v>
      </c>
      <c r="O74" s="8">
        <v>44666</v>
      </c>
      <c r="P74" s="9">
        <v>44666</v>
      </c>
      <c r="Q74" s="10" t="s">
        <v>230</v>
      </c>
      <c r="R74" s="11" t="s">
        <v>231</v>
      </c>
      <c r="S74" s="12" t="s">
        <v>232</v>
      </c>
      <c r="T74" s="13" t="str">
        <f t="shared" si="10"/>
        <v>&lt;3.09</v>
      </c>
      <c r="U74" s="13" t="str">
        <f t="shared" si="10"/>
        <v>&lt;3.88</v>
      </c>
      <c r="V74" s="14" t="str">
        <f>IFERROR(IF(AND(T74="",U74=""),"",IF(AND(T74="-",U74="-"),IF(S74="","Cs合計を入力してください",S74),IF(NOT(ISERROR(T74*1+U74*1)),ROUND(T74+U74, 1-INT(LOG(ABS(T74+U74)))),IF(NOT(ISERROR(T74*1)),ROUND(T74, 1-INT(LOG(ABS(T74)))),IF(NOT(ISERROR(U74*1)),ROUND(U74, 1-INT(LOG(ABS(U74)))),IF(ISERROR(T74*1+U74*1),"&lt;"&amp;ROUND(IF(T74="-",0,SUBSTITUTE(T74,"&lt;",""))*1+IF(U74="-",0,SUBSTITUTE(U74,"&lt;",""))*1,1-INT(LOG(ABS(IF(T74="-",0,SUBSTITUTE(T74,"&lt;",""))*1+IF(U74="-",0,SUBSTITUTE(U74,"&lt;",""))*1)))))))))),"入力形式が間違っています")</f>
        <v>&lt;7</v>
      </c>
      <c r="W74" s="15" t="str">
        <f t="shared" si="12"/>
        <v/>
      </c>
    </row>
    <row r="75" spans="1:23" x14ac:dyDescent="0.4">
      <c r="A75" s="32">
        <v>69</v>
      </c>
      <c r="B75" s="16" t="s">
        <v>225</v>
      </c>
      <c r="C75" s="17" t="s">
        <v>225</v>
      </c>
      <c r="D75" s="6" t="s">
        <v>233</v>
      </c>
      <c r="E75" s="16" t="s">
        <v>35</v>
      </c>
      <c r="F75" s="17" t="s">
        <v>234</v>
      </c>
      <c r="G75" s="133" t="s">
        <v>36</v>
      </c>
      <c r="H75" s="6" t="s">
        <v>145</v>
      </c>
      <c r="I75" s="16" t="s">
        <v>235</v>
      </c>
      <c r="J75" s="16" t="s">
        <v>147</v>
      </c>
      <c r="K75" s="162" t="s">
        <v>236</v>
      </c>
      <c r="L75" s="151" t="s">
        <v>40</v>
      </c>
      <c r="M75" s="149" t="s">
        <v>229</v>
      </c>
      <c r="N75" s="18" t="s">
        <v>42</v>
      </c>
      <c r="O75" s="19">
        <v>44666</v>
      </c>
      <c r="P75" s="20">
        <v>44666</v>
      </c>
      <c r="Q75" s="21" t="s">
        <v>230</v>
      </c>
      <c r="R75" s="22" t="s">
        <v>237</v>
      </c>
      <c r="S75" s="12" t="s">
        <v>238</v>
      </c>
      <c r="T75" s="13" t="str">
        <f t="shared" si="10"/>
        <v>&lt;3.09</v>
      </c>
      <c r="U75" s="13" t="str">
        <f t="shared" si="10"/>
        <v>&lt;2.93</v>
      </c>
      <c r="V75" s="14" t="str">
        <f t="shared" ref="V75:V76" si="13">IFERROR(IF(AND(T75="",U75=""),"",IF(AND(T75="-",U75="-"),IF(S75="","Cs合計を入力してください",S75),IF(NOT(ISERROR(T75*1+U75*1)),ROUND(T75+U75, 1-INT(LOG(ABS(T75+U75)))),IF(NOT(ISERROR(T75*1)),ROUND(T75, 1-INT(LOG(ABS(T75)))),IF(NOT(ISERROR(U75*1)),ROUND(U75, 1-INT(LOG(ABS(U75)))),IF(ISERROR(T75*1+U75*1),"&lt;"&amp;ROUND(IF(T75="-",0,SUBSTITUTE(T75,"&lt;",""))*1+IF(U75="-",0,SUBSTITUTE(U75,"&lt;",""))*1,1-INT(LOG(ABS(IF(T75="-",0,SUBSTITUTE(T75,"&lt;",""))*1+IF(U75="-",0,SUBSTITUTE(U75,"&lt;",""))*1)))))))))),"入力形式が間違っています")</f>
        <v>&lt;6</v>
      </c>
      <c r="W75" s="15" t="str">
        <f t="shared" si="12"/>
        <v/>
      </c>
    </row>
    <row r="76" spans="1:23" ht="37.5" x14ac:dyDescent="0.4">
      <c r="A76" s="32">
        <v>70</v>
      </c>
      <c r="B76" s="16" t="s">
        <v>225</v>
      </c>
      <c r="C76" s="17" t="s">
        <v>225</v>
      </c>
      <c r="D76" s="6" t="s">
        <v>52</v>
      </c>
      <c r="E76" s="16" t="s">
        <v>35</v>
      </c>
      <c r="F76" s="17" t="s">
        <v>226</v>
      </c>
      <c r="G76" s="133" t="s">
        <v>36</v>
      </c>
      <c r="H76" s="6" t="s">
        <v>145</v>
      </c>
      <c r="I76" s="16" t="s">
        <v>239</v>
      </c>
      <c r="J76" s="16" t="s">
        <v>147</v>
      </c>
      <c r="K76" s="162" t="s">
        <v>236</v>
      </c>
      <c r="L76" s="151" t="s">
        <v>40</v>
      </c>
      <c r="M76" s="149" t="s">
        <v>229</v>
      </c>
      <c r="N76" s="18" t="s">
        <v>42</v>
      </c>
      <c r="O76" s="19">
        <v>44666</v>
      </c>
      <c r="P76" s="20">
        <v>44666</v>
      </c>
      <c r="Q76" s="21" t="s">
        <v>240</v>
      </c>
      <c r="R76" s="22" t="s">
        <v>241</v>
      </c>
      <c r="S76" s="12" t="s">
        <v>82</v>
      </c>
      <c r="T76" s="13" t="str">
        <f t="shared" si="10"/>
        <v>&lt;3.17</v>
      </c>
      <c r="U76" s="13" t="str">
        <f t="shared" si="10"/>
        <v>&lt;3.31</v>
      </c>
      <c r="V76" s="14" t="str">
        <f t="shared" si="13"/>
        <v>&lt;6.5</v>
      </c>
      <c r="W76" s="15" t="str">
        <f t="shared" si="1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8">
    <cfRule type="expression" dxfId="11" priority="12">
      <formula>$W8="○"</formula>
    </cfRule>
  </conditionalFormatting>
  <conditionalFormatting sqref="V7">
    <cfRule type="expression" dxfId="10" priority="11">
      <formula>$W7="○"</formula>
    </cfRule>
  </conditionalFormatting>
  <conditionalFormatting sqref="V9:V18">
    <cfRule type="expression" dxfId="9" priority="10">
      <formula>$W9="○"</formula>
    </cfRule>
  </conditionalFormatting>
  <conditionalFormatting sqref="V19:V20">
    <cfRule type="expression" dxfId="8" priority="9">
      <formula>$W19="○"</formula>
    </cfRule>
  </conditionalFormatting>
  <conditionalFormatting sqref="V21:V27">
    <cfRule type="expression" dxfId="7" priority="8">
      <formula>$W21="○"</formula>
    </cfRule>
  </conditionalFormatting>
  <conditionalFormatting sqref="V28:V60">
    <cfRule type="expression" dxfId="6" priority="7">
      <formula>$W28="○"</formula>
    </cfRule>
  </conditionalFormatting>
  <conditionalFormatting sqref="V61:V63">
    <cfRule type="expression" dxfId="5" priority="6">
      <formula>$W61="○"</formula>
    </cfRule>
  </conditionalFormatting>
  <conditionalFormatting sqref="V64">
    <cfRule type="expression" dxfId="4" priority="5">
      <formula>$W64="○"</formula>
    </cfRule>
  </conditionalFormatting>
  <conditionalFormatting sqref="V65">
    <cfRule type="expression" dxfId="3" priority="4">
      <formula>$W65="○"</formula>
    </cfRule>
  </conditionalFormatting>
  <conditionalFormatting sqref="V66:V67">
    <cfRule type="expression" dxfId="2" priority="3">
      <formula>$W66="○"</formula>
    </cfRule>
  </conditionalFormatting>
  <conditionalFormatting sqref="V68:V73">
    <cfRule type="expression" dxfId="1" priority="2">
      <formula>$W68="○"</formula>
    </cfRule>
  </conditionalFormatting>
  <conditionalFormatting sqref="V74:V76">
    <cfRule type="expression" dxfId="0" priority="1">
      <formula>$W74="○"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2022-04-27T05:46:05Z</dcterms:modified>
</cp:coreProperties>
</file>