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855" windowHeight="5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9" i="1" l="1"/>
  <c r="T209" i="1"/>
  <c r="V209" i="1" s="1"/>
  <c r="U208" i="1"/>
  <c r="T208" i="1"/>
  <c r="V208" i="1" s="1"/>
  <c r="U207" i="1"/>
  <c r="T207" i="1"/>
  <c r="V207" i="1" s="1"/>
  <c r="U206" i="1"/>
  <c r="T206" i="1"/>
  <c r="V206" i="1" s="1"/>
  <c r="U205" i="1"/>
  <c r="T205" i="1"/>
  <c r="V205" i="1" s="1"/>
  <c r="U204" i="1"/>
  <c r="T204" i="1"/>
  <c r="V204" i="1" s="1"/>
  <c r="U203" i="1"/>
  <c r="T203" i="1"/>
  <c r="V203" i="1" s="1"/>
  <c r="U202" i="1"/>
  <c r="T202" i="1"/>
  <c r="V202" i="1" s="1"/>
  <c r="U201" i="1"/>
  <c r="T201" i="1"/>
  <c r="V201" i="1" s="1"/>
  <c r="U200" i="1"/>
  <c r="T200" i="1"/>
  <c r="V200" i="1" s="1"/>
  <c r="U199" i="1"/>
  <c r="T199" i="1"/>
  <c r="V199" i="1" s="1"/>
  <c r="W199" i="1" s="1"/>
  <c r="U198" i="1"/>
  <c r="V198" i="1" s="1"/>
  <c r="W198" i="1" s="1"/>
  <c r="T198" i="1"/>
  <c r="W197" i="1"/>
  <c r="V197" i="1"/>
  <c r="U197" i="1"/>
  <c r="T197" i="1"/>
  <c r="U196" i="1"/>
  <c r="T196" i="1"/>
  <c r="V196" i="1" s="1"/>
  <c r="W196" i="1" s="1"/>
  <c r="U195" i="1"/>
  <c r="T195" i="1"/>
  <c r="U194" i="1"/>
  <c r="V194" i="1" s="1"/>
  <c r="W194" i="1" s="1"/>
  <c r="T194" i="1"/>
  <c r="V193" i="1"/>
  <c r="W193" i="1" s="1"/>
  <c r="U193" i="1"/>
  <c r="T193" i="1"/>
  <c r="W192" i="1"/>
  <c r="U192" i="1"/>
  <c r="T192" i="1"/>
  <c r="V192" i="1" s="1"/>
  <c r="U191" i="1"/>
  <c r="T191" i="1"/>
  <c r="V191" i="1" s="1"/>
  <c r="W191" i="1" s="1"/>
  <c r="V190" i="1"/>
  <c r="W190" i="1" s="1"/>
  <c r="U190" i="1"/>
  <c r="T190" i="1"/>
  <c r="W189" i="1"/>
  <c r="V189" i="1"/>
  <c r="U189" i="1"/>
  <c r="T189" i="1"/>
  <c r="U188" i="1"/>
  <c r="T188" i="1"/>
  <c r="V188" i="1" s="1"/>
  <c r="W188" i="1" s="1"/>
  <c r="U187" i="1"/>
  <c r="T187" i="1"/>
  <c r="U186" i="1"/>
  <c r="V186" i="1" s="1"/>
  <c r="W186" i="1" s="1"/>
  <c r="T186" i="1"/>
  <c r="U185" i="1"/>
  <c r="V185" i="1" s="1"/>
  <c r="T185" i="1"/>
  <c r="W184" i="1"/>
  <c r="V184" i="1"/>
  <c r="U184" i="1"/>
  <c r="T184" i="1"/>
  <c r="U183" i="1"/>
  <c r="T183" i="1"/>
  <c r="V183" i="1" s="1"/>
  <c r="W183" i="1" s="1"/>
  <c r="U182" i="1"/>
  <c r="T182" i="1"/>
  <c r="V182" i="1" s="1"/>
  <c r="W182" i="1" s="1"/>
  <c r="V181" i="1"/>
  <c r="W181" i="1" s="1"/>
  <c r="U181" i="1"/>
  <c r="T181" i="1"/>
  <c r="V180" i="1"/>
  <c r="W180" i="1" s="1"/>
  <c r="U180" i="1"/>
  <c r="T180" i="1"/>
  <c r="W179" i="1"/>
  <c r="U179" i="1"/>
  <c r="T179" i="1"/>
  <c r="V179" i="1" s="1"/>
  <c r="U178" i="1"/>
  <c r="T178" i="1"/>
  <c r="U177" i="1"/>
  <c r="V177" i="1" s="1"/>
  <c r="W177" i="1" s="1"/>
  <c r="T177" i="1"/>
  <c r="W176" i="1"/>
  <c r="V176" i="1"/>
  <c r="U176" i="1"/>
  <c r="T176" i="1"/>
  <c r="U175" i="1"/>
  <c r="T175" i="1"/>
  <c r="V175" i="1" s="1"/>
  <c r="W175" i="1" s="1"/>
  <c r="U174" i="1"/>
  <c r="T174" i="1"/>
  <c r="V174" i="1" s="1"/>
  <c r="W174" i="1" s="1"/>
  <c r="V173" i="1"/>
  <c r="W173" i="1" s="1"/>
  <c r="U173" i="1"/>
  <c r="T173" i="1"/>
  <c r="V172" i="1"/>
  <c r="W172" i="1" s="1"/>
  <c r="U172" i="1"/>
  <c r="T172" i="1"/>
  <c r="W171" i="1"/>
  <c r="U171" i="1"/>
  <c r="T171" i="1"/>
  <c r="V171" i="1" s="1"/>
  <c r="U170" i="1"/>
  <c r="T170" i="1"/>
  <c r="U169" i="1"/>
  <c r="V169" i="1" s="1"/>
  <c r="W169" i="1" s="1"/>
  <c r="T169" i="1"/>
  <c r="V168" i="1"/>
  <c r="W168" i="1" s="1"/>
  <c r="U168" i="1"/>
  <c r="T168" i="1"/>
  <c r="U167" i="1"/>
  <c r="T167" i="1"/>
  <c r="V167" i="1" s="1"/>
  <c r="W167" i="1" s="1"/>
  <c r="U166" i="1"/>
  <c r="T166" i="1"/>
  <c r="V166" i="1" s="1"/>
  <c r="W166" i="1" s="1"/>
  <c r="V165" i="1"/>
  <c r="W165" i="1" s="1"/>
  <c r="U165" i="1"/>
  <c r="T165" i="1"/>
  <c r="V164" i="1"/>
  <c r="W164" i="1" s="1"/>
  <c r="U164" i="1"/>
  <c r="T164" i="1"/>
  <c r="W163" i="1"/>
  <c r="U163" i="1"/>
  <c r="T163" i="1"/>
  <c r="V163" i="1" s="1"/>
  <c r="U162" i="1"/>
  <c r="T162" i="1"/>
  <c r="U161" i="1"/>
  <c r="V161" i="1" s="1"/>
  <c r="W161" i="1" s="1"/>
  <c r="T161" i="1"/>
  <c r="U160" i="1"/>
  <c r="V160" i="1" s="1"/>
  <c r="T160" i="1"/>
  <c r="V159" i="1"/>
  <c r="U159" i="1"/>
  <c r="T159" i="1"/>
  <c r="V158" i="1"/>
  <c r="W158" i="1" s="1"/>
  <c r="U158" i="1"/>
  <c r="T158" i="1"/>
  <c r="W157" i="1"/>
  <c r="U157" i="1"/>
  <c r="T157" i="1"/>
  <c r="V157" i="1" s="1"/>
  <c r="U156" i="1"/>
  <c r="T156" i="1"/>
  <c r="U155" i="1"/>
  <c r="V155" i="1" s="1"/>
  <c r="W155" i="1" s="1"/>
  <c r="T155" i="1"/>
  <c r="V154" i="1"/>
  <c r="W154" i="1" s="1"/>
  <c r="U154" i="1"/>
  <c r="T154" i="1"/>
  <c r="U153" i="1"/>
  <c r="T153" i="1"/>
  <c r="V153" i="1" s="1"/>
  <c r="W153" i="1" s="1"/>
  <c r="U152" i="1"/>
  <c r="T152" i="1"/>
  <c r="V152" i="1" s="1"/>
  <c r="W152" i="1" s="1"/>
  <c r="V151" i="1"/>
  <c r="W151" i="1" s="1"/>
  <c r="U151" i="1"/>
  <c r="T151" i="1"/>
  <c r="V150" i="1"/>
  <c r="W150" i="1" s="1"/>
  <c r="U150" i="1"/>
  <c r="T150" i="1"/>
  <c r="U144" i="1"/>
  <c r="T144" i="1"/>
  <c r="U143" i="1"/>
  <c r="T143" i="1"/>
  <c r="V143" i="1" s="1"/>
  <c r="U142" i="1"/>
  <c r="T142" i="1"/>
  <c r="V142" i="1" s="1"/>
  <c r="U141" i="1"/>
  <c r="T141" i="1"/>
  <c r="V141" i="1" s="1"/>
  <c r="U140" i="1"/>
  <c r="T140" i="1"/>
  <c r="U139" i="1"/>
  <c r="T139" i="1"/>
  <c r="V139" i="1" s="1"/>
  <c r="U138" i="1"/>
  <c r="T138" i="1"/>
  <c r="V138" i="1" s="1"/>
  <c r="U137" i="1"/>
  <c r="T137" i="1"/>
  <c r="V137" i="1" s="1"/>
  <c r="U136" i="1"/>
  <c r="T136" i="1"/>
  <c r="U135" i="1"/>
  <c r="T135" i="1"/>
  <c r="V135" i="1" s="1"/>
  <c r="U134" i="1"/>
  <c r="T134" i="1"/>
  <c r="V134" i="1" s="1"/>
  <c r="U133" i="1"/>
  <c r="T133" i="1"/>
  <c r="V133" i="1" s="1"/>
  <c r="U132" i="1"/>
  <c r="T132" i="1"/>
  <c r="U131" i="1"/>
  <c r="T131" i="1"/>
  <c r="V131" i="1" s="1"/>
  <c r="U130" i="1"/>
  <c r="T130" i="1"/>
  <c r="V130" i="1" s="1"/>
  <c r="U129" i="1"/>
  <c r="T129" i="1"/>
  <c r="V129" i="1" s="1"/>
  <c r="U128" i="1"/>
  <c r="T128" i="1"/>
  <c r="U127" i="1"/>
  <c r="T127" i="1"/>
  <c r="V127" i="1" s="1"/>
  <c r="U126" i="1"/>
  <c r="T126" i="1"/>
  <c r="V126" i="1" s="1"/>
  <c r="U125" i="1"/>
  <c r="T125" i="1"/>
  <c r="V125" i="1" s="1"/>
  <c r="U124" i="1"/>
  <c r="T124" i="1"/>
  <c r="U123" i="1"/>
  <c r="T123" i="1"/>
  <c r="V123" i="1" s="1"/>
  <c r="U122" i="1"/>
  <c r="T122" i="1"/>
  <c r="V122" i="1" s="1"/>
  <c r="U121" i="1"/>
  <c r="T121" i="1"/>
  <c r="V121" i="1" s="1"/>
  <c r="U120" i="1"/>
  <c r="T120" i="1"/>
  <c r="U119" i="1"/>
  <c r="T119" i="1"/>
  <c r="V119" i="1" s="1"/>
  <c r="U118" i="1"/>
  <c r="T118" i="1"/>
  <c r="V118" i="1" s="1"/>
  <c r="U117" i="1"/>
  <c r="T117" i="1"/>
  <c r="V117" i="1" s="1"/>
  <c r="U116" i="1"/>
  <c r="T116" i="1"/>
  <c r="U115" i="1"/>
  <c r="T115" i="1"/>
  <c r="V115" i="1" s="1"/>
  <c r="U114" i="1"/>
  <c r="T114" i="1"/>
  <c r="V114" i="1" s="1"/>
  <c r="U113" i="1"/>
  <c r="T113" i="1"/>
  <c r="V113" i="1" s="1"/>
  <c r="U112" i="1"/>
  <c r="T112" i="1"/>
  <c r="U111" i="1"/>
  <c r="T111" i="1"/>
  <c r="V111" i="1" s="1"/>
  <c r="U110" i="1"/>
  <c r="T110" i="1"/>
  <c r="V110" i="1" s="1"/>
  <c r="U109" i="1"/>
  <c r="T109" i="1"/>
  <c r="V109" i="1" s="1"/>
  <c r="W109" i="1" s="1"/>
  <c r="U108" i="1"/>
  <c r="V108" i="1" s="1"/>
  <c r="W108" i="1" s="1"/>
  <c r="T108" i="1"/>
  <c r="U107" i="1"/>
  <c r="T107" i="1"/>
  <c r="V107" i="1" s="1"/>
  <c r="W107" i="1" s="1"/>
  <c r="U106" i="1"/>
  <c r="T106" i="1"/>
  <c r="V106" i="1" s="1"/>
  <c r="W106" i="1" s="1"/>
  <c r="U105" i="1"/>
  <c r="T105" i="1"/>
  <c r="V105" i="1" s="1"/>
  <c r="W105" i="1" s="1"/>
  <c r="U104" i="1"/>
  <c r="V104" i="1" s="1"/>
  <c r="W104" i="1" s="1"/>
  <c r="T104" i="1"/>
  <c r="V103" i="1"/>
  <c r="W103" i="1" s="1"/>
  <c r="U103" i="1"/>
  <c r="T103" i="1"/>
  <c r="W102" i="1"/>
  <c r="U102" i="1"/>
  <c r="T102" i="1"/>
  <c r="V102" i="1" s="1"/>
  <c r="U101" i="1"/>
  <c r="T101" i="1"/>
  <c r="V100" i="1"/>
  <c r="W100" i="1" s="1"/>
  <c r="U100" i="1"/>
  <c r="T100" i="1"/>
  <c r="V99" i="1"/>
  <c r="W99" i="1" s="1"/>
  <c r="U99" i="1"/>
  <c r="T99" i="1"/>
  <c r="U98" i="1"/>
  <c r="T98" i="1"/>
  <c r="V98" i="1" s="1"/>
  <c r="W98" i="1" s="1"/>
  <c r="U97" i="1"/>
  <c r="T97" i="1"/>
  <c r="V96" i="1"/>
  <c r="W96" i="1" s="1"/>
  <c r="U96" i="1"/>
  <c r="T96" i="1"/>
  <c r="V95" i="1"/>
  <c r="W95" i="1" s="1"/>
  <c r="U95" i="1"/>
  <c r="T95" i="1"/>
  <c r="W94" i="1"/>
  <c r="U94" i="1"/>
  <c r="T94" i="1"/>
  <c r="V94" i="1" s="1"/>
  <c r="U93" i="1"/>
  <c r="T93" i="1"/>
  <c r="V92" i="1"/>
  <c r="W92" i="1" s="1"/>
  <c r="U92" i="1"/>
  <c r="T92" i="1"/>
  <c r="V91" i="1"/>
  <c r="W91" i="1" s="1"/>
  <c r="U91" i="1"/>
  <c r="T91" i="1"/>
  <c r="U90" i="1"/>
  <c r="T90" i="1"/>
  <c r="V90" i="1" s="1"/>
  <c r="W90" i="1" s="1"/>
  <c r="U89" i="1"/>
  <c r="T89" i="1"/>
  <c r="V88" i="1"/>
  <c r="W88" i="1" s="1"/>
  <c r="U88" i="1"/>
  <c r="T88" i="1"/>
  <c r="V87" i="1"/>
  <c r="W87" i="1" s="1"/>
  <c r="U87" i="1"/>
  <c r="T87" i="1"/>
  <c r="W86" i="1"/>
  <c r="U86" i="1"/>
  <c r="T86" i="1"/>
  <c r="V86" i="1" s="1"/>
  <c r="U85" i="1"/>
  <c r="T85" i="1"/>
  <c r="V84" i="1"/>
  <c r="W84" i="1" s="1"/>
  <c r="U84" i="1"/>
  <c r="T84" i="1"/>
  <c r="V83" i="1"/>
  <c r="W83" i="1" s="1"/>
  <c r="U83" i="1"/>
  <c r="T83" i="1"/>
  <c r="V82" i="1"/>
  <c r="U82" i="1"/>
  <c r="T82" i="1"/>
  <c r="V81" i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V76" i="1"/>
  <c r="U76" i="1"/>
  <c r="T76" i="1"/>
  <c r="V75" i="1"/>
  <c r="U75" i="1"/>
  <c r="T75" i="1"/>
  <c r="V74" i="1"/>
  <c r="U74" i="1"/>
  <c r="T74" i="1"/>
  <c r="W73" i="1"/>
  <c r="U73" i="1"/>
  <c r="T73" i="1"/>
  <c r="V73" i="1" s="1"/>
  <c r="U72" i="1"/>
  <c r="T72" i="1"/>
  <c r="V71" i="1"/>
  <c r="W71" i="1" s="1"/>
  <c r="U71" i="1"/>
  <c r="T71" i="1"/>
  <c r="V70" i="1"/>
  <c r="W70" i="1" s="1"/>
  <c r="U70" i="1"/>
  <c r="T70" i="1"/>
  <c r="U69" i="1"/>
  <c r="T69" i="1"/>
  <c r="V69" i="1" s="1"/>
  <c r="W69" i="1" s="1"/>
  <c r="U68" i="1"/>
  <c r="T68" i="1"/>
  <c r="V67" i="1"/>
  <c r="W67" i="1" s="1"/>
  <c r="U67" i="1"/>
  <c r="T67" i="1"/>
  <c r="V66" i="1"/>
  <c r="W66" i="1" s="1"/>
  <c r="U66" i="1"/>
  <c r="T66" i="1"/>
  <c r="W65" i="1"/>
  <c r="U65" i="1"/>
  <c r="T65" i="1"/>
  <c r="V65" i="1" s="1"/>
  <c r="U64" i="1"/>
  <c r="T64" i="1"/>
  <c r="V63" i="1"/>
  <c r="W63" i="1" s="1"/>
  <c r="U63" i="1"/>
  <c r="T63" i="1"/>
  <c r="V62" i="1"/>
  <c r="W62" i="1" s="1"/>
  <c r="U62" i="1"/>
  <c r="T62" i="1"/>
  <c r="U61" i="1"/>
  <c r="T61" i="1"/>
  <c r="V61" i="1" s="1"/>
  <c r="W61" i="1" s="1"/>
  <c r="U60" i="1"/>
  <c r="T60" i="1"/>
  <c r="V59" i="1"/>
  <c r="W59" i="1" s="1"/>
  <c r="U59" i="1"/>
  <c r="T59" i="1"/>
  <c r="V58" i="1"/>
  <c r="W58" i="1" s="1"/>
  <c r="U58" i="1"/>
  <c r="T58" i="1"/>
  <c r="W57" i="1"/>
  <c r="U57" i="1"/>
  <c r="T57" i="1"/>
  <c r="V57" i="1" s="1"/>
  <c r="U56" i="1"/>
  <c r="T56" i="1"/>
  <c r="V55" i="1"/>
  <c r="W55" i="1" s="1"/>
  <c r="U55" i="1"/>
  <c r="T55" i="1"/>
  <c r="V54" i="1"/>
  <c r="W54" i="1" s="1"/>
  <c r="U54" i="1"/>
  <c r="T54" i="1"/>
  <c r="U53" i="1"/>
  <c r="T53" i="1"/>
  <c r="V53" i="1" s="1"/>
  <c r="W53" i="1" s="1"/>
  <c r="U52" i="1"/>
  <c r="T52" i="1"/>
  <c r="V51" i="1"/>
  <c r="W51" i="1" s="1"/>
  <c r="U51" i="1"/>
  <c r="T51" i="1"/>
  <c r="V50" i="1"/>
  <c r="W50" i="1" s="1"/>
  <c r="U50" i="1"/>
  <c r="T50" i="1"/>
  <c r="W49" i="1"/>
  <c r="U49" i="1"/>
  <c r="T49" i="1"/>
  <c r="V49" i="1" s="1"/>
  <c r="U48" i="1"/>
  <c r="T48" i="1"/>
  <c r="V47" i="1"/>
  <c r="W47" i="1" s="1"/>
  <c r="U47" i="1"/>
  <c r="T47" i="1"/>
  <c r="V46" i="1"/>
  <c r="W46" i="1" s="1"/>
  <c r="U46" i="1"/>
  <c r="T46" i="1"/>
  <c r="U45" i="1"/>
  <c r="T45" i="1"/>
  <c r="V45" i="1" s="1"/>
  <c r="W45" i="1" s="1"/>
  <c r="U44" i="1"/>
  <c r="T44" i="1"/>
  <c r="V43" i="1"/>
  <c r="W43" i="1" s="1"/>
  <c r="U43" i="1"/>
  <c r="T43" i="1"/>
  <c r="V42" i="1"/>
  <c r="W42" i="1" s="1"/>
  <c r="U42" i="1"/>
  <c r="T42" i="1"/>
  <c r="W41" i="1"/>
  <c r="U41" i="1"/>
  <c r="T41" i="1"/>
  <c r="V41" i="1" s="1"/>
  <c r="U40" i="1"/>
  <c r="T40" i="1"/>
  <c r="V39" i="1"/>
  <c r="W39" i="1" s="1"/>
  <c r="U39" i="1"/>
  <c r="T39" i="1"/>
  <c r="V38" i="1"/>
  <c r="W38" i="1" s="1"/>
  <c r="U38" i="1"/>
  <c r="T38" i="1"/>
  <c r="U37" i="1"/>
  <c r="T37" i="1"/>
  <c r="V37" i="1" s="1"/>
  <c r="W37" i="1" s="1"/>
  <c r="U36" i="1"/>
  <c r="T36" i="1"/>
  <c r="V35" i="1"/>
  <c r="W35" i="1" s="1"/>
  <c r="U35" i="1"/>
  <c r="T35" i="1"/>
  <c r="V34" i="1"/>
  <c r="W34" i="1" s="1"/>
  <c r="U34" i="1"/>
  <c r="T34" i="1"/>
  <c r="W33" i="1"/>
  <c r="U33" i="1"/>
  <c r="T33" i="1"/>
  <c r="V33" i="1" s="1"/>
  <c r="U32" i="1"/>
  <c r="T32" i="1"/>
  <c r="V31" i="1"/>
  <c r="W31" i="1" s="1"/>
  <c r="U31" i="1"/>
  <c r="T31" i="1"/>
  <c r="V30" i="1"/>
  <c r="W30" i="1" s="1"/>
  <c r="U30" i="1"/>
  <c r="T30" i="1"/>
  <c r="U29" i="1"/>
  <c r="T29" i="1"/>
  <c r="V29" i="1" s="1"/>
  <c r="W29" i="1" s="1"/>
  <c r="U28" i="1"/>
  <c r="T28" i="1"/>
  <c r="V27" i="1"/>
  <c r="W27" i="1" s="1"/>
  <c r="U27" i="1"/>
  <c r="T27" i="1"/>
  <c r="V26" i="1"/>
  <c r="W26" i="1" s="1"/>
  <c r="U26" i="1"/>
  <c r="T26" i="1"/>
  <c r="W25" i="1"/>
  <c r="U25" i="1"/>
  <c r="T25" i="1"/>
  <c r="V25" i="1" s="1"/>
  <c r="U24" i="1"/>
  <c r="T24" i="1"/>
  <c r="V23" i="1"/>
  <c r="W23" i="1" s="1"/>
  <c r="U23" i="1"/>
  <c r="T23" i="1"/>
  <c r="V22" i="1"/>
  <c r="W22" i="1" s="1"/>
  <c r="U22" i="1"/>
  <c r="T22" i="1"/>
  <c r="U21" i="1"/>
  <c r="T21" i="1"/>
  <c r="V21" i="1" s="1"/>
  <c r="W21" i="1" s="1"/>
  <c r="U20" i="1"/>
  <c r="T20" i="1"/>
  <c r="V19" i="1"/>
  <c r="W19" i="1" s="1"/>
  <c r="U19" i="1"/>
  <c r="T19" i="1"/>
  <c r="V18" i="1"/>
  <c r="W18" i="1" s="1"/>
  <c r="U18" i="1"/>
  <c r="T18" i="1"/>
  <c r="W17" i="1"/>
  <c r="U17" i="1"/>
  <c r="T17" i="1"/>
  <c r="V17" i="1" s="1"/>
  <c r="U16" i="1"/>
  <c r="T16" i="1"/>
  <c r="V15" i="1"/>
  <c r="W15" i="1" s="1"/>
  <c r="U15" i="1"/>
  <c r="T15" i="1"/>
  <c r="V14" i="1"/>
  <c r="W14" i="1" s="1"/>
  <c r="U14" i="1"/>
  <c r="T14" i="1"/>
  <c r="U13" i="1"/>
  <c r="T13" i="1"/>
  <c r="V12" i="1"/>
  <c r="U12" i="1"/>
  <c r="T12" i="1"/>
  <c r="U11" i="1"/>
  <c r="V11" i="1" s="1"/>
  <c r="T11" i="1"/>
  <c r="V10" i="1"/>
  <c r="U10" i="1"/>
  <c r="T10" i="1"/>
  <c r="U9" i="1"/>
  <c r="V9" i="1" s="1"/>
  <c r="T9" i="1"/>
  <c r="W8" i="1"/>
  <c r="V8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W7" i="1"/>
  <c r="U7" i="1"/>
  <c r="T7" i="1"/>
  <c r="V7" i="1" s="1"/>
  <c r="V20" i="1" l="1"/>
  <c r="W20" i="1" s="1"/>
  <c r="V28" i="1"/>
  <c r="W28" i="1" s="1"/>
  <c r="V36" i="1"/>
  <c r="W36" i="1" s="1"/>
  <c r="V44" i="1"/>
  <c r="W44" i="1" s="1"/>
  <c r="V52" i="1"/>
  <c r="W52" i="1" s="1"/>
  <c r="V60" i="1"/>
  <c r="W60" i="1" s="1"/>
  <c r="V68" i="1"/>
  <c r="W68" i="1" s="1"/>
  <c r="V85" i="1"/>
  <c r="W85" i="1" s="1"/>
  <c r="V93" i="1"/>
  <c r="W93" i="1" s="1"/>
  <c r="V101" i="1"/>
  <c r="W101" i="1" s="1"/>
  <c r="V16" i="1"/>
  <c r="W16" i="1" s="1"/>
  <c r="V24" i="1"/>
  <c r="W24" i="1" s="1"/>
  <c r="V32" i="1"/>
  <c r="W32" i="1" s="1"/>
  <c r="V40" i="1"/>
  <c r="W40" i="1" s="1"/>
  <c r="V48" i="1"/>
  <c r="W48" i="1" s="1"/>
  <c r="V56" i="1"/>
  <c r="W56" i="1" s="1"/>
  <c r="V64" i="1"/>
  <c r="W64" i="1" s="1"/>
  <c r="V72" i="1"/>
  <c r="W72" i="1" s="1"/>
  <c r="V89" i="1"/>
  <c r="W89" i="1" s="1"/>
  <c r="V97" i="1"/>
  <c r="W97" i="1" s="1"/>
  <c r="V187" i="1"/>
  <c r="W187" i="1" s="1"/>
  <c r="V195" i="1"/>
  <c r="W195" i="1" s="1"/>
  <c r="V112" i="1"/>
  <c r="V116" i="1"/>
  <c r="V120" i="1"/>
  <c r="V124" i="1"/>
  <c r="V128" i="1"/>
  <c r="V132" i="1"/>
  <c r="V136" i="1"/>
  <c r="V140" i="1"/>
  <c r="V144" i="1"/>
  <c r="V156" i="1"/>
  <c r="W156" i="1" s="1"/>
  <c r="V162" i="1"/>
  <c r="W162" i="1" s="1"/>
  <c r="V170" i="1"/>
  <c r="W170" i="1" s="1"/>
  <c r="V178" i="1"/>
  <c r="W178" i="1" s="1"/>
</calcChain>
</file>

<file path=xl/sharedStrings.xml><?xml version="1.0" encoding="utf-8"?>
<sst xmlns="http://schemas.openxmlformats.org/spreadsheetml/2006/main" count="3142" uniqueCount="599">
  <si>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</si>
  <si>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</si>
  <si>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</si>
  <si>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</si>
  <si>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</si>
  <si>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</si>
  <si>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</si>
  <si>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</si>
  <si>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</si>
  <si>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</si>
  <si>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</si>
  <si>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</si>
  <si>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</si>
  <si>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</si>
  <si>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</si>
  <si>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</si>
  <si>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</si>
  <si>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</si>
  <si>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</si>
  <si>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</si>
  <si>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</si>
  <si>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</si>
  <si>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</si>
  <si>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</si>
  <si>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</si>
  <si>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</si>
  <si>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</si>
  <si>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</si>
  <si>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</si>
  <si>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</si>
  <si>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</si>
  <si>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京都府</t>
    <rPh sb="0" eb="3">
      <t>キョウトフ</t>
    </rPh>
    <phoneticPr fontId="1"/>
  </si>
  <si>
    <t>岐阜県</t>
    <rPh sb="0" eb="3">
      <t>ギフケン</t>
    </rPh>
    <phoneticPr fontId="3"/>
  </si>
  <si>
    <t>-</t>
    <phoneticPr fontId="1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</si>
  <si>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</si>
  <si>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1"/>
  </si>
  <si>
    <t>トマト</t>
    <phoneticPr fontId="1"/>
  </si>
  <si>
    <t>-</t>
  </si>
  <si>
    <t>制限なし</t>
    <rPh sb="0" eb="2">
      <t>セイゲン</t>
    </rPh>
    <phoneticPr fontId="10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</si>
  <si>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</si>
  <si>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Ge</t>
  </si>
  <si>
    <t>&lt;4.2</t>
    <phoneticPr fontId="1"/>
  </si>
  <si>
    <t>&lt;3.9</t>
    <phoneticPr fontId="1"/>
  </si>
  <si>
    <t>&lt;8.1</t>
    <phoneticPr fontId="1"/>
  </si>
  <si>
    <t>北海道</t>
    <rPh sb="0" eb="3">
      <t>ホッカイドウ</t>
    </rPh>
    <phoneticPr fontId="3"/>
  </si>
  <si>
    <t>&lt;3.8</t>
    <phoneticPr fontId="1"/>
  </si>
  <si>
    <t>&lt;4.3</t>
    <phoneticPr fontId="1"/>
  </si>
  <si>
    <t>埼玉県</t>
    <rPh sb="0" eb="3">
      <t>サイタマケン</t>
    </rPh>
    <phoneticPr fontId="1"/>
  </si>
  <si>
    <t>加須市</t>
    <rPh sb="0" eb="3">
      <t>カゾシ</t>
    </rPh>
    <phoneticPr fontId="12"/>
  </si>
  <si>
    <t>－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</si>
  <si>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</si>
  <si>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</si>
  <si>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ナシ</t>
  </si>
  <si>
    <t>露地栽培</t>
    <rPh sb="0" eb="2">
      <t>ロジ</t>
    </rPh>
    <rPh sb="2" eb="4">
      <t>サイバイ</t>
    </rPh>
    <phoneticPr fontId="1"/>
  </si>
  <si>
    <t>日本環境科学株式会社</t>
  </si>
  <si>
    <t>&lt;4.7</t>
  </si>
  <si>
    <t>&lt;3.1</t>
  </si>
  <si>
    <t>&lt;7.8</t>
  </si>
  <si>
    <t>鴻巣市</t>
    <rPh sb="0" eb="3">
      <t>コウノスシ</t>
    </rPh>
    <phoneticPr fontId="2"/>
  </si>
  <si>
    <t>小麦</t>
  </si>
  <si>
    <t>&lt;3.2</t>
  </si>
  <si>
    <t>&lt;7.9</t>
  </si>
  <si>
    <t>坂戸市
川越市
富士見市
飯能市</t>
    <rPh sb="0" eb="3">
      <t>サカドシ</t>
    </rPh>
    <rPh sb="4" eb="7">
      <t>カワゴエシ</t>
    </rPh>
    <rPh sb="8" eb="12">
      <t>フジミシ</t>
    </rPh>
    <rPh sb="13" eb="16">
      <t>ハンノウシ</t>
    </rPh>
    <phoneticPr fontId="13"/>
  </si>
  <si>
    <t>&lt;4.4</t>
  </si>
  <si>
    <t>&lt;8.8</t>
  </si>
  <si>
    <t>川島町</t>
    <rPh sb="0" eb="3">
      <t>カワジママチ</t>
    </rPh>
    <phoneticPr fontId="13"/>
  </si>
  <si>
    <t>六条大麦</t>
  </si>
  <si>
    <t>&lt;4.1</t>
  </si>
  <si>
    <t>&lt;4.6</t>
  </si>
  <si>
    <t>&lt;8.7</t>
  </si>
  <si>
    <t>熊谷市</t>
    <rPh sb="0" eb="3">
      <t>クマガヤシ</t>
    </rPh>
    <phoneticPr fontId="14"/>
  </si>
  <si>
    <t>はだか麦</t>
  </si>
  <si>
    <t>&lt;4.8</t>
  </si>
  <si>
    <t>&lt;4.0</t>
  </si>
  <si>
    <t>千葉県</t>
    <phoneticPr fontId="1"/>
  </si>
  <si>
    <t>東京都</t>
    <rPh sb="0" eb="3">
      <t>トウキョウト</t>
    </rPh>
    <phoneticPr fontId="15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</si>
  <si>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</si>
  <si>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6"/>
  </si>
  <si>
    <t>ベビーフード</t>
  </si>
  <si>
    <t>調製粉乳</t>
    <rPh sb="0" eb="2">
      <t>チョウセイ</t>
    </rPh>
    <rPh sb="2" eb="4">
      <t>フンニュウ</t>
    </rPh>
    <phoneticPr fontId="15"/>
  </si>
  <si>
    <t>制限なし</t>
    <rPh sb="0" eb="2">
      <t>セイゲン</t>
    </rPh>
    <phoneticPr fontId="3"/>
  </si>
  <si>
    <t>千葉県衛生研究所</t>
    <rPh sb="0" eb="3">
      <t>チバケン</t>
    </rPh>
    <rPh sb="3" eb="5">
      <t>エイセイ</t>
    </rPh>
    <rPh sb="5" eb="8">
      <t>ケンキュウショ</t>
    </rPh>
    <phoneticPr fontId="15"/>
  </si>
  <si>
    <t>&lt;4.3</t>
  </si>
  <si>
    <t>&lt;8.6</t>
  </si>
  <si>
    <t>千葉県</t>
    <rPh sb="0" eb="3">
      <t>チバケン</t>
    </rPh>
    <phoneticPr fontId="15"/>
  </si>
  <si>
    <t>群馬県</t>
    <rPh sb="0" eb="3">
      <t>グンマケン</t>
    </rPh>
    <phoneticPr fontId="15"/>
  </si>
  <si>
    <t>調整液状乳</t>
    <rPh sb="0" eb="2">
      <t>チョウセイ</t>
    </rPh>
    <rPh sb="2" eb="4">
      <t>エキジョウ</t>
    </rPh>
    <rPh sb="4" eb="5">
      <t>ニュウ</t>
    </rPh>
    <phoneticPr fontId="15"/>
  </si>
  <si>
    <t>&lt;3.5</t>
  </si>
  <si>
    <t>&lt;4.9</t>
  </si>
  <si>
    <t>&lt;8.4</t>
  </si>
  <si>
    <t>神奈川県</t>
    <rPh sb="0" eb="4">
      <t>カナガワケン</t>
    </rPh>
    <phoneticPr fontId="15"/>
  </si>
  <si>
    <t>飲料水</t>
    <rPh sb="0" eb="3">
      <t>インリョウスイ</t>
    </rPh>
    <phoneticPr fontId="16"/>
  </si>
  <si>
    <t>緑茶（清涼飲料水）</t>
    <rPh sb="0" eb="2">
      <t>リョクチャ</t>
    </rPh>
    <rPh sb="3" eb="5">
      <t>セイリョウ</t>
    </rPh>
    <rPh sb="5" eb="8">
      <t>インリョウスイ</t>
    </rPh>
    <phoneticPr fontId="15"/>
  </si>
  <si>
    <t>&lt;0.85</t>
  </si>
  <si>
    <t>&lt;1.7</t>
  </si>
  <si>
    <t>静岡県</t>
    <rPh sb="0" eb="3">
      <t>シズオカケン</t>
    </rPh>
    <phoneticPr fontId="15"/>
  </si>
  <si>
    <t>ボトルドウォーター</t>
  </si>
  <si>
    <t>&lt;0.80</t>
  </si>
  <si>
    <t>&lt;0.90</t>
  </si>
  <si>
    <t>北海道</t>
    <rPh sb="0" eb="3">
      <t>ホッカイドウ</t>
    </rPh>
    <phoneticPr fontId="15"/>
  </si>
  <si>
    <t>牛乳</t>
    <rPh sb="0" eb="2">
      <t>ギュウニュウ</t>
    </rPh>
    <phoneticPr fontId="15"/>
  </si>
  <si>
    <t>&lt;4.5</t>
  </si>
  <si>
    <t>乳飲料</t>
    <rPh sb="0" eb="3">
      <t>ニュウインリョウ</t>
    </rPh>
    <phoneticPr fontId="15"/>
  </si>
  <si>
    <t>&lt;4.2</t>
  </si>
  <si>
    <t>茨城県</t>
    <rPh sb="0" eb="3">
      <t>イバラキケン</t>
    </rPh>
    <phoneticPr fontId="15"/>
  </si>
  <si>
    <t>その他</t>
    <rPh sb="2" eb="3">
      <t>タ</t>
    </rPh>
    <phoneticPr fontId="16"/>
  </si>
  <si>
    <t>発酵乳</t>
    <rPh sb="0" eb="3">
      <t>ハッコウニュウ</t>
    </rPh>
    <phoneticPr fontId="15"/>
  </si>
  <si>
    <t>&lt;9.8</t>
  </si>
  <si>
    <t>&lt;7.3</t>
  </si>
  <si>
    <t>&lt;17</t>
  </si>
  <si>
    <t>栃木県</t>
    <rPh sb="0" eb="3">
      <t>トチギケン</t>
    </rPh>
    <phoneticPr fontId="17"/>
  </si>
  <si>
    <t>栃木県</t>
    <rPh sb="0" eb="3">
      <t>トチギケン</t>
    </rPh>
    <phoneticPr fontId="15"/>
  </si>
  <si>
    <t>もめん豆腐</t>
    <rPh sb="3" eb="5">
      <t>ドウフ</t>
    </rPh>
    <phoneticPr fontId="15"/>
  </si>
  <si>
    <t>&lt;9.4</t>
  </si>
  <si>
    <t>&lt;8.1</t>
  </si>
  <si>
    <t>&lt;18</t>
  </si>
  <si>
    <t>しらたき</t>
  </si>
  <si>
    <t>&lt;9.3</t>
  </si>
  <si>
    <t>&lt;7.6</t>
  </si>
  <si>
    <t>埼玉県</t>
    <rPh sb="0" eb="3">
      <t>サイタマケン</t>
    </rPh>
    <phoneticPr fontId="15"/>
  </si>
  <si>
    <t>ゆでうどん</t>
  </si>
  <si>
    <t>&lt;8.3</t>
  </si>
  <si>
    <t>&lt;8.5</t>
  </si>
  <si>
    <t>&lt;3.6</t>
  </si>
  <si>
    <t>新潟県</t>
    <rPh sb="0" eb="3">
      <t>ニイガタケン</t>
    </rPh>
    <phoneticPr fontId="15"/>
  </si>
  <si>
    <t>米菓</t>
    <rPh sb="0" eb="2">
      <t>ベイカ</t>
    </rPh>
    <phoneticPr fontId="15"/>
  </si>
  <si>
    <t>&lt;3.8</t>
  </si>
  <si>
    <t>麦茶（清涼飲料水）</t>
    <rPh sb="0" eb="2">
      <t>ムギチャ</t>
    </rPh>
    <rPh sb="3" eb="5">
      <t>セイリョウ</t>
    </rPh>
    <rPh sb="5" eb="8">
      <t>インリョウスイ</t>
    </rPh>
    <phoneticPr fontId="15"/>
  </si>
  <si>
    <t>&lt;0.77</t>
  </si>
  <si>
    <t>&lt;0.87</t>
  </si>
  <si>
    <t>&lt;1.6</t>
  </si>
  <si>
    <t>山梨県</t>
    <rPh sb="0" eb="3">
      <t>ヤマナシケン</t>
    </rPh>
    <phoneticPr fontId="15"/>
  </si>
  <si>
    <t>ナチュラルミネラルウォーター</t>
  </si>
  <si>
    <t>&lt;0.76</t>
  </si>
  <si>
    <t>&lt;0.91</t>
  </si>
  <si>
    <t>&lt;0.83</t>
  </si>
  <si>
    <t>&lt;0.81</t>
  </si>
  <si>
    <t>三陸</t>
    <rPh sb="0" eb="2">
      <t>サンリク</t>
    </rPh>
    <phoneticPr fontId="15"/>
  </si>
  <si>
    <t>湯通し塩蔵わかめ</t>
    <rPh sb="0" eb="1">
      <t>ユ</t>
    </rPh>
    <rPh sb="1" eb="2">
      <t>ドオ</t>
    </rPh>
    <rPh sb="3" eb="4">
      <t>シオ</t>
    </rPh>
    <rPh sb="4" eb="5">
      <t>グラ</t>
    </rPh>
    <phoneticPr fontId="15"/>
  </si>
  <si>
    <t>&lt;8.2</t>
  </si>
  <si>
    <t>山形県</t>
    <rPh sb="0" eb="3">
      <t>ヤマガタケン</t>
    </rPh>
    <phoneticPr fontId="15"/>
  </si>
  <si>
    <t>和なし・シラップづけ</t>
    <rPh sb="0" eb="1">
      <t>ワ</t>
    </rPh>
    <phoneticPr fontId="15"/>
  </si>
  <si>
    <t>&lt;9.1</t>
  </si>
  <si>
    <t>岩手県</t>
    <rPh sb="0" eb="3">
      <t>イワテケン</t>
    </rPh>
    <phoneticPr fontId="15"/>
  </si>
  <si>
    <t>さば水煮</t>
    <rPh sb="2" eb="4">
      <t>ミズニ</t>
    </rPh>
    <phoneticPr fontId="15"/>
  </si>
  <si>
    <t>&lt;9.9</t>
  </si>
  <si>
    <t>&lt;7.0</t>
  </si>
  <si>
    <t>千葉県衛生研究所</t>
    <rPh sb="0" eb="3">
      <t>チバケン</t>
    </rPh>
    <rPh sb="3" eb="8">
      <t>エイセイケンキュウジョ</t>
    </rPh>
    <phoneticPr fontId="15"/>
  </si>
  <si>
    <t>&lt;0.84</t>
  </si>
  <si>
    <t>&lt;0.78</t>
  </si>
  <si>
    <t>&lt;0.93</t>
  </si>
  <si>
    <t>&lt;0.75</t>
  </si>
  <si>
    <t>&lt;3.9</t>
  </si>
  <si>
    <t>ひらめん</t>
  </si>
  <si>
    <t>宮城県</t>
    <rPh sb="0" eb="3">
      <t>ミヤギケン</t>
    </rPh>
    <phoneticPr fontId="15"/>
  </si>
  <si>
    <t>米みそ</t>
    <rPh sb="0" eb="1">
      <t>コメ</t>
    </rPh>
    <phoneticPr fontId="15"/>
  </si>
  <si>
    <t>&lt;7.4</t>
  </si>
  <si>
    <t>包装米飯</t>
    <rPh sb="0" eb="2">
      <t>ホウソウ</t>
    </rPh>
    <rPh sb="2" eb="4">
      <t>ベイハン</t>
    </rPh>
    <phoneticPr fontId="15"/>
  </si>
  <si>
    <t>&lt;6.9</t>
  </si>
  <si>
    <t>&lt;9.7</t>
  </si>
  <si>
    <t>秋田県</t>
    <rPh sb="0" eb="3">
      <t>アキタケン</t>
    </rPh>
    <phoneticPr fontId="15"/>
  </si>
  <si>
    <t>清酒</t>
    <rPh sb="0" eb="2">
      <t>セイシュ</t>
    </rPh>
    <phoneticPr fontId="15"/>
  </si>
  <si>
    <t>千葉県衛生研究所</t>
  </si>
  <si>
    <t>千葉県</t>
    <rPh sb="0" eb="3">
      <t>チバケン</t>
    </rPh>
    <phoneticPr fontId="16"/>
  </si>
  <si>
    <t>市原市</t>
    <rPh sb="0" eb="3">
      <t>イチハラシ</t>
    </rPh>
    <phoneticPr fontId="15"/>
  </si>
  <si>
    <t>非流通品
(出荷予定
あり）</t>
  </si>
  <si>
    <t>農産物</t>
    <rPh sb="0" eb="3">
      <t>ノウサンブツ</t>
    </rPh>
    <phoneticPr fontId="16"/>
  </si>
  <si>
    <t>小麦</t>
    <rPh sb="0" eb="2">
      <t>コムギ</t>
    </rPh>
    <phoneticPr fontId="15"/>
  </si>
  <si>
    <t>栽培</t>
    <rPh sb="0" eb="2">
      <t>サイバイ</t>
    </rPh>
    <phoneticPr fontId="16"/>
  </si>
  <si>
    <t>露地</t>
    <rPh sb="0" eb="1">
      <t>ツユ</t>
    </rPh>
    <rPh sb="1" eb="2">
      <t>チ</t>
    </rPh>
    <phoneticPr fontId="15"/>
  </si>
  <si>
    <t>日本環境科学
株式会社</t>
    <rPh sb="0" eb="6">
      <t>ニホンカンキョウカガク</t>
    </rPh>
    <rPh sb="7" eb="11">
      <t>カブシキカイシャ</t>
    </rPh>
    <phoneticPr fontId="15"/>
  </si>
  <si>
    <t>&lt;3.3</t>
  </si>
  <si>
    <t>&lt;3.0</t>
  </si>
  <si>
    <t>&lt;6.3</t>
  </si>
  <si>
    <t>成田市</t>
    <rPh sb="0" eb="3">
      <t>ナリタシ</t>
    </rPh>
    <phoneticPr fontId="15"/>
  </si>
  <si>
    <t>さつまいも</t>
  </si>
  <si>
    <t>&lt;5.2</t>
  </si>
  <si>
    <t>&lt;9.5</t>
  </si>
  <si>
    <t>白井市</t>
    <rPh sb="0" eb="2">
      <t>シライ</t>
    </rPh>
    <rPh sb="2" eb="3">
      <t>シ</t>
    </rPh>
    <phoneticPr fontId="15"/>
  </si>
  <si>
    <t>なし</t>
  </si>
  <si>
    <t>一宮町</t>
    <rPh sb="0" eb="2">
      <t>イチノミヤ</t>
    </rPh>
    <rPh sb="2" eb="3">
      <t>マチ</t>
    </rPh>
    <phoneticPr fontId="15"/>
  </si>
  <si>
    <t>香取市</t>
    <rPh sb="0" eb="3">
      <t>カトリシ</t>
    </rPh>
    <phoneticPr fontId="15"/>
  </si>
  <si>
    <t>&lt;2.8</t>
  </si>
  <si>
    <t>&lt;3.7</t>
  </si>
  <si>
    <t>&lt;6.4</t>
  </si>
  <si>
    <t>市川市</t>
    <rPh sb="0" eb="3">
      <t>イチカワシ</t>
    </rPh>
    <phoneticPr fontId="15"/>
  </si>
  <si>
    <t>&lt;2.5</t>
  </si>
  <si>
    <t>いすみ市</t>
    <rPh sb="3" eb="4">
      <t>シ</t>
    </rPh>
    <phoneticPr fontId="15"/>
  </si>
  <si>
    <t>米</t>
    <rPh sb="0" eb="1">
      <t>コメ</t>
    </rPh>
    <phoneticPr fontId="15"/>
  </si>
  <si>
    <t>農林総合研究センター</t>
    <rPh sb="0" eb="2">
      <t>ノウリン</t>
    </rPh>
    <rPh sb="2" eb="4">
      <t>ソウゴウ</t>
    </rPh>
    <rPh sb="4" eb="6">
      <t>ケンキュウ</t>
    </rPh>
    <phoneticPr fontId="15"/>
  </si>
  <si>
    <t>&lt;2.69</t>
  </si>
  <si>
    <t>&lt;3.34</t>
  </si>
  <si>
    <t>&lt;6.0</t>
  </si>
  <si>
    <t>千葉県</t>
    <rPh sb="0" eb="3">
      <t>チバケン</t>
    </rPh>
    <phoneticPr fontId="3"/>
  </si>
  <si>
    <t>君津市</t>
    <rPh sb="0" eb="2">
      <t>キミツ</t>
    </rPh>
    <rPh sb="2" eb="3">
      <t>シ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</si>
  <si>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</si>
  <si>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シイタケ</t>
  </si>
  <si>
    <t>栽培</t>
    <rPh sb="0" eb="2">
      <t>サイバイ</t>
    </rPh>
    <phoneticPr fontId="3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</si>
  <si>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</si>
  <si>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</si>
  <si>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</si>
  <si>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&lt;1.38</t>
  </si>
  <si>
    <t>富津市</t>
    <rPh sb="0" eb="3">
      <t>フッツシ</t>
    </rPh>
    <phoneticPr fontId="16"/>
  </si>
  <si>
    <t>&lt;0.789</t>
  </si>
  <si>
    <t>君津市</t>
    <rPh sb="0" eb="2">
      <t>キミツ</t>
    </rPh>
    <rPh sb="2" eb="3">
      <t>シ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</si>
  <si>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</si>
  <si>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4">
      <t>カンキョウブンセキ</t>
    </rPh>
    <phoneticPr fontId="1"/>
  </si>
  <si>
    <t>&lt;1.37</t>
  </si>
  <si>
    <t>&lt;1.14</t>
  </si>
  <si>
    <t>&lt;1.17</t>
  </si>
  <si>
    <t>千葉県</t>
  </si>
  <si>
    <t>船橋市</t>
    <rPh sb="0" eb="3">
      <t>フナバシシ</t>
    </rPh>
    <phoneticPr fontId="17"/>
  </si>
  <si>
    <t>東京湾</t>
    <rPh sb="0" eb="3">
      <t>トウキョウワン</t>
    </rPh>
    <phoneticPr fontId="16"/>
  </si>
  <si>
    <t>水産物</t>
    <rPh sb="0" eb="3">
      <t>スイサンブツ</t>
    </rPh>
    <phoneticPr fontId="17"/>
  </si>
  <si>
    <t>スズキ</t>
  </si>
  <si>
    <t>天然</t>
    <rPh sb="0" eb="2">
      <t>テンネン</t>
    </rPh>
    <phoneticPr fontId="17"/>
  </si>
  <si>
    <t>筋肉</t>
  </si>
  <si>
    <t>(公財)海洋生物環境研究所</t>
  </si>
  <si>
    <t>&lt;0.401</t>
  </si>
  <si>
    <t>&lt;0.511</t>
  </si>
  <si>
    <t>&lt;0.9</t>
  </si>
  <si>
    <t>富津市</t>
    <rPh sb="0" eb="3">
      <t>フッツシ</t>
    </rPh>
    <phoneticPr fontId="17"/>
  </si>
  <si>
    <t>マサバ</t>
  </si>
  <si>
    <t>&lt;0.246</t>
  </si>
  <si>
    <t>&lt;0.322</t>
  </si>
  <si>
    <t>&lt;0.57</t>
  </si>
  <si>
    <t>銚子市</t>
    <rPh sb="0" eb="3">
      <t>チョウシシ</t>
    </rPh>
    <phoneticPr fontId="17"/>
  </si>
  <si>
    <t>利根川(銚子市)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</si>
  <si>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</si>
  <si>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茨城県日立・鹿島沖
約15km
N35°53′
E140°55′</t>
  </si>
  <si>
    <t>マイワシ</t>
  </si>
  <si>
    <t>ユーロフィン日本総研(株)</t>
  </si>
  <si>
    <t>&lt;0.649</t>
  </si>
  <si>
    <t>&lt;0.569</t>
  </si>
  <si>
    <t>&lt;1.2</t>
  </si>
  <si>
    <t>&lt;0.480</t>
  </si>
  <si>
    <t>香取市</t>
    <rPh sb="0" eb="2">
      <t>カトリ</t>
    </rPh>
    <rPh sb="2" eb="3">
      <t>シ</t>
    </rPh>
    <phoneticPr fontId="17"/>
  </si>
  <si>
    <t>利根川(香取市)</t>
  </si>
  <si>
    <t>コイ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</si>
  <si>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</si>
  <si>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&lt;4.92</t>
  </si>
  <si>
    <t>&lt;4.35</t>
  </si>
  <si>
    <t>ギンブナ</t>
  </si>
  <si>
    <t>&lt;3.87</t>
  </si>
  <si>
    <t>&lt;3.70</t>
  </si>
  <si>
    <t>二ホンウナギ</t>
    <rPh sb="0" eb="1">
      <t>ニ</t>
    </rPh>
    <phoneticPr fontId="3"/>
  </si>
  <si>
    <t>皮付き筋肉</t>
  </si>
  <si>
    <t>&lt;4.72</t>
  </si>
  <si>
    <t>&lt;4.81</t>
  </si>
  <si>
    <t>テナガエビ</t>
  </si>
  <si>
    <t>全体</t>
  </si>
  <si>
    <t>&lt;3.24</t>
  </si>
  <si>
    <t>&lt;3.82</t>
  </si>
  <si>
    <t>&lt;7.1</t>
  </si>
  <si>
    <t>与田浦(香取市)</t>
  </si>
  <si>
    <t>&lt;4.45</t>
  </si>
  <si>
    <t>&lt;3.75</t>
  </si>
  <si>
    <t>&lt;3.00</t>
  </si>
  <si>
    <t>&lt;4.51</t>
  </si>
  <si>
    <t>&lt;4.73</t>
  </si>
  <si>
    <t>&lt;9.2</t>
  </si>
  <si>
    <t>スジエビ</t>
  </si>
  <si>
    <t>&lt;3.53</t>
  </si>
  <si>
    <t>&lt;3.94</t>
  </si>
  <si>
    <t>&lt;7.5</t>
  </si>
  <si>
    <t>モツゴ</t>
  </si>
  <si>
    <t>&lt;4.21</t>
  </si>
  <si>
    <t>&lt;4.08</t>
  </si>
  <si>
    <t>ゲンゴロウブナ</t>
  </si>
  <si>
    <t>&lt;3.46</t>
  </si>
  <si>
    <t>&lt;4.32</t>
  </si>
  <si>
    <t>&lt;4.31</t>
  </si>
  <si>
    <t>タイリクバラタナゴ</t>
  </si>
  <si>
    <t>&lt;3.38</t>
  </si>
  <si>
    <t>&lt;2.89</t>
  </si>
  <si>
    <t>&lt;0.389</t>
  </si>
  <si>
    <t>千葉県房総沖
約10km
N35°38′
E140°53′</t>
    <rPh sb="0" eb="3">
      <t>チバケン</t>
    </rPh>
    <rPh sb="3" eb="5">
      <t>ボウソウ</t>
    </rPh>
    <rPh sb="5" eb="6">
      <t>オキ</t>
    </rPh>
    <phoneticPr fontId="3"/>
  </si>
  <si>
    <t>&lt;0.249</t>
  </si>
  <si>
    <t>&lt;0.306</t>
  </si>
  <si>
    <t>&lt;0.56</t>
  </si>
  <si>
    <t/>
  </si>
  <si>
    <t>茨城県日立・鹿島沖
約25km
N35°47′
E141°08′</t>
  </si>
  <si>
    <t>(一財)日本食品分析センター</t>
  </si>
  <si>
    <t>&lt;0.351</t>
  </si>
  <si>
    <t>&lt;0.7</t>
  </si>
  <si>
    <t>茨城県日立・鹿島沖
約10km
N35°47′
E140°56′</t>
  </si>
  <si>
    <t>ブリ</t>
  </si>
  <si>
    <t>&lt;0.278</t>
  </si>
  <si>
    <t>&lt;0.357</t>
  </si>
  <si>
    <t>&lt;0.64</t>
  </si>
  <si>
    <t>ゴマサバ</t>
  </si>
  <si>
    <t>&lt;0.410</t>
  </si>
  <si>
    <t>&lt;0.503</t>
  </si>
  <si>
    <t>銚子・九十九里沖</t>
    <rPh sb="0" eb="2">
      <t>チョウシ</t>
    </rPh>
    <rPh sb="3" eb="7">
      <t>クジュウクリ</t>
    </rPh>
    <rPh sb="7" eb="8">
      <t>オキ</t>
    </rPh>
    <phoneticPr fontId="18"/>
  </si>
  <si>
    <t>ヒラメ</t>
  </si>
  <si>
    <t>&lt;4.09</t>
  </si>
  <si>
    <t>&lt;5.35</t>
  </si>
  <si>
    <t>&lt;9</t>
  </si>
  <si>
    <t>茨城県日立・鹿島沖
約35km
N36°36′
E141°04′</t>
  </si>
  <si>
    <t>(株)静環検査センター</t>
  </si>
  <si>
    <t>&lt;0.593</t>
  </si>
  <si>
    <t>&lt;0.581</t>
  </si>
  <si>
    <t>茨城県日立・鹿島沖
約20km
N36°10′
E140°48′</t>
  </si>
  <si>
    <t xml:space="preserve">ユーロフィン日本総研(株) </t>
  </si>
  <si>
    <t>&lt;5.73</t>
  </si>
  <si>
    <t>&lt;6.13</t>
  </si>
  <si>
    <t>&lt;12</t>
  </si>
  <si>
    <t>&lt;4.84</t>
  </si>
  <si>
    <t>&lt;9.0</t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</si>
  <si>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</si>
  <si>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</si>
  <si>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甲州市</t>
    <rPh sb="0" eb="3">
      <t>コウシュウシ</t>
    </rPh>
    <phoneticPr fontId="3"/>
  </si>
  <si>
    <t>―</t>
    <phoneticPr fontId="3"/>
  </si>
  <si>
    <t>ブドウ</t>
    <phoneticPr fontId="3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</si>
  <si>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10"/>
  </si>
  <si>
    <t>R4.8.1　</t>
  </si>
  <si>
    <t>R4.8.2　</t>
  </si>
  <si>
    <t>&lt;0.532</t>
  </si>
  <si>
    <t>&lt;0.834</t>
  </si>
  <si>
    <t>&lt;1.366</t>
  </si>
  <si>
    <t>北杜市</t>
    <rPh sb="0" eb="3">
      <t>ホクトシ</t>
    </rPh>
    <phoneticPr fontId="3"/>
  </si>
  <si>
    <t>小麦</t>
    <rPh sb="0" eb="2">
      <t>コムギ</t>
    </rPh>
    <phoneticPr fontId="3"/>
  </si>
  <si>
    <t>R4.8.3</t>
  </si>
  <si>
    <t>R4.8.8</t>
  </si>
  <si>
    <t>&lt;1.06</t>
  </si>
  <si>
    <t>&lt;2.12</t>
  </si>
  <si>
    <t>杉並区</t>
    <rPh sb="0" eb="3">
      <t>スギナミク</t>
    </rPh>
    <phoneticPr fontId="3"/>
  </si>
  <si>
    <t>千葉県</t>
    <rPh sb="0" eb="3">
      <t>チバケン</t>
    </rPh>
    <phoneticPr fontId="1"/>
  </si>
  <si>
    <t>八千代市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</si>
  <si>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</si>
  <si>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phoneticPr fontId="1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</si>
  <si>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3"/>
  </si>
  <si>
    <t>Ge</t>
    <phoneticPr fontId="3"/>
  </si>
  <si>
    <t>&lt;0.5</t>
    <phoneticPr fontId="1"/>
  </si>
  <si>
    <t xml:space="preserve"> &lt;1.0</t>
    <phoneticPr fontId="1"/>
  </si>
  <si>
    <t>群馬県</t>
    <rPh sb="0" eb="3">
      <t>グンマケン</t>
    </rPh>
    <phoneticPr fontId="1"/>
  </si>
  <si>
    <t>伊勢崎市</t>
  </si>
  <si>
    <t>&lt;0.4</t>
    <phoneticPr fontId="1"/>
  </si>
  <si>
    <t xml:space="preserve"> &lt;0.9</t>
    <phoneticPr fontId="1"/>
  </si>
  <si>
    <t>米</t>
    <phoneticPr fontId="1"/>
  </si>
  <si>
    <t>栽培</t>
    <rPh sb="0" eb="2">
      <t>サイバイ</t>
    </rPh>
    <phoneticPr fontId="1"/>
  </si>
  <si>
    <t>長野県</t>
    <phoneticPr fontId="1"/>
  </si>
  <si>
    <t>茅野市</t>
    <rPh sb="0" eb="2">
      <t>チノ</t>
    </rPh>
    <rPh sb="2" eb="3">
      <t>シ</t>
    </rPh>
    <phoneticPr fontId="1"/>
  </si>
  <si>
    <t>制限なし</t>
    <rPh sb="0" eb="2">
      <t>セイゲン</t>
    </rPh>
    <phoneticPr fontId="1"/>
  </si>
  <si>
    <t>&lt;0.4</t>
  </si>
  <si>
    <t>&lt;0.5</t>
  </si>
  <si>
    <t>長野県</t>
  </si>
  <si>
    <t>小諸市</t>
    <rPh sb="0" eb="3">
      <t>コモロシ</t>
    </rPh>
    <phoneticPr fontId="16"/>
  </si>
  <si>
    <t>山林</t>
    <rPh sb="0" eb="2">
      <t>サンリン</t>
    </rPh>
    <phoneticPr fontId="1"/>
  </si>
  <si>
    <t>畜産物</t>
    <rPh sb="0" eb="3">
      <t>チクサンブツ</t>
    </rPh>
    <phoneticPr fontId="3"/>
  </si>
  <si>
    <t>ﾆﾎﾝｼﾞｶ（ﾒｽ）</t>
  </si>
  <si>
    <t>野生</t>
    <rPh sb="0" eb="2">
      <t>ヤセイ</t>
    </rPh>
    <phoneticPr fontId="3"/>
  </si>
  <si>
    <t>長野県林業総合センター</t>
    <rPh sb="0" eb="3">
      <t>ナガノケン</t>
    </rPh>
    <rPh sb="3" eb="5">
      <t>リンギョウ</t>
    </rPh>
    <rPh sb="5" eb="7">
      <t>ソウゴウ</t>
    </rPh>
    <phoneticPr fontId="16"/>
  </si>
  <si>
    <t>CsI</t>
  </si>
  <si>
    <t>＜25</t>
  </si>
  <si>
    <t>塩尻市</t>
    <rPh sb="0" eb="2">
      <t>シオジリ</t>
    </rPh>
    <rPh sb="2" eb="3">
      <t>シ</t>
    </rPh>
    <phoneticPr fontId="16"/>
  </si>
  <si>
    <t>諏訪市</t>
    <rPh sb="0" eb="3">
      <t>スワシ</t>
    </rPh>
    <phoneticPr fontId="16"/>
  </si>
  <si>
    <t>南箕輪村</t>
    <rPh sb="0" eb="4">
      <t>ミナミミノワムラ</t>
    </rPh>
    <phoneticPr fontId="16"/>
  </si>
  <si>
    <t>ﾆﾎﾝｼﾞｶ（ｵｽ）</t>
  </si>
  <si>
    <t>伊那市</t>
    <rPh sb="0" eb="3">
      <t>イナシ</t>
    </rPh>
    <phoneticPr fontId="16"/>
  </si>
  <si>
    <t>中川村</t>
    <rPh sb="0" eb="2">
      <t>ナカガワ</t>
    </rPh>
    <rPh sb="2" eb="3">
      <t>ムラ</t>
    </rPh>
    <phoneticPr fontId="16"/>
  </si>
  <si>
    <t>売木村</t>
    <rPh sb="0" eb="3">
      <t>ウルギムラ</t>
    </rPh>
    <phoneticPr fontId="16"/>
  </si>
  <si>
    <t>根羽村</t>
    <rPh sb="0" eb="3">
      <t>ネバムラ</t>
    </rPh>
    <phoneticPr fontId="16"/>
  </si>
  <si>
    <t>阿智村</t>
    <rPh sb="0" eb="3">
      <t>アチムラ</t>
    </rPh>
    <phoneticPr fontId="16"/>
  </si>
  <si>
    <t>泰阜村</t>
    <rPh sb="0" eb="3">
      <t>ヤスオカムラ</t>
    </rPh>
    <phoneticPr fontId="16"/>
  </si>
  <si>
    <t>大鹿村</t>
    <rPh sb="0" eb="3">
      <t>オオシカムラ</t>
    </rPh>
    <phoneticPr fontId="16"/>
  </si>
  <si>
    <t>上松町</t>
    <rPh sb="0" eb="3">
      <t>アゲマツマチ</t>
    </rPh>
    <phoneticPr fontId="16"/>
  </si>
  <si>
    <t>富士見町</t>
    <rPh sb="0" eb="4">
      <t>フジミマチ</t>
    </rPh>
    <phoneticPr fontId="16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</si>
  <si>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</si>
  <si>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NaI</t>
  </si>
  <si>
    <t>長瀞町</t>
    <rPh sb="0" eb="3">
      <t>ナガトロマチ</t>
    </rPh>
    <phoneticPr fontId="12"/>
  </si>
  <si>
    <t>ブドウ</t>
  </si>
  <si>
    <t>&lt;3.4</t>
  </si>
  <si>
    <t>&lt;6.6</t>
  </si>
  <si>
    <t>埼玉県</t>
    <rPh sb="0" eb="3">
      <t>サイタマケン</t>
    </rPh>
    <phoneticPr fontId="3"/>
  </si>
  <si>
    <t>吉川市</t>
    <rPh sb="0" eb="2">
      <t>ヨシカワ</t>
    </rPh>
    <rPh sb="2" eb="3">
      <t>シ</t>
    </rPh>
    <phoneticPr fontId="1"/>
  </si>
  <si>
    <t>中川（古利根川）</t>
    <rPh sb="0" eb="2">
      <t>ナカガワ</t>
    </rPh>
    <rPh sb="3" eb="4">
      <t>フル</t>
    </rPh>
    <rPh sb="4" eb="6">
      <t>トネ</t>
    </rPh>
    <rPh sb="6" eb="7">
      <t>ガワ</t>
    </rPh>
    <phoneticPr fontId="1"/>
  </si>
  <si>
    <t>水産物</t>
    <rPh sb="0" eb="3">
      <t>スイサンブツ</t>
    </rPh>
    <phoneticPr fontId="3"/>
  </si>
  <si>
    <t>ナマズ</t>
  </si>
  <si>
    <t>天然</t>
    <rPh sb="0" eb="2">
      <t>テンネン</t>
    </rPh>
    <phoneticPr fontId="3"/>
  </si>
  <si>
    <t>いであ株式会社</t>
    <rPh sb="3" eb="7">
      <t>カブシキガイシャ</t>
    </rPh>
    <phoneticPr fontId="1"/>
  </si>
  <si>
    <t>コイ・フナ</t>
  </si>
  <si>
    <t>ウナギ</t>
  </si>
  <si>
    <t>&lt;5.0</t>
  </si>
  <si>
    <t>&lt;8.9</t>
  </si>
  <si>
    <t>三郷市</t>
    <rPh sb="0" eb="2">
      <t>ミサト</t>
    </rPh>
    <rPh sb="2" eb="3">
      <t>シ</t>
    </rPh>
    <phoneticPr fontId="1"/>
  </si>
  <si>
    <t>江戸川</t>
    <rPh sb="0" eb="3">
      <t>エドガワ</t>
    </rPh>
    <phoneticPr fontId="1"/>
  </si>
  <si>
    <t>養魚場</t>
    <rPh sb="0" eb="3">
      <t>ヨウギョジョウ</t>
    </rPh>
    <phoneticPr fontId="1"/>
  </si>
  <si>
    <t>養殖</t>
    <rPh sb="0" eb="2">
      <t>ヨウショク</t>
    </rPh>
    <phoneticPr fontId="3"/>
  </si>
  <si>
    <t>加須市</t>
    <rPh sb="0" eb="3">
      <t>カゾシ</t>
    </rPh>
    <phoneticPr fontId="1"/>
  </si>
  <si>
    <t>熊谷市</t>
    <rPh sb="0" eb="3">
      <t>クマガヤシ</t>
    </rPh>
    <phoneticPr fontId="1"/>
  </si>
  <si>
    <t>ニジマス</t>
  </si>
  <si>
    <t>神奈川県</t>
    <rPh sb="0" eb="4">
      <t>カナガワケン</t>
    </rPh>
    <phoneticPr fontId="1"/>
  </si>
  <si>
    <t>埼玉県行田市</t>
    <rPh sb="0" eb="3">
      <t>サイタマケン</t>
    </rPh>
    <rPh sb="3" eb="6">
      <t>ギョウダシ</t>
    </rPh>
    <phoneticPr fontId="1"/>
  </si>
  <si>
    <t>その他</t>
    <rPh sb="2" eb="3">
      <t>タ</t>
    </rPh>
    <phoneticPr fontId="3"/>
  </si>
  <si>
    <t>豆腐</t>
    <rPh sb="0" eb="2">
      <t>トウフ</t>
    </rPh>
    <phoneticPr fontId="1"/>
  </si>
  <si>
    <t>神奈川県衛生研究所</t>
  </si>
  <si>
    <t>&lt;2.1</t>
    <phoneticPr fontId="1"/>
  </si>
  <si>
    <t>&lt;2.4</t>
    <phoneticPr fontId="1"/>
  </si>
  <si>
    <t>&lt;4.5</t>
    <phoneticPr fontId="1"/>
  </si>
  <si>
    <t>群馬県富岡市</t>
    <rPh sb="0" eb="3">
      <t>グンマケン</t>
    </rPh>
    <rPh sb="3" eb="6">
      <t>トミオカシ</t>
    </rPh>
    <phoneticPr fontId="1"/>
  </si>
  <si>
    <t>こんにゃく</t>
    <phoneticPr fontId="1"/>
  </si>
  <si>
    <t>&lt;2.3</t>
    <phoneticPr fontId="1"/>
  </si>
  <si>
    <t>&lt;4.7</t>
    <phoneticPr fontId="1"/>
  </si>
  <si>
    <t>茨城県古河市</t>
    <rPh sb="0" eb="3">
      <t>イバラキケン</t>
    </rPh>
    <rPh sb="3" eb="5">
      <t>フルカワ</t>
    </rPh>
    <rPh sb="5" eb="6">
      <t>シ</t>
    </rPh>
    <phoneticPr fontId="1"/>
  </si>
  <si>
    <t>発酵乳</t>
    <rPh sb="0" eb="3">
      <t>ハッコウニュウ</t>
    </rPh>
    <phoneticPr fontId="1"/>
  </si>
  <si>
    <t xml:space="preserve">&lt;4.2 </t>
    <phoneticPr fontId="1"/>
  </si>
  <si>
    <t>新潟県南魚沼市</t>
    <rPh sb="0" eb="3">
      <t>ニイガタケン</t>
    </rPh>
    <rPh sb="3" eb="7">
      <t>ミナミウオヌマシ</t>
    </rPh>
    <phoneticPr fontId="1"/>
  </si>
  <si>
    <t>その他の穀類加工品（包装米飯）</t>
    <rPh sb="2" eb="3">
      <t>タ</t>
    </rPh>
    <rPh sb="4" eb="6">
      <t>コクルイ</t>
    </rPh>
    <rPh sb="6" eb="9">
      <t>カコウヒン</t>
    </rPh>
    <rPh sb="10" eb="12">
      <t>ホウソウ</t>
    </rPh>
    <rPh sb="12" eb="14">
      <t>ベイハン</t>
    </rPh>
    <phoneticPr fontId="1"/>
  </si>
  <si>
    <t>&lt;2.2</t>
    <phoneticPr fontId="1"/>
  </si>
  <si>
    <t>茨城県神栖市</t>
    <rPh sb="0" eb="3">
      <t>イバラキケン</t>
    </rPh>
    <rPh sb="3" eb="4">
      <t>カミ</t>
    </rPh>
    <rPh sb="4" eb="5">
      <t>ス</t>
    </rPh>
    <rPh sb="5" eb="6">
      <t>シ</t>
    </rPh>
    <phoneticPr fontId="1"/>
  </si>
  <si>
    <t>かん詰め（さば水煮）</t>
    <rPh sb="2" eb="3">
      <t>ヅ</t>
    </rPh>
    <rPh sb="7" eb="9">
      <t>ミズニ</t>
    </rPh>
    <phoneticPr fontId="1"/>
  </si>
  <si>
    <t>&lt;3.5</t>
    <phoneticPr fontId="1"/>
  </si>
  <si>
    <t>&lt;3.7</t>
    <phoneticPr fontId="1"/>
  </si>
  <si>
    <t>&lt;7.2</t>
    <phoneticPr fontId="1"/>
  </si>
  <si>
    <t>横浜市</t>
    <rPh sb="0" eb="3">
      <t>ヨコハマシ</t>
    </rPh>
    <phoneticPr fontId="17"/>
  </si>
  <si>
    <t>宮城県</t>
  </si>
  <si>
    <t>三陸南部沖</t>
    <phoneticPr fontId="1"/>
  </si>
  <si>
    <t>ギンザケ</t>
    <phoneticPr fontId="1"/>
  </si>
  <si>
    <t>フィレ</t>
    <phoneticPr fontId="1"/>
  </si>
  <si>
    <t>横浜市本場食品衛生検査所</t>
  </si>
  <si>
    <t>&lt;2.61</t>
  </si>
  <si>
    <t>&lt;2.96</t>
  </si>
  <si>
    <t>&lt;5.6</t>
    <phoneticPr fontId="1"/>
  </si>
  <si>
    <t>岩手県</t>
  </si>
  <si>
    <t>三陸北部沖</t>
    <phoneticPr fontId="1"/>
  </si>
  <si>
    <t>&lt;2.97</t>
  </si>
  <si>
    <t>ブリ（イナダ）</t>
  </si>
  <si>
    <t>&lt;2.63</t>
  </si>
  <si>
    <t>&lt;2.83</t>
  </si>
  <si>
    <t>&lt;5.5</t>
  </si>
  <si>
    <t>新潟県</t>
    <rPh sb="0" eb="3">
      <t>ニイガタケン</t>
    </rPh>
    <phoneticPr fontId="12"/>
  </si>
  <si>
    <t>出雲崎町</t>
    <rPh sb="0" eb="4">
      <t>イヅモザキマチ</t>
    </rPh>
    <phoneticPr fontId="12"/>
  </si>
  <si>
    <t>玄米</t>
    <rPh sb="0" eb="2">
      <t>ゲンマイ</t>
    </rPh>
    <phoneticPr fontId="1"/>
  </si>
  <si>
    <t>（一財）新潟県環境衛生研究所</t>
  </si>
  <si>
    <t>&lt;3.2</t>
    <phoneticPr fontId="1"/>
  </si>
  <si>
    <t>&lt;7.1</t>
    <phoneticPr fontId="1"/>
  </si>
  <si>
    <t>大阪市</t>
    <rPh sb="0" eb="3">
      <t>オオサカシ</t>
    </rPh>
    <phoneticPr fontId="1"/>
  </si>
  <si>
    <t>-</t>
    <phoneticPr fontId="3"/>
  </si>
  <si>
    <t>製造所：新潟県</t>
    <rPh sb="0" eb="2">
      <t>セイゾウ</t>
    </rPh>
    <rPh sb="2" eb="3">
      <t>ショ</t>
    </rPh>
    <rPh sb="4" eb="7">
      <t>ニイガタケン</t>
    </rPh>
    <phoneticPr fontId="3"/>
  </si>
  <si>
    <t>流通品</t>
  </si>
  <si>
    <t>その他</t>
  </si>
  <si>
    <t>甘酒</t>
    <rPh sb="0" eb="1">
      <t>アマ</t>
    </rPh>
    <rPh sb="1" eb="2">
      <t>サケ</t>
    </rPh>
    <phoneticPr fontId="3"/>
  </si>
  <si>
    <t>―</t>
  </si>
  <si>
    <t>大阪市保健所
南東部生活衛生監視事務所</t>
    <rPh sb="0" eb="6">
      <t>オオサカシホケンジョ</t>
    </rPh>
    <rPh sb="7" eb="19">
      <t>ナントウブセイカツエイセイカンシジムショ</t>
    </rPh>
    <phoneticPr fontId="3"/>
  </si>
  <si>
    <t>&lt;16</t>
    <phoneticPr fontId="1"/>
  </si>
  <si>
    <t>福島県</t>
    <rPh sb="0" eb="3">
      <t>フクシマケン</t>
    </rPh>
    <phoneticPr fontId="3"/>
  </si>
  <si>
    <t>農産物</t>
  </si>
  <si>
    <t>モモ</t>
  </si>
  <si>
    <t>ナス</t>
  </si>
  <si>
    <t>群馬県</t>
    <rPh sb="0" eb="3">
      <t>グンマケン</t>
    </rPh>
    <phoneticPr fontId="3"/>
  </si>
  <si>
    <t>キャベツ</t>
  </si>
  <si>
    <t>キュウリ</t>
  </si>
  <si>
    <t>栃木県</t>
    <rPh sb="0" eb="3">
      <t>トチギケン</t>
    </rPh>
    <phoneticPr fontId="21"/>
  </si>
  <si>
    <t>栃木県</t>
    <rPh sb="0" eb="3">
      <t>トチギケン</t>
    </rPh>
    <phoneticPr fontId="12"/>
  </si>
  <si>
    <t>足利市</t>
  </si>
  <si>
    <t>非流通品（出荷予定あり）</t>
  </si>
  <si>
    <t>原木シイタケ</t>
  </si>
  <si>
    <t>栽培</t>
  </si>
  <si>
    <t>原木、施設</t>
  </si>
  <si>
    <t>制限なし</t>
  </si>
  <si>
    <t>栃木県林業センター</t>
  </si>
  <si>
    <t>Ｇｅ</t>
  </si>
  <si>
    <t>&lt;3.13</t>
  </si>
  <si>
    <t>茂木町</t>
  </si>
  <si>
    <t>ミョウガ</t>
  </si>
  <si>
    <t>野生</t>
  </si>
  <si>
    <t>Ｇe</t>
  </si>
  <si>
    <t>&lt;6.12</t>
  </si>
  <si>
    <t>&lt;6.89</t>
  </si>
  <si>
    <t>&lt;13.01</t>
  </si>
  <si>
    <t>鹿沼市</t>
  </si>
  <si>
    <t>&lt;6.01</t>
  </si>
  <si>
    <t>&lt;6.52</t>
  </si>
  <si>
    <t>&lt;12.53</t>
  </si>
  <si>
    <t>上三川町</t>
  </si>
  <si>
    <t>&lt;6.04</t>
  </si>
  <si>
    <t>&lt;6.48</t>
  </si>
  <si>
    <t>&lt;12.52</t>
  </si>
  <si>
    <t>栃木県</t>
    <rPh sb="0" eb="3">
      <t>トチギケン</t>
    </rPh>
    <phoneticPr fontId="3"/>
  </si>
  <si>
    <t>大田原市</t>
    <rPh sb="0" eb="4">
      <t>オオタワラシ</t>
    </rPh>
    <phoneticPr fontId="16"/>
  </si>
  <si>
    <t>那珂川</t>
    <rPh sb="0" eb="3">
      <t>ナカガワ</t>
    </rPh>
    <phoneticPr fontId="22"/>
  </si>
  <si>
    <t>アユ</t>
  </si>
  <si>
    <t>(一財)九州環境管理協会</t>
    <rPh sb="1" eb="3">
      <t>イチザイ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7"/>
  </si>
  <si>
    <t>那須烏山市</t>
    <rPh sb="0" eb="5">
      <t>ナスカラスヤマシ</t>
    </rPh>
    <phoneticPr fontId="16"/>
  </si>
  <si>
    <t>那珂川</t>
    <rPh sb="0" eb="3">
      <t>ナカガワ</t>
    </rPh>
    <phoneticPr fontId="16"/>
  </si>
  <si>
    <t>&lt;3.07</t>
  </si>
  <si>
    <t>茂木町</t>
    <rPh sb="0" eb="3">
      <t>モテギマチ</t>
    </rPh>
    <phoneticPr fontId="16"/>
  </si>
  <si>
    <t>&lt;2.90</t>
  </si>
  <si>
    <t>&lt;3.20</t>
  </si>
  <si>
    <t>箒川</t>
    <rPh sb="0" eb="2">
      <t>ホウキガワ</t>
    </rPh>
    <phoneticPr fontId="17"/>
  </si>
  <si>
    <t>&lt;2.47</t>
  </si>
  <si>
    <t>&lt;2.03</t>
  </si>
  <si>
    <t>那珂川町</t>
    <rPh sb="0" eb="4">
      <t>ナカガワマチ</t>
    </rPh>
    <phoneticPr fontId="16"/>
  </si>
  <si>
    <t>武茂川</t>
    <rPh sb="0" eb="3">
      <t>ムモガワ</t>
    </rPh>
    <phoneticPr fontId="17"/>
  </si>
  <si>
    <t>&lt;2.79</t>
  </si>
  <si>
    <t>&lt;2.60</t>
  </si>
  <si>
    <t>那須烏山市</t>
    <rPh sb="0" eb="5">
      <t>ナスカラスヤマシ</t>
    </rPh>
    <phoneticPr fontId="17"/>
  </si>
  <si>
    <t>荒川</t>
    <rPh sb="0" eb="2">
      <t>アラカワ</t>
    </rPh>
    <phoneticPr fontId="17"/>
  </si>
  <si>
    <t>&lt;2.82</t>
  </si>
  <si>
    <t>&lt;2.45</t>
  </si>
  <si>
    <t>茂木町</t>
    <rPh sb="0" eb="3">
      <t>モテギマチ</t>
    </rPh>
    <phoneticPr fontId="17"/>
  </si>
  <si>
    <t>逆川</t>
    <rPh sb="0" eb="2">
      <t>サカガワ</t>
    </rPh>
    <phoneticPr fontId="17"/>
  </si>
  <si>
    <t>&lt;2.93</t>
  </si>
  <si>
    <t>鹿沼市</t>
    <rPh sb="0" eb="3">
      <t>カヌマシ</t>
    </rPh>
    <phoneticPr fontId="17"/>
  </si>
  <si>
    <t>思川</t>
    <rPh sb="0" eb="2">
      <t>オモイガワ</t>
    </rPh>
    <phoneticPr fontId="17"/>
  </si>
  <si>
    <t>&lt;2.57</t>
  </si>
  <si>
    <t>栃木市</t>
    <rPh sb="0" eb="3">
      <t>トチギシ</t>
    </rPh>
    <phoneticPr fontId="17"/>
  </si>
  <si>
    <t>&lt;3.09</t>
  </si>
  <si>
    <t>大芦川</t>
    <rPh sb="0" eb="2">
      <t>オオアシ</t>
    </rPh>
    <rPh sb="2" eb="3">
      <t>ガワ</t>
    </rPh>
    <phoneticPr fontId="17"/>
  </si>
  <si>
    <t>&lt;3.27</t>
  </si>
  <si>
    <t>黒川</t>
    <rPh sb="0" eb="2">
      <t>クロカワ</t>
    </rPh>
    <phoneticPr fontId="17"/>
  </si>
  <si>
    <t>荒井川</t>
    <rPh sb="0" eb="3">
      <t>アライガワ</t>
    </rPh>
    <phoneticPr fontId="17"/>
  </si>
  <si>
    <t>&lt;3.05</t>
  </si>
  <si>
    <t>宇都宮市</t>
    <rPh sb="0" eb="4">
      <t>ウツノミヤシ</t>
    </rPh>
    <phoneticPr fontId="16"/>
  </si>
  <si>
    <t>鬼怒川</t>
    <rPh sb="0" eb="3">
      <t>キヌガワ</t>
    </rPh>
    <phoneticPr fontId="13"/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</si>
  <si>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8" eb="11">
      <t>カブ</t>
    </rPh>
    <phoneticPr fontId="17"/>
  </si>
  <si>
    <t>田川</t>
    <rPh sb="0" eb="2">
      <t>タガワ</t>
    </rPh>
    <phoneticPr fontId="16"/>
  </si>
  <si>
    <t>&lt;5.20</t>
  </si>
  <si>
    <t>&lt;4.68</t>
  </si>
  <si>
    <t>足利市</t>
    <rPh sb="0" eb="3">
      <t>アシカガシ</t>
    </rPh>
    <phoneticPr fontId="16"/>
  </si>
  <si>
    <t>渡良瀬川</t>
    <rPh sb="0" eb="4">
      <t>ワタラセガワ</t>
    </rPh>
    <phoneticPr fontId="16"/>
  </si>
  <si>
    <t>&lt;6.67</t>
  </si>
  <si>
    <t>&lt;6.72</t>
  </si>
  <si>
    <t>佐野市</t>
    <rPh sb="0" eb="3">
      <t>サノシ</t>
    </rPh>
    <phoneticPr fontId="16"/>
  </si>
  <si>
    <t>秋山川</t>
    <rPh sb="0" eb="3">
      <t>アキヤマガワ</t>
    </rPh>
    <phoneticPr fontId="17"/>
  </si>
  <si>
    <t>&lt;6.23</t>
  </si>
  <si>
    <t>&lt;6.96</t>
  </si>
  <si>
    <t>日光市</t>
    <rPh sb="0" eb="3">
      <t>ニッコウシ</t>
    </rPh>
    <phoneticPr fontId="16"/>
  </si>
  <si>
    <t>中禅寺湖</t>
    <rPh sb="0" eb="4">
      <t>チュウゼンジコ</t>
    </rPh>
    <phoneticPr fontId="17"/>
  </si>
  <si>
    <t>レイクトラウト</t>
  </si>
  <si>
    <t>&lt;6.85</t>
  </si>
  <si>
    <t>&lt;5.15</t>
  </si>
  <si>
    <t>&lt;5.42</t>
  </si>
  <si>
    <t>キュウリ</t>
    <phoneticPr fontId="1"/>
  </si>
  <si>
    <t>露地</t>
    <rPh sb="0" eb="2">
      <t>ロジ</t>
    </rPh>
    <phoneticPr fontId="3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</si>
  <si>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7"/>
  </si>
  <si>
    <t>&lt;0.694</t>
    <phoneticPr fontId="1"/>
  </si>
  <si>
    <t>&lt;0.893</t>
    <phoneticPr fontId="1"/>
  </si>
  <si>
    <t>&lt;1.6</t>
    <phoneticPr fontId="1"/>
  </si>
  <si>
    <t>ナス</t>
    <phoneticPr fontId="1"/>
  </si>
  <si>
    <t>&lt;0.760</t>
    <phoneticPr fontId="1"/>
  </si>
  <si>
    <t>&lt;0.887</t>
    <phoneticPr fontId="1"/>
  </si>
  <si>
    <t>ハウス</t>
  </si>
  <si>
    <t>&lt;0.878</t>
    <phoneticPr fontId="1"/>
  </si>
  <si>
    <t>&lt;0.892</t>
    <phoneticPr fontId="1"/>
  </si>
  <si>
    <t>&lt;1.8</t>
    <phoneticPr fontId="1"/>
  </si>
  <si>
    <t>相模原市</t>
    <rPh sb="0" eb="4">
      <t>サガミハラシ</t>
    </rPh>
    <phoneticPr fontId="1"/>
  </si>
  <si>
    <t>製造者：長野県松本市</t>
    <rPh sb="0" eb="3">
      <t>セイゾウシャ</t>
    </rPh>
    <rPh sb="4" eb="7">
      <t>ナガノケン</t>
    </rPh>
    <rPh sb="7" eb="9">
      <t>マツモト</t>
    </rPh>
    <rPh sb="9" eb="10">
      <t>シ</t>
    </rPh>
    <phoneticPr fontId="1"/>
  </si>
  <si>
    <t>乳児用食品</t>
    <rPh sb="0" eb="3">
      <t>ニュウジヨウ</t>
    </rPh>
    <rPh sb="3" eb="5">
      <t>ショクヒン</t>
    </rPh>
    <phoneticPr fontId="1"/>
  </si>
  <si>
    <t>清涼飲料水</t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</si>
  <si>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</si>
  <si>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&lt;1.7</t>
    <phoneticPr fontId="1"/>
  </si>
  <si>
    <t>製造者：東京都渋谷区</t>
    <rPh sb="0" eb="3">
      <t>セイゾウシャ</t>
    </rPh>
    <rPh sb="4" eb="7">
      <t>トウキョウト</t>
    </rPh>
    <rPh sb="7" eb="9">
      <t>シブヤ</t>
    </rPh>
    <rPh sb="9" eb="10">
      <t>ク</t>
    </rPh>
    <phoneticPr fontId="1"/>
  </si>
  <si>
    <t>&lt;2.6</t>
    <phoneticPr fontId="1"/>
  </si>
  <si>
    <t>&lt;2.9</t>
    <phoneticPr fontId="1"/>
  </si>
  <si>
    <t>&lt;5.5</t>
    <phoneticPr fontId="1"/>
  </si>
  <si>
    <t>製造所：群馬県伊勢崎市</t>
    <rPh sb="0" eb="2">
      <t>セイゾウ</t>
    </rPh>
    <rPh sb="2" eb="3">
      <t>ショ</t>
    </rPh>
    <rPh sb="4" eb="7">
      <t>グンマケン</t>
    </rPh>
    <rPh sb="7" eb="10">
      <t>イセサキ</t>
    </rPh>
    <rPh sb="10" eb="11">
      <t>シ</t>
    </rPh>
    <phoneticPr fontId="1"/>
  </si>
  <si>
    <t>調整液状乳</t>
  </si>
  <si>
    <t>&lt;3.3</t>
    <phoneticPr fontId="1"/>
  </si>
  <si>
    <t>製造所：栃木県さくら市</t>
    <rPh sb="2" eb="3">
      <t>ショ</t>
    </rPh>
    <rPh sb="4" eb="7">
      <t>トチギケン</t>
    </rPh>
    <rPh sb="10" eb="11">
      <t>シ</t>
    </rPh>
    <phoneticPr fontId="1"/>
  </si>
  <si>
    <t>乳児用食品</t>
    <rPh sb="0" eb="5">
      <t>ニュウジヨウショクヒン</t>
    </rPh>
    <phoneticPr fontId="1"/>
  </si>
  <si>
    <t>調整粉乳</t>
  </si>
  <si>
    <t>&lt;3.6</t>
    <phoneticPr fontId="1"/>
  </si>
  <si>
    <t>製造者：埼玉県加須市</t>
    <rPh sb="0" eb="3">
      <t>セイゾウシャ</t>
    </rPh>
    <phoneticPr fontId="1"/>
  </si>
  <si>
    <t>パンケーキミックス</t>
    <phoneticPr fontId="1"/>
  </si>
  <si>
    <t>&lt;1.9</t>
    <phoneticPr fontId="1"/>
  </si>
  <si>
    <t>東京都</t>
  </si>
  <si>
    <t>そうざい（ハンバーグ）</t>
  </si>
  <si>
    <t>―</t>
    <phoneticPr fontId="1"/>
  </si>
  <si>
    <t>―</t>
    <phoneticPr fontId="23"/>
  </si>
  <si>
    <t>東京都健康安全研究センター</t>
  </si>
  <si>
    <t>&lt;11</t>
  </si>
  <si>
    <t>&lt;10</t>
  </si>
  <si>
    <t>&lt;21</t>
  </si>
  <si>
    <t>茶わんむし</t>
  </si>
  <si>
    <t>&lt;23</t>
  </si>
  <si>
    <t>そうざい（チキンナゲット）</t>
  </si>
  <si>
    <t>ウインナーソーセージ</t>
  </si>
  <si>
    <t>&lt;22</t>
  </si>
  <si>
    <t>ポークソーセージ（ウインナー）</t>
  </si>
  <si>
    <t>北海道</t>
  </si>
  <si>
    <t>水産物</t>
  </si>
  <si>
    <t>マダラ</t>
  </si>
  <si>
    <t>不明</t>
    <rPh sb="0" eb="2">
      <t>フメイ</t>
    </rPh>
    <phoneticPr fontId="23"/>
  </si>
  <si>
    <t>三陸南部沖</t>
    <rPh sb="0" eb="2">
      <t>サンリク</t>
    </rPh>
    <rPh sb="2" eb="4">
      <t>ナンブ</t>
    </rPh>
    <rPh sb="4" eb="5">
      <t>オキ</t>
    </rPh>
    <phoneticPr fontId="1"/>
  </si>
  <si>
    <t>天然</t>
    <rPh sb="0" eb="2">
      <t>テンネン</t>
    </rPh>
    <phoneticPr fontId="23"/>
  </si>
  <si>
    <t>タチウオ</t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</si>
  <si>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1"/>
  </si>
  <si>
    <t>カツオ</t>
  </si>
  <si>
    <t>ギンザケ</t>
  </si>
  <si>
    <t>発酵乳</t>
    <rPh sb="0" eb="3">
      <t>ハッコウニュウ</t>
    </rPh>
    <phoneticPr fontId="23"/>
  </si>
  <si>
    <t>&lt;20</t>
  </si>
  <si>
    <t>牛乳・乳児用食品</t>
  </si>
  <si>
    <t>乳飲料</t>
    <rPh sb="0" eb="3">
      <t>ニュウインリョウ</t>
    </rPh>
    <phoneticPr fontId="23"/>
  </si>
  <si>
    <t>&lt;0.8</t>
  </si>
  <si>
    <t>&lt;1.5</t>
  </si>
  <si>
    <t>&lt;0.3</t>
  </si>
  <si>
    <t>&lt;1.8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</si>
</sst>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00_ "/>
    <numFmt numFmtId="178" formatCode="0.0_ 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268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76" fontId="8" fillId="2" borderId="0" xfId="0" applyNumberFormat="1" applyFont="1" applyFill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42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41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2" fillId="3" borderId="20" xfId="0" applyNumberFormat="1" applyFont="1" applyFill="1" applyBorder="1" applyAlignment="1">
      <alignment horizontal="center" vertical="center"/>
    </xf>
    <xf numFmtId="0" fontId="2" fillId="3" borderId="21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57" fontId="2" fillId="0" borderId="32" xfId="1" applyNumberFormat="1" applyFont="1" applyFill="1" applyBorder="1" applyAlignment="1">
      <alignment horizontal="center" vertical="center" wrapText="1"/>
    </xf>
    <xf numFmtId="176" fontId="2" fillId="0" borderId="31" xfId="1" applyNumberFormat="1" applyFont="1" applyFill="1" applyBorder="1" applyAlignment="1">
      <alignment horizontal="center" vertical="center" wrapText="1"/>
    </xf>
    <xf numFmtId="176" fontId="2" fillId="0" borderId="35" xfId="1" applyNumberFormat="1" applyFont="1" applyFill="1" applyBorder="1" applyAlignment="1">
      <alignment horizontal="center" vertical="center" wrapText="1"/>
    </xf>
    <xf numFmtId="0" fontId="2" fillId="0" borderId="31" xfId="1" applyNumberFormat="1" applyFont="1" applyFill="1" applyBorder="1" applyAlignment="1">
      <alignment horizontal="center" vertical="center" wrapText="1"/>
    </xf>
    <xf numFmtId="0" fontId="2" fillId="0" borderId="30" xfId="1" applyNumberFormat="1" applyFont="1" applyFill="1" applyBorder="1" applyAlignment="1">
      <alignment horizontal="center" vertical="center" wrapText="1"/>
    </xf>
    <xf numFmtId="0" fontId="2" fillId="0" borderId="37" xfId="1" applyNumberFormat="1" applyFont="1" applyFill="1" applyBorder="1" applyAlignment="1">
      <alignment horizontal="center" vertical="center" wrapText="1"/>
    </xf>
    <xf numFmtId="0" fontId="2" fillId="3" borderId="30" xfId="1" applyNumberFormat="1" applyFont="1" applyFill="1" applyBorder="1" applyAlignment="1">
      <alignment horizontal="center" vertical="center" wrapText="1"/>
    </xf>
    <xf numFmtId="0" fontId="2" fillId="3" borderId="37" xfId="1" applyNumberFormat="1" applyFont="1" applyFill="1" applyBorder="1" applyAlignment="1">
      <alignment horizontal="center" vertical="center" wrapText="1"/>
    </xf>
    <xf numFmtId="0" fontId="2" fillId="0" borderId="35" xfId="1" applyNumberFormat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57" fontId="2" fillId="0" borderId="38" xfId="1" applyNumberFormat="1" applyFont="1" applyFill="1" applyBorder="1" applyAlignment="1">
      <alignment horizontal="center" vertical="center" wrapText="1"/>
    </xf>
    <xf numFmtId="176" fontId="2" fillId="0" borderId="34" xfId="1" applyNumberFormat="1" applyFont="1" applyFill="1" applyBorder="1" applyAlignment="1">
      <alignment horizontal="center" vertical="center" wrapText="1"/>
    </xf>
    <xf numFmtId="176" fontId="2" fillId="0" borderId="39" xfId="1" applyNumberFormat="1" applyFont="1" applyFill="1" applyBorder="1" applyAlignment="1">
      <alignment horizontal="center" vertical="center" wrapText="1"/>
    </xf>
    <xf numFmtId="177" fontId="0" fillId="0" borderId="20" xfId="1" applyNumberFormat="1" applyFont="1" applyFill="1" applyBorder="1" applyAlignment="1">
      <alignment horizontal="center" vertical="center"/>
    </xf>
    <xf numFmtId="0" fontId="2" fillId="0" borderId="21" xfId="1" applyNumberFormat="1" applyFont="1" applyFill="1" applyBorder="1" applyAlignment="1">
      <alignment horizontal="center" vertical="center" wrapText="1"/>
    </xf>
    <xf numFmtId="0" fontId="2" fillId="3" borderId="20" xfId="1" applyNumberFormat="1" applyFont="1" applyFill="1" applyBorder="1" applyAlignment="1">
      <alignment horizontal="center" vertical="center" wrapText="1"/>
    </xf>
    <xf numFmtId="0" fontId="2" fillId="3" borderId="21" xfId="1" applyNumberFormat="1" applyFont="1" applyFill="1" applyBorder="1" applyAlignment="1">
      <alignment horizontal="center" vertical="center" wrapText="1"/>
    </xf>
    <xf numFmtId="0" fontId="2" fillId="0" borderId="39" xfId="1" applyNumberFormat="1" applyFont="1" applyFill="1" applyBorder="1" applyAlignment="1">
      <alignment horizontal="center" vertical="center" wrapText="1"/>
    </xf>
    <xf numFmtId="0" fontId="2" fillId="0" borderId="34" xfId="1" applyNumberFormat="1" applyFont="1" applyFill="1" applyBorder="1" applyAlignment="1">
      <alignment horizontal="center" vertical="center" wrapText="1"/>
    </xf>
    <xf numFmtId="0" fontId="2" fillId="0" borderId="20" xfId="1" applyNumberFormat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39" xfId="1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57" fontId="2" fillId="2" borderId="41" xfId="0" applyNumberFormat="1" applyFont="1" applyFill="1" applyBorder="1" applyAlignment="1">
      <alignment horizontal="center" vertical="center" wrapText="1"/>
    </xf>
    <xf numFmtId="57" fontId="0" fillId="0" borderId="50" xfId="0" quotePrefix="1" applyNumberFormat="1" applyFill="1" applyBorder="1" applyAlignment="1">
      <alignment horizontal="center" vertical="center" wrapText="1"/>
    </xf>
    <xf numFmtId="57" fontId="0" fillId="0" borderId="41" xfId="0" quotePrefix="1" applyNumberFormat="1" applyFill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0" fillId="0" borderId="34" xfId="0" quotePrefix="1" applyNumberFormat="1" applyFill="1" applyBorder="1" applyAlignment="1">
      <alignment horizontal="center" vertical="center" wrapText="1"/>
    </xf>
    <xf numFmtId="57" fontId="0" fillId="0" borderId="39" xfId="0" quotePrefix="1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57" fontId="5" fillId="0" borderId="39" xfId="0" applyNumberFormat="1" applyFont="1" applyFill="1" applyBorder="1" applyAlignment="1">
      <alignment horizontal="center" vertical="center" wrapText="1"/>
    </xf>
    <xf numFmtId="176" fontId="5" fillId="0" borderId="20" xfId="0" applyNumberFormat="1" applyFont="1" applyFill="1" applyBorder="1" applyAlignment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0" fillId="2" borderId="35" xfId="0" applyNumberFormat="1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0" fillId="2" borderId="37" xfId="0" applyNumberFormat="1" applyFont="1" applyFill="1" applyBorder="1" applyAlignment="1">
      <alignment horizontal="center" vertical="center" wrapText="1"/>
    </xf>
    <xf numFmtId="0" fontId="0" fillId="3" borderId="37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5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57" fontId="2" fillId="0" borderId="39" xfId="1" applyNumberFormat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0" fillId="0" borderId="20" xfId="1" applyNumberFormat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57" fontId="2" fillId="2" borderId="38" xfId="1" applyNumberFormat="1" applyFont="1" applyFill="1" applyBorder="1" applyAlignment="1">
      <alignment horizontal="center" vertical="center" wrapText="1"/>
    </xf>
    <xf numFmtId="176" fontId="2" fillId="2" borderId="34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0" borderId="17" xfId="1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178" fontId="2" fillId="2" borderId="34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176" fontId="4" fillId="2" borderId="46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57" fontId="5" fillId="0" borderId="34" xfId="0" applyNumberFormat="1" applyFont="1" applyFill="1" applyBorder="1" applyAlignment="1">
      <alignment horizontal="center" vertical="center" wrapText="1"/>
    </xf>
  </cellXfs>
  <cellStyles count="3">
    <cellStyle name="Normal" xfId="1"/>
    <cellStyle name="標準" xfId="0" builtinId="0"/>
    <cellStyle name="標準 5" xfId="2"/>
  </cellStyles>
  <dxfs count="2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9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65" customWidth="1"/>
    <col min="2" max="2" width="10.625" style="205" customWidth="1"/>
    <col min="3" max="3" width="36.5" style="206" bestFit="1" customWidth="1"/>
    <col min="4" max="5" width="10.625" style="205" customWidth="1"/>
    <col min="6" max="7" width="26" style="206" bestFit="1" customWidth="1"/>
    <col min="8" max="8" width="17.625" style="206" bestFit="1" customWidth="1"/>
    <col min="9" max="9" width="30.25" style="206" bestFit="1" customWidth="1"/>
    <col min="10" max="10" width="39.625" style="206" bestFit="1" customWidth="1"/>
    <col min="11" max="11" width="21.625" style="205" customWidth="1"/>
    <col min="12" max="12" width="51" style="206" bestFit="1" customWidth="1"/>
    <col min="13" max="13" width="31.875" style="206" bestFit="1" customWidth="1"/>
    <col min="14" max="14" width="10.625" style="205" customWidth="1"/>
    <col min="15" max="16" width="10.625" style="207" customWidth="1"/>
    <col min="17" max="18" width="12.625" style="208" customWidth="1"/>
    <col min="19" max="19" width="12.625" style="207" customWidth="1"/>
    <col min="20" max="22" width="10.625" style="205" customWidth="1"/>
    <col min="23" max="23" width="10.625" style="65" customWidth="1"/>
    <col min="24" max="16384" width="9" style="65"/>
  </cols>
  <sheetData>
    <row r="1" spans="1:24" x14ac:dyDescent="0.4">
      <c r="A1" s="34" t="s">
        <v>0</v>
      </c>
      <c r="B1" s="59"/>
      <c r="C1" s="59"/>
      <c r="D1" s="60"/>
      <c r="E1" s="59"/>
      <c r="F1" s="59"/>
      <c r="G1" s="59"/>
      <c r="H1" s="59"/>
      <c r="I1" s="59"/>
      <c r="J1" s="59"/>
      <c r="K1" s="59"/>
      <c r="L1" s="60"/>
      <c r="M1" s="61"/>
      <c r="N1" s="59"/>
      <c r="O1" s="62"/>
      <c r="P1" s="63"/>
      <c r="Q1" s="64"/>
      <c r="R1" s="64"/>
      <c r="S1" s="63"/>
      <c r="T1" s="59"/>
      <c r="U1" s="59"/>
      <c r="V1" s="65"/>
    </row>
    <row r="2" spans="1:24" ht="19.5" thickBot="1" x14ac:dyDescent="0.45">
      <c r="A2" s="66"/>
      <c r="B2" s="67"/>
      <c r="C2" s="59"/>
      <c r="D2" s="60"/>
      <c r="E2" s="59"/>
      <c r="F2" s="59"/>
      <c r="G2" s="59"/>
      <c r="H2" s="59"/>
      <c r="I2" s="59"/>
      <c r="J2" s="59"/>
      <c r="K2" s="59"/>
      <c r="L2" s="60"/>
      <c r="M2" s="61"/>
      <c r="N2" s="59"/>
      <c r="O2" s="62"/>
      <c r="P2" s="63"/>
      <c r="Q2" s="64"/>
      <c r="R2" s="64"/>
      <c r="S2" s="63"/>
      <c r="T2" s="59"/>
      <c r="U2" s="59"/>
      <c r="V2" s="65"/>
    </row>
    <row r="3" spans="1:24" ht="13.5" customHeight="1" x14ac:dyDescent="0.4">
      <c r="A3" s="213" t="s">
        <v>1</v>
      </c>
      <c r="B3" s="214" t="s">
        <v>2</v>
      </c>
      <c r="C3" s="216" t="s">
        <v>3</v>
      </c>
      <c r="D3" s="219" t="s">
        <v>4</v>
      </c>
      <c r="E3" s="220"/>
      <c r="F3" s="221"/>
      <c r="G3" s="222" t="s">
        <v>5</v>
      </c>
      <c r="H3" s="239" t="s">
        <v>6</v>
      </c>
      <c r="I3" s="225" t="s">
        <v>7</v>
      </c>
      <c r="J3" s="220"/>
      <c r="K3" s="220"/>
      <c r="L3" s="221"/>
      <c r="M3" s="219" t="s">
        <v>8</v>
      </c>
      <c r="N3" s="221"/>
      <c r="O3" s="226" t="s">
        <v>9</v>
      </c>
      <c r="P3" s="227"/>
      <c r="Q3" s="219" t="s">
        <v>10</v>
      </c>
      <c r="R3" s="220"/>
      <c r="S3" s="220"/>
      <c r="T3" s="220"/>
      <c r="U3" s="220"/>
      <c r="V3" s="220"/>
      <c r="W3" s="221"/>
    </row>
    <row r="4" spans="1:24" x14ac:dyDescent="0.4">
      <c r="A4" s="214"/>
      <c r="B4" s="214"/>
      <c r="C4" s="217"/>
      <c r="D4" s="228" t="s">
        <v>11</v>
      </c>
      <c r="E4" s="231" t="s">
        <v>12</v>
      </c>
      <c r="F4" s="234" t="s">
        <v>13</v>
      </c>
      <c r="G4" s="223"/>
      <c r="H4" s="240"/>
      <c r="I4" s="235" t="s">
        <v>14</v>
      </c>
      <c r="J4" s="40"/>
      <c r="K4" s="68"/>
      <c r="L4" s="238" t="s">
        <v>15</v>
      </c>
      <c r="M4" s="235" t="s">
        <v>16</v>
      </c>
      <c r="N4" s="234" t="s">
        <v>17</v>
      </c>
      <c r="O4" s="256" t="s">
        <v>18</v>
      </c>
      <c r="P4" s="259" t="s">
        <v>19</v>
      </c>
      <c r="Q4" s="262" t="s">
        <v>20</v>
      </c>
      <c r="R4" s="263"/>
      <c r="S4" s="263"/>
      <c r="T4" s="264" t="s">
        <v>21</v>
      </c>
      <c r="U4" s="242" t="s">
        <v>22</v>
      </c>
      <c r="V4" s="242" t="s">
        <v>23</v>
      </c>
      <c r="W4" s="245" t="s">
        <v>24</v>
      </c>
    </row>
    <row r="5" spans="1:24" ht="110.1" customHeight="1" x14ac:dyDescent="0.4">
      <c r="A5" s="214"/>
      <c r="B5" s="214"/>
      <c r="C5" s="217"/>
      <c r="D5" s="229"/>
      <c r="E5" s="232"/>
      <c r="F5" s="217"/>
      <c r="G5" s="223"/>
      <c r="H5" s="240"/>
      <c r="I5" s="236"/>
      <c r="J5" s="248" t="s">
        <v>25</v>
      </c>
      <c r="K5" s="248" t="s">
        <v>30</v>
      </c>
      <c r="L5" s="217"/>
      <c r="M5" s="236"/>
      <c r="N5" s="254"/>
      <c r="O5" s="257"/>
      <c r="P5" s="260"/>
      <c r="Q5" s="251" t="s">
        <v>26</v>
      </c>
      <c r="R5" s="252"/>
      <c r="S5" s="253"/>
      <c r="T5" s="265"/>
      <c r="U5" s="243"/>
      <c r="V5" s="243"/>
      <c r="W5" s="246"/>
    </row>
    <row r="6" spans="1:24" ht="18.75" customHeight="1" thickBot="1" x14ac:dyDescent="0.45">
      <c r="A6" s="215"/>
      <c r="B6" s="215"/>
      <c r="C6" s="218"/>
      <c r="D6" s="230"/>
      <c r="E6" s="233"/>
      <c r="F6" s="218"/>
      <c r="G6" s="224"/>
      <c r="H6" s="241"/>
      <c r="I6" s="237"/>
      <c r="J6" s="249"/>
      <c r="K6" s="250"/>
      <c r="L6" s="218"/>
      <c r="M6" s="237"/>
      <c r="N6" s="255"/>
      <c r="O6" s="258"/>
      <c r="P6" s="261"/>
      <c r="Q6" s="1" t="s">
        <v>27</v>
      </c>
      <c r="R6" s="2" t="s">
        <v>28</v>
      </c>
      <c r="S6" s="70" t="s">
        <v>29</v>
      </c>
      <c r="T6" s="266"/>
      <c r="U6" s="244"/>
      <c r="V6" s="244"/>
      <c r="W6" s="247"/>
      <c r="X6" s="71"/>
    </row>
    <row r="7" spans="1:24" ht="19.5" thickTop="1" x14ac:dyDescent="0.4">
      <c r="A7" s="39">
        <v>1</v>
      </c>
      <c r="B7" s="39" t="s">
        <v>31</v>
      </c>
      <c r="C7" s="49" t="s">
        <v>31</v>
      </c>
      <c r="D7" s="47" t="s">
        <v>32</v>
      </c>
      <c r="E7" s="39" t="s">
        <v>33</v>
      </c>
      <c r="F7" s="49" t="s">
        <v>33</v>
      </c>
      <c r="G7" s="33" t="s">
        <v>34</v>
      </c>
      <c r="H7" s="46" t="s">
        <v>35</v>
      </c>
      <c r="I7" s="32" t="s">
        <v>36</v>
      </c>
      <c r="J7" s="41" t="s">
        <v>37</v>
      </c>
      <c r="K7" s="41" t="s">
        <v>37</v>
      </c>
      <c r="L7" s="72" t="s">
        <v>38</v>
      </c>
      <c r="M7" s="73" t="s">
        <v>39</v>
      </c>
      <c r="N7" s="74" t="s">
        <v>40</v>
      </c>
      <c r="O7" s="75">
        <v>44781</v>
      </c>
      <c r="P7" s="76">
        <v>44783</v>
      </c>
      <c r="Q7" s="77" t="s">
        <v>41</v>
      </c>
      <c r="R7" s="78" t="s">
        <v>42</v>
      </c>
      <c r="S7" s="79" t="s">
        <v>43</v>
      </c>
      <c r="T7" s="80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&lt;4.2</v>
      </c>
      <c r="U7" s="80" t="str">
        <f t="shared" si="0"/>
        <v>&lt;3.9</v>
      </c>
      <c r="V7" s="81" t="str">
        <f t="shared" ref="V7:V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&lt;8.1</v>
      </c>
      <c r="W7" s="82" t="str">
        <f t="shared" ref="W7:W8" si="2">IF(ISERROR(V7*1),"",IF(AND(H7="飲料水",V7&gt;=11),"○",IF(AND(H7="牛乳・乳児用食品",V7&gt;=51),"○",IF(AND(H7&lt;&gt;"",V7&gt;=110),"○",""))))</f>
        <v/>
      </c>
    </row>
    <row r="8" spans="1:24" x14ac:dyDescent="0.4">
      <c r="A8" s="32">
        <f>A7+1</f>
        <v>2</v>
      </c>
      <c r="B8" s="32" t="s">
        <v>31</v>
      </c>
      <c r="C8" s="48" t="s">
        <v>31</v>
      </c>
      <c r="D8" s="46" t="s">
        <v>44</v>
      </c>
      <c r="E8" s="32" t="s">
        <v>33</v>
      </c>
      <c r="F8" s="48" t="s">
        <v>33</v>
      </c>
      <c r="G8" s="37" t="s">
        <v>34</v>
      </c>
      <c r="H8" s="46" t="s">
        <v>35</v>
      </c>
      <c r="I8" s="32" t="s">
        <v>36</v>
      </c>
      <c r="J8" s="41" t="s">
        <v>37</v>
      </c>
      <c r="K8" s="41" t="s">
        <v>37</v>
      </c>
      <c r="L8" s="83" t="s">
        <v>38</v>
      </c>
      <c r="M8" s="84" t="s">
        <v>39</v>
      </c>
      <c r="N8" s="85" t="s">
        <v>40</v>
      </c>
      <c r="O8" s="86">
        <v>44781</v>
      </c>
      <c r="P8" s="76">
        <v>44783</v>
      </c>
      <c r="Q8" s="87" t="s">
        <v>45</v>
      </c>
      <c r="R8" s="88" t="s">
        <v>46</v>
      </c>
      <c r="S8" s="89" t="s">
        <v>43</v>
      </c>
      <c r="T8" s="90" t="str">
        <f t="shared" si="0"/>
        <v>&lt;3.8</v>
      </c>
      <c r="U8" s="90" t="str">
        <f t="shared" si="0"/>
        <v>&lt;4.3</v>
      </c>
      <c r="V8" s="91" t="str">
        <f t="shared" si="1"/>
        <v>&lt;8.1</v>
      </c>
      <c r="W8" s="92" t="str">
        <f t="shared" si="2"/>
        <v/>
      </c>
    </row>
    <row r="9" spans="1:24" x14ac:dyDescent="0.4">
      <c r="A9" s="32">
        <f t="shared" ref="A9:A72" si="3">A8+1</f>
        <v>3</v>
      </c>
      <c r="B9" s="93" t="s">
        <v>47</v>
      </c>
      <c r="C9" s="94" t="s">
        <v>47</v>
      </c>
      <c r="D9" s="95" t="s">
        <v>47</v>
      </c>
      <c r="E9" s="93" t="s">
        <v>48</v>
      </c>
      <c r="F9" s="96" t="s">
        <v>49</v>
      </c>
      <c r="G9" s="97" t="s">
        <v>50</v>
      </c>
      <c r="H9" s="98" t="s">
        <v>51</v>
      </c>
      <c r="I9" s="99" t="s">
        <v>52</v>
      </c>
      <c r="J9" s="93" t="s">
        <v>49</v>
      </c>
      <c r="K9" s="93" t="s">
        <v>53</v>
      </c>
      <c r="L9" s="209" t="s">
        <v>38</v>
      </c>
      <c r="M9" s="100" t="s">
        <v>54</v>
      </c>
      <c r="N9" s="101" t="s">
        <v>40</v>
      </c>
      <c r="O9" s="102">
        <v>44768</v>
      </c>
      <c r="P9" s="103">
        <v>44770</v>
      </c>
      <c r="Q9" s="104" t="s">
        <v>55</v>
      </c>
      <c r="R9" s="105" t="s">
        <v>56</v>
      </c>
      <c r="S9" s="106" t="s">
        <v>57</v>
      </c>
      <c r="T9" s="107" t="str">
        <f t="shared" si="0"/>
        <v>&lt;4.7</v>
      </c>
      <c r="U9" s="107" t="str">
        <f t="shared" si="0"/>
        <v>&lt;3.1</v>
      </c>
      <c r="V9" s="108" t="str">
        <f t="shared" ref="V9:V12" si="4">IFERROR(IF(AND(T9="",U9=""),"",IF(AND(T9="-",U9="-"),IF(S9="","Cs合計を入力してください",S9),IF(NOT(ISERROR(T9*1+U9*1)),ROUND(T9+U9,1-INT(LOG(ABS(T9+U9)))),IF(NOT(ISERROR(T9*1)),ROUND(T9,1-INT(LOG(ABS(T9)))),IF(NOT(ISERROR(U9*1)),ROUND(U9,1-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&lt;7.8</v>
      </c>
      <c r="W9" s="109"/>
    </row>
    <row r="10" spans="1:24" x14ac:dyDescent="0.4">
      <c r="A10" s="32">
        <f t="shared" si="3"/>
        <v>4</v>
      </c>
      <c r="B10" s="110" t="s">
        <v>47</v>
      </c>
      <c r="C10" s="111" t="s">
        <v>47</v>
      </c>
      <c r="D10" s="112" t="s">
        <v>47</v>
      </c>
      <c r="E10" s="110" t="s">
        <v>58</v>
      </c>
      <c r="F10" s="113" t="s">
        <v>49</v>
      </c>
      <c r="G10" s="114" t="s">
        <v>50</v>
      </c>
      <c r="H10" s="115" t="s">
        <v>51</v>
      </c>
      <c r="I10" s="116" t="s">
        <v>59</v>
      </c>
      <c r="J10" s="110" t="s">
        <v>49</v>
      </c>
      <c r="K10" s="110" t="s">
        <v>53</v>
      </c>
      <c r="L10" s="210" t="s">
        <v>38</v>
      </c>
      <c r="M10" s="117" t="s">
        <v>54</v>
      </c>
      <c r="N10" s="118" t="s">
        <v>40</v>
      </c>
      <c r="O10" s="119">
        <v>44768</v>
      </c>
      <c r="P10" s="120">
        <v>44770</v>
      </c>
      <c r="Q10" s="121" t="s">
        <v>55</v>
      </c>
      <c r="R10" s="121" t="s">
        <v>60</v>
      </c>
      <c r="S10" s="122" t="s">
        <v>61</v>
      </c>
      <c r="T10" s="123" t="str">
        <f t="shared" si="0"/>
        <v>&lt;4.7</v>
      </c>
      <c r="U10" s="123" t="str">
        <f t="shared" si="0"/>
        <v>&lt;3.2</v>
      </c>
      <c r="V10" s="124" t="str">
        <f t="shared" si="4"/>
        <v>&lt;7.9</v>
      </c>
      <c r="W10" s="125"/>
    </row>
    <row r="11" spans="1:24" ht="75" x14ac:dyDescent="0.4">
      <c r="A11" s="32">
        <f t="shared" si="3"/>
        <v>5</v>
      </c>
      <c r="B11" s="110" t="s">
        <v>47</v>
      </c>
      <c r="C11" s="111" t="s">
        <v>47</v>
      </c>
      <c r="D11" s="112" t="s">
        <v>47</v>
      </c>
      <c r="E11" s="110" t="s">
        <v>62</v>
      </c>
      <c r="F11" s="113" t="s">
        <v>49</v>
      </c>
      <c r="G11" s="114" t="s">
        <v>50</v>
      </c>
      <c r="H11" s="115" t="s">
        <v>51</v>
      </c>
      <c r="I11" s="116" t="s">
        <v>59</v>
      </c>
      <c r="J11" s="110" t="s">
        <v>49</v>
      </c>
      <c r="K11" s="110" t="s">
        <v>53</v>
      </c>
      <c r="L11" s="210" t="s">
        <v>38</v>
      </c>
      <c r="M11" s="117" t="s">
        <v>54</v>
      </c>
      <c r="N11" s="118" t="s">
        <v>40</v>
      </c>
      <c r="O11" s="119">
        <v>44768</v>
      </c>
      <c r="P11" s="120">
        <v>44770</v>
      </c>
      <c r="Q11" s="126" t="s">
        <v>63</v>
      </c>
      <c r="R11" s="127" t="s">
        <v>63</v>
      </c>
      <c r="S11" s="122" t="s">
        <v>64</v>
      </c>
      <c r="T11" s="123" t="str">
        <f t="shared" si="0"/>
        <v>&lt;4.4</v>
      </c>
      <c r="U11" s="123" t="str">
        <f t="shared" si="0"/>
        <v>&lt;4.4</v>
      </c>
      <c r="V11" s="124" t="str">
        <f t="shared" si="4"/>
        <v>&lt;8.8</v>
      </c>
      <c r="W11" s="125"/>
    </row>
    <row r="12" spans="1:24" x14ac:dyDescent="0.4">
      <c r="A12" s="32">
        <f t="shared" si="3"/>
        <v>6</v>
      </c>
      <c r="B12" s="110" t="s">
        <v>47</v>
      </c>
      <c r="C12" s="111" t="s">
        <v>47</v>
      </c>
      <c r="D12" s="112" t="s">
        <v>47</v>
      </c>
      <c r="E12" s="110" t="s">
        <v>65</v>
      </c>
      <c r="F12" s="113" t="s">
        <v>49</v>
      </c>
      <c r="G12" s="114" t="s">
        <v>50</v>
      </c>
      <c r="H12" s="115" t="s">
        <v>51</v>
      </c>
      <c r="I12" s="116" t="s">
        <v>66</v>
      </c>
      <c r="J12" s="110" t="s">
        <v>49</v>
      </c>
      <c r="K12" s="110" t="s">
        <v>53</v>
      </c>
      <c r="L12" s="210" t="s">
        <v>38</v>
      </c>
      <c r="M12" s="117" t="s">
        <v>54</v>
      </c>
      <c r="N12" s="118" t="s">
        <v>40</v>
      </c>
      <c r="O12" s="119">
        <v>44768</v>
      </c>
      <c r="P12" s="120">
        <v>44770</v>
      </c>
      <c r="Q12" s="126" t="s">
        <v>67</v>
      </c>
      <c r="R12" s="127" t="s">
        <v>68</v>
      </c>
      <c r="S12" s="122" t="s">
        <v>69</v>
      </c>
      <c r="T12" s="123" t="str">
        <f t="shared" si="0"/>
        <v>&lt;4.1</v>
      </c>
      <c r="U12" s="123" t="str">
        <f t="shared" si="0"/>
        <v>&lt;4.6</v>
      </c>
      <c r="V12" s="124" t="str">
        <f t="shared" si="4"/>
        <v>&lt;8.7</v>
      </c>
      <c r="W12" s="125"/>
    </row>
    <row r="13" spans="1:24" x14ac:dyDescent="0.4">
      <c r="A13" s="32">
        <f t="shared" si="3"/>
        <v>7</v>
      </c>
      <c r="B13" s="110" t="s">
        <v>47</v>
      </c>
      <c r="C13" s="111" t="s">
        <v>47</v>
      </c>
      <c r="D13" s="112" t="s">
        <v>47</v>
      </c>
      <c r="E13" s="110" t="s">
        <v>70</v>
      </c>
      <c r="F13" s="113" t="s">
        <v>49</v>
      </c>
      <c r="G13" s="114" t="s">
        <v>50</v>
      </c>
      <c r="H13" s="115" t="s">
        <v>51</v>
      </c>
      <c r="I13" s="128" t="s">
        <v>71</v>
      </c>
      <c r="J13" s="110" t="s">
        <v>49</v>
      </c>
      <c r="K13" s="110" t="s">
        <v>53</v>
      </c>
      <c r="L13" s="210" t="s">
        <v>38</v>
      </c>
      <c r="M13" s="117" t="s">
        <v>54</v>
      </c>
      <c r="N13" s="118" t="s">
        <v>40</v>
      </c>
      <c r="O13" s="119">
        <v>44763</v>
      </c>
      <c r="P13" s="120">
        <v>44770</v>
      </c>
      <c r="Q13" s="126" t="s">
        <v>72</v>
      </c>
      <c r="R13" s="127" t="s">
        <v>73</v>
      </c>
      <c r="S13" s="122" t="s">
        <v>69</v>
      </c>
      <c r="T13" s="123" t="str">
        <f t="shared" si="0"/>
        <v>&lt;4.8</v>
      </c>
      <c r="U13" s="123" t="str">
        <f t="shared" si="0"/>
        <v>&lt;4</v>
      </c>
      <c r="V13" s="124" t="s">
        <v>69</v>
      </c>
      <c r="W13" s="129"/>
    </row>
    <row r="14" spans="1:24" x14ac:dyDescent="0.4">
      <c r="A14" s="32">
        <f t="shared" si="3"/>
        <v>8</v>
      </c>
      <c r="B14" s="3" t="s">
        <v>74</v>
      </c>
      <c r="C14" s="49" t="s">
        <v>74</v>
      </c>
      <c r="D14" s="4" t="s">
        <v>37</v>
      </c>
      <c r="E14" s="3" t="s">
        <v>37</v>
      </c>
      <c r="F14" s="5" t="s">
        <v>75</v>
      </c>
      <c r="G14" s="33" t="s">
        <v>76</v>
      </c>
      <c r="H14" s="46" t="s">
        <v>77</v>
      </c>
      <c r="I14" s="39" t="s">
        <v>78</v>
      </c>
      <c r="J14" s="3"/>
      <c r="K14" s="3" t="s">
        <v>79</v>
      </c>
      <c r="L14" s="42" t="s">
        <v>80</v>
      </c>
      <c r="M14" s="43" t="s">
        <v>81</v>
      </c>
      <c r="N14" s="7" t="s">
        <v>40</v>
      </c>
      <c r="O14" s="8">
        <v>44739</v>
      </c>
      <c r="P14" s="9">
        <v>44743</v>
      </c>
      <c r="Q14" s="10" t="s">
        <v>82</v>
      </c>
      <c r="R14" s="11" t="s">
        <v>82</v>
      </c>
      <c r="S14" s="12" t="s">
        <v>83</v>
      </c>
      <c r="T14" s="13" t="str">
        <f t="shared" si="0"/>
        <v>&lt;4.3</v>
      </c>
      <c r="U14" s="13" t="str">
        <f t="shared" si="0"/>
        <v>&lt;4.3</v>
      </c>
      <c r="V14" s="14" t="str">
        <f t="shared" ref="V14:V77" si="5"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&lt;8.6</v>
      </c>
      <c r="W14" s="15" t="str">
        <f t="shared" ref="W14:W73" si="6">IF(ISERROR(V14*1),"",IF(AND(H14="飲料水",V14&gt;=11),"○",IF(AND(H14="牛乳・乳児用食品",V14&gt;=51),"○",IF(AND(H14&lt;&gt;"",V14&gt;=110),"○",""))))</f>
        <v/>
      </c>
    </row>
    <row r="15" spans="1:24" x14ac:dyDescent="0.4">
      <c r="A15" s="32">
        <f t="shared" si="3"/>
        <v>9</v>
      </c>
      <c r="B15" s="16" t="s">
        <v>84</v>
      </c>
      <c r="C15" s="48" t="s">
        <v>84</v>
      </c>
      <c r="D15" s="6" t="s">
        <v>37</v>
      </c>
      <c r="E15" s="16" t="s">
        <v>37</v>
      </c>
      <c r="F15" s="17" t="s">
        <v>85</v>
      </c>
      <c r="G15" s="33" t="s">
        <v>76</v>
      </c>
      <c r="H15" s="46" t="s">
        <v>77</v>
      </c>
      <c r="I15" s="32" t="s">
        <v>78</v>
      </c>
      <c r="J15" s="16"/>
      <c r="K15" s="16" t="s">
        <v>86</v>
      </c>
      <c r="L15" s="50" t="s">
        <v>80</v>
      </c>
      <c r="M15" s="44" t="s">
        <v>81</v>
      </c>
      <c r="N15" s="18" t="s">
        <v>40</v>
      </c>
      <c r="O15" s="19">
        <v>44739</v>
      </c>
      <c r="P15" s="20">
        <v>44743</v>
      </c>
      <c r="Q15" s="21" t="s">
        <v>87</v>
      </c>
      <c r="R15" s="22" t="s">
        <v>88</v>
      </c>
      <c r="S15" s="12" t="s">
        <v>89</v>
      </c>
      <c r="T15" s="13" t="str">
        <f t="shared" si="0"/>
        <v>&lt;3.5</v>
      </c>
      <c r="U15" s="13" t="str">
        <f t="shared" si="0"/>
        <v>&lt;4.9</v>
      </c>
      <c r="V15" s="14" t="str">
        <f t="shared" si="5"/>
        <v>&lt;8.4</v>
      </c>
      <c r="W15" s="15" t="str">
        <f t="shared" si="6"/>
        <v/>
      </c>
    </row>
    <row r="16" spans="1:24" x14ac:dyDescent="0.4">
      <c r="A16" s="32">
        <f t="shared" si="3"/>
        <v>10</v>
      </c>
      <c r="B16" s="16" t="s">
        <v>84</v>
      </c>
      <c r="C16" s="48" t="s">
        <v>84</v>
      </c>
      <c r="D16" s="6" t="s">
        <v>37</v>
      </c>
      <c r="E16" s="16" t="s">
        <v>37</v>
      </c>
      <c r="F16" s="17" t="s">
        <v>90</v>
      </c>
      <c r="G16" s="33" t="s">
        <v>76</v>
      </c>
      <c r="H16" s="46" t="s">
        <v>91</v>
      </c>
      <c r="I16" s="32" t="s">
        <v>92</v>
      </c>
      <c r="J16" s="16"/>
      <c r="K16" s="16"/>
      <c r="L16" s="50" t="s">
        <v>80</v>
      </c>
      <c r="M16" s="44" t="s">
        <v>81</v>
      </c>
      <c r="N16" s="18" t="s">
        <v>40</v>
      </c>
      <c r="O16" s="19">
        <v>44739</v>
      </c>
      <c r="P16" s="20">
        <v>44743</v>
      </c>
      <c r="Q16" s="21" t="s">
        <v>93</v>
      </c>
      <c r="R16" s="22" t="s">
        <v>93</v>
      </c>
      <c r="S16" s="12" t="s">
        <v>94</v>
      </c>
      <c r="T16" s="13" t="str">
        <f t="shared" si="0"/>
        <v>&lt;0.85</v>
      </c>
      <c r="U16" s="13" t="str">
        <f t="shared" si="0"/>
        <v>&lt;0.85</v>
      </c>
      <c r="V16" s="14" t="str">
        <f t="shared" si="5"/>
        <v>&lt;1.7</v>
      </c>
      <c r="W16" s="15" t="str">
        <f t="shared" si="6"/>
        <v/>
      </c>
    </row>
    <row r="17" spans="1:23" x14ac:dyDescent="0.4">
      <c r="A17" s="32">
        <f t="shared" si="3"/>
        <v>11</v>
      </c>
      <c r="B17" s="16" t="s">
        <v>84</v>
      </c>
      <c r="C17" s="48" t="s">
        <v>84</v>
      </c>
      <c r="D17" s="6" t="s">
        <v>37</v>
      </c>
      <c r="E17" s="16" t="s">
        <v>37</v>
      </c>
      <c r="F17" s="17" t="s">
        <v>95</v>
      </c>
      <c r="G17" s="33" t="s">
        <v>76</v>
      </c>
      <c r="H17" s="47" t="s">
        <v>91</v>
      </c>
      <c r="I17" s="32" t="s">
        <v>96</v>
      </c>
      <c r="J17" s="16"/>
      <c r="K17" s="16"/>
      <c r="L17" s="50" t="s">
        <v>80</v>
      </c>
      <c r="M17" s="44" t="s">
        <v>81</v>
      </c>
      <c r="N17" s="18" t="s">
        <v>40</v>
      </c>
      <c r="O17" s="19">
        <v>44739</v>
      </c>
      <c r="P17" s="20">
        <v>44743</v>
      </c>
      <c r="Q17" s="21" t="s">
        <v>97</v>
      </c>
      <c r="R17" s="22" t="s">
        <v>98</v>
      </c>
      <c r="S17" s="23" t="s">
        <v>94</v>
      </c>
      <c r="T17" s="13" t="str">
        <f t="shared" si="0"/>
        <v>&lt;0.8</v>
      </c>
      <c r="U17" s="13" t="str">
        <f t="shared" si="0"/>
        <v>&lt;0.9</v>
      </c>
      <c r="V17" s="14" t="str">
        <f t="shared" si="5"/>
        <v>&lt;1.7</v>
      </c>
      <c r="W17" s="15" t="str">
        <f t="shared" si="6"/>
        <v/>
      </c>
    </row>
    <row r="18" spans="1:23" x14ac:dyDescent="0.4">
      <c r="A18" s="32">
        <f t="shared" si="3"/>
        <v>12</v>
      </c>
      <c r="B18" s="16" t="s">
        <v>84</v>
      </c>
      <c r="C18" s="48" t="s">
        <v>84</v>
      </c>
      <c r="D18" s="6" t="s">
        <v>37</v>
      </c>
      <c r="E18" s="16" t="s">
        <v>37</v>
      </c>
      <c r="F18" s="17" t="s">
        <v>99</v>
      </c>
      <c r="G18" s="33" t="s">
        <v>76</v>
      </c>
      <c r="H18" s="46" t="s">
        <v>77</v>
      </c>
      <c r="I18" s="32" t="s">
        <v>100</v>
      </c>
      <c r="J18" s="16"/>
      <c r="K18" s="16"/>
      <c r="L18" s="50" t="s">
        <v>80</v>
      </c>
      <c r="M18" s="44" t="s">
        <v>81</v>
      </c>
      <c r="N18" s="18" t="s">
        <v>40</v>
      </c>
      <c r="O18" s="19">
        <v>44739</v>
      </c>
      <c r="P18" s="20">
        <v>44743</v>
      </c>
      <c r="Q18" s="21" t="s">
        <v>101</v>
      </c>
      <c r="R18" s="22" t="s">
        <v>67</v>
      </c>
      <c r="S18" s="23" t="s">
        <v>83</v>
      </c>
      <c r="T18" s="13" t="str">
        <f t="shared" si="0"/>
        <v>&lt;4.5</v>
      </c>
      <c r="U18" s="13" t="str">
        <f t="shared" si="0"/>
        <v>&lt;4.1</v>
      </c>
      <c r="V18" s="14" t="str">
        <f t="shared" si="5"/>
        <v>&lt;8.6</v>
      </c>
      <c r="W18" s="15" t="str">
        <f t="shared" si="6"/>
        <v/>
      </c>
    </row>
    <row r="19" spans="1:23" x14ac:dyDescent="0.4">
      <c r="A19" s="32">
        <f t="shared" si="3"/>
        <v>13</v>
      </c>
      <c r="B19" s="16" t="s">
        <v>84</v>
      </c>
      <c r="C19" s="48" t="s">
        <v>84</v>
      </c>
      <c r="D19" s="6" t="s">
        <v>37</v>
      </c>
      <c r="E19" s="16" t="s">
        <v>37</v>
      </c>
      <c r="F19" s="17" t="s">
        <v>75</v>
      </c>
      <c r="G19" s="33" t="s">
        <v>76</v>
      </c>
      <c r="H19" s="46" t="s">
        <v>77</v>
      </c>
      <c r="I19" s="32" t="s">
        <v>102</v>
      </c>
      <c r="J19" s="16"/>
      <c r="K19" s="16"/>
      <c r="L19" s="50" t="s">
        <v>80</v>
      </c>
      <c r="M19" s="44" t="s">
        <v>81</v>
      </c>
      <c r="N19" s="18" t="s">
        <v>40</v>
      </c>
      <c r="O19" s="19">
        <v>44739</v>
      </c>
      <c r="P19" s="20">
        <v>44743</v>
      </c>
      <c r="Q19" s="21" t="s">
        <v>63</v>
      </c>
      <c r="R19" s="22" t="s">
        <v>103</v>
      </c>
      <c r="S19" s="24" t="s">
        <v>83</v>
      </c>
      <c r="T19" s="13" t="str">
        <f t="shared" si="0"/>
        <v>&lt;4.4</v>
      </c>
      <c r="U19" s="13" t="str">
        <f t="shared" si="0"/>
        <v>&lt;4.2</v>
      </c>
      <c r="V19" s="14" t="str">
        <f t="shared" si="5"/>
        <v>&lt;8.6</v>
      </c>
      <c r="W19" s="15" t="str">
        <f t="shared" si="6"/>
        <v/>
      </c>
    </row>
    <row r="20" spans="1:23" x14ac:dyDescent="0.4">
      <c r="A20" s="32">
        <f t="shared" si="3"/>
        <v>14</v>
      </c>
      <c r="B20" s="16" t="s">
        <v>84</v>
      </c>
      <c r="C20" s="48" t="s">
        <v>84</v>
      </c>
      <c r="D20" s="6" t="s">
        <v>37</v>
      </c>
      <c r="E20" s="16" t="s">
        <v>37</v>
      </c>
      <c r="F20" s="17" t="s">
        <v>104</v>
      </c>
      <c r="G20" s="35" t="s">
        <v>76</v>
      </c>
      <c r="H20" s="47" t="s">
        <v>105</v>
      </c>
      <c r="I20" s="32" t="s">
        <v>106</v>
      </c>
      <c r="J20" s="16"/>
      <c r="K20" s="16"/>
      <c r="L20" s="50" t="s">
        <v>80</v>
      </c>
      <c r="M20" s="44" t="s">
        <v>81</v>
      </c>
      <c r="N20" s="18" t="s">
        <v>40</v>
      </c>
      <c r="O20" s="19">
        <v>44739</v>
      </c>
      <c r="P20" s="20">
        <v>44743</v>
      </c>
      <c r="Q20" s="21" t="s">
        <v>107</v>
      </c>
      <c r="R20" s="22" t="s">
        <v>108</v>
      </c>
      <c r="S20" s="24" t="s">
        <v>109</v>
      </c>
      <c r="T20" s="13" t="str">
        <f t="shared" si="0"/>
        <v>&lt;9.8</v>
      </c>
      <c r="U20" s="13" t="str">
        <f t="shared" si="0"/>
        <v>&lt;7.3</v>
      </c>
      <c r="V20" s="14" t="str">
        <f t="shared" si="5"/>
        <v>&lt;17</v>
      </c>
      <c r="W20" s="15" t="str">
        <f t="shared" si="6"/>
        <v/>
      </c>
    </row>
    <row r="21" spans="1:23" x14ac:dyDescent="0.4">
      <c r="A21" s="32">
        <f t="shared" si="3"/>
        <v>15</v>
      </c>
      <c r="B21" s="16" t="s">
        <v>84</v>
      </c>
      <c r="C21" s="48" t="s">
        <v>84</v>
      </c>
      <c r="D21" s="6" t="s">
        <v>37</v>
      </c>
      <c r="E21" s="16" t="s">
        <v>37</v>
      </c>
      <c r="F21" s="17" t="s">
        <v>111</v>
      </c>
      <c r="G21" s="36" t="s">
        <v>76</v>
      </c>
      <c r="H21" s="46" t="s">
        <v>105</v>
      </c>
      <c r="I21" s="32" t="s">
        <v>112</v>
      </c>
      <c r="J21" s="16"/>
      <c r="K21" s="16"/>
      <c r="L21" s="50" t="s">
        <v>80</v>
      </c>
      <c r="M21" s="44" t="s">
        <v>81</v>
      </c>
      <c r="N21" s="18" t="s">
        <v>40</v>
      </c>
      <c r="O21" s="19">
        <v>44739</v>
      </c>
      <c r="P21" s="20">
        <v>44743</v>
      </c>
      <c r="Q21" s="21" t="s">
        <v>113</v>
      </c>
      <c r="R21" s="22" t="s">
        <v>114</v>
      </c>
      <c r="S21" s="24" t="s">
        <v>115</v>
      </c>
      <c r="T21" s="13" t="str">
        <f t="shared" si="0"/>
        <v>&lt;9.4</v>
      </c>
      <c r="U21" s="13" t="str">
        <f t="shared" si="0"/>
        <v>&lt;8.1</v>
      </c>
      <c r="V21" s="14" t="str">
        <f t="shared" si="5"/>
        <v>&lt;18</v>
      </c>
      <c r="W21" s="15" t="str">
        <f t="shared" si="6"/>
        <v/>
      </c>
    </row>
    <row r="22" spans="1:23" x14ac:dyDescent="0.4">
      <c r="A22" s="32">
        <f t="shared" si="3"/>
        <v>16</v>
      </c>
      <c r="B22" s="16" t="s">
        <v>84</v>
      </c>
      <c r="C22" s="48" t="s">
        <v>84</v>
      </c>
      <c r="D22" s="6" t="s">
        <v>37</v>
      </c>
      <c r="E22" s="16" t="s">
        <v>37</v>
      </c>
      <c r="F22" s="17" t="s">
        <v>85</v>
      </c>
      <c r="G22" s="33" t="s">
        <v>76</v>
      </c>
      <c r="H22" s="46" t="s">
        <v>105</v>
      </c>
      <c r="I22" s="32" t="s">
        <v>116</v>
      </c>
      <c r="J22" s="16"/>
      <c r="K22" s="16"/>
      <c r="L22" s="50" t="s">
        <v>80</v>
      </c>
      <c r="M22" s="44" t="s">
        <v>81</v>
      </c>
      <c r="N22" s="18" t="s">
        <v>40</v>
      </c>
      <c r="O22" s="19">
        <v>44739</v>
      </c>
      <c r="P22" s="20">
        <v>44743</v>
      </c>
      <c r="Q22" s="21" t="s">
        <v>117</v>
      </c>
      <c r="R22" s="22" t="s">
        <v>118</v>
      </c>
      <c r="S22" s="24" t="s">
        <v>109</v>
      </c>
      <c r="T22" s="13" t="str">
        <f t="shared" si="0"/>
        <v>&lt;9.3</v>
      </c>
      <c r="U22" s="13" t="str">
        <f t="shared" si="0"/>
        <v>&lt;7.6</v>
      </c>
      <c r="V22" s="14" t="str">
        <f t="shared" si="5"/>
        <v>&lt;17</v>
      </c>
      <c r="W22" s="15" t="str">
        <f t="shared" si="6"/>
        <v/>
      </c>
    </row>
    <row r="23" spans="1:23" x14ac:dyDescent="0.4">
      <c r="A23" s="32">
        <f t="shared" si="3"/>
        <v>17</v>
      </c>
      <c r="B23" s="16" t="s">
        <v>84</v>
      </c>
      <c r="C23" s="48" t="s">
        <v>84</v>
      </c>
      <c r="D23" s="6" t="s">
        <v>37</v>
      </c>
      <c r="E23" s="16" t="s">
        <v>37</v>
      </c>
      <c r="F23" s="17" t="s">
        <v>119</v>
      </c>
      <c r="G23" s="36" t="s">
        <v>76</v>
      </c>
      <c r="H23" s="47" t="s">
        <v>105</v>
      </c>
      <c r="I23" s="32" t="s">
        <v>120</v>
      </c>
      <c r="J23" s="16"/>
      <c r="K23" s="16"/>
      <c r="L23" s="50" t="s">
        <v>80</v>
      </c>
      <c r="M23" s="44" t="s">
        <v>81</v>
      </c>
      <c r="N23" s="18" t="s">
        <v>40</v>
      </c>
      <c r="O23" s="19">
        <v>44739</v>
      </c>
      <c r="P23" s="20">
        <v>44743</v>
      </c>
      <c r="Q23" s="21" t="s">
        <v>89</v>
      </c>
      <c r="R23" s="22" t="s">
        <v>121</v>
      </c>
      <c r="S23" s="24" t="s">
        <v>109</v>
      </c>
      <c r="T23" s="13" t="str">
        <f t="shared" si="0"/>
        <v>&lt;8.4</v>
      </c>
      <c r="U23" s="13" t="str">
        <f t="shared" si="0"/>
        <v>&lt;8.3</v>
      </c>
      <c r="V23" s="14" t="str">
        <f t="shared" si="5"/>
        <v>&lt;17</v>
      </c>
      <c r="W23" s="15" t="str">
        <f t="shared" si="6"/>
        <v/>
      </c>
    </row>
    <row r="24" spans="1:23" x14ac:dyDescent="0.4">
      <c r="A24" s="32">
        <f t="shared" si="3"/>
        <v>18</v>
      </c>
      <c r="B24" s="16" t="s">
        <v>84</v>
      </c>
      <c r="C24" s="48" t="s">
        <v>84</v>
      </c>
      <c r="D24" s="6" t="s">
        <v>37</v>
      </c>
      <c r="E24" s="16" t="s">
        <v>37</v>
      </c>
      <c r="F24" s="17" t="s">
        <v>111</v>
      </c>
      <c r="G24" s="36" t="s">
        <v>76</v>
      </c>
      <c r="H24" s="46" t="s">
        <v>77</v>
      </c>
      <c r="I24" s="32" t="s">
        <v>102</v>
      </c>
      <c r="J24" s="16"/>
      <c r="K24" s="16"/>
      <c r="L24" s="50" t="s">
        <v>80</v>
      </c>
      <c r="M24" s="44" t="s">
        <v>81</v>
      </c>
      <c r="N24" s="18" t="s">
        <v>40</v>
      </c>
      <c r="O24" s="19">
        <v>44746</v>
      </c>
      <c r="P24" s="20">
        <v>44749</v>
      </c>
      <c r="Q24" s="21" t="s">
        <v>103</v>
      </c>
      <c r="R24" s="22" t="s">
        <v>63</v>
      </c>
      <c r="S24" s="24" t="s">
        <v>83</v>
      </c>
      <c r="T24" s="13" t="str">
        <f t="shared" ref="T24:U40" si="7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&lt;4.2</v>
      </c>
      <c r="U24" s="13" t="str">
        <f t="shared" si="7"/>
        <v>&lt;4.4</v>
      </c>
      <c r="V24" s="14" t="str">
        <f t="shared" si="5"/>
        <v>&lt;8.6</v>
      </c>
      <c r="W24" s="15" t="str">
        <f t="shared" si="6"/>
        <v/>
      </c>
    </row>
    <row r="25" spans="1:23" x14ac:dyDescent="0.4">
      <c r="A25" s="32">
        <f t="shared" si="3"/>
        <v>19</v>
      </c>
      <c r="B25" s="16" t="s">
        <v>84</v>
      </c>
      <c r="C25" s="48" t="s">
        <v>84</v>
      </c>
      <c r="D25" s="6" t="s">
        <v>37</v>
      </c>
      <c r="E25" s="16" t="s">
        <v>37</v>
      </c>
      <c r="F25" s="17" t="s">
        <v>111</v>
      </c>
      <c r="G25" s="33" t="s">
        <v>76</v>
      </c>
      <c r="H25" s="47" t="s">
        <v>77</v>
      </c>
      <c r="I25" s="32" t="s">
        <v>100</v>
      </c>
      <c r="J25" s="16"/>
      <c r="K25" s="16"/>
      <c r="L25" s="50" t="s">
        <v>80</v>
      </c>
      <c r="M25" s="44" t="s">
        <v>81</v>
      </c>
      <c r="N25" s="18" t="s">
        <v>40</v>
      </c>
      <c r="O25" s="19">
        <v>44746</v>
      </c>
      <c r="P25" s="20">
        <v>44749</v>
      </c>
      <c r="Q25" s="21" t="s">
        <v>82</v>
      </c>
      <c r="R25" s="22" t="s">
        <v>103</v>
      </c>
      <c r="S25" s="24" t="s">
        <v>122</v>
      </c>
      <c r="T25" s="13" t="str">
        <f t="shared" si="7"/>
        <v>&lt;4.3</v>
      </c>
      <c r="U25" s="13" t="str">
        <f t="shared" si="7"/>
        <v>&lt;4.2</v>
      </c>
      <c r="V25" s="14" t="str">
        <f t="shared" si="5"/>
        <v>&lt;8.5</v>
      </c>
      <c r="W25" s="15" t="str">
        <f t="shared" si="6"/>
        <v/>
      </c>
    </row>
    <row r="26" spans="1:23" x14ac:dyDescent="0.4">
      <c r="A26" s="32">
        <f t="shared" si="3"/>
        <v>20</v>
      </c>
      <c r="B26" s="16" t="s">
        <v>84</v>
      </c>
      <c r="C26" s="48" t="s">
        <v>84</v>
      </c>
      <c r="D26" s="53" t="s">
        <v>37</v>
      </c>
      <c r="E26" s="51" t="s">
        <v>37</v>
      </c>
      <c r="F26" s="25" t="s">
        <v>104</v>
      </c>
      <c r="G26" s="37" t="s">
        <v>76</v>
      </c>
      <c r="H26" s="47" t="s">
        <v>77</v>
      </c>
      <c r="I26" s="54" t="s">
        <v>100</v>
      </c>
      <c r="J26" s="51"/>
      <c r="K26" s="51"/>
      <c r="L26" s="52" t="s">
        <v>80</v>
      </c>
      <c r="M26" s="45" t="s">
        <v>81</v>
      </c>
      <c r="N26" s="26" t="s">
        <v>40</v>
      </c>
      <c r="O26" s="57">
        <v>44746</v>
      </c>
      <c r="P26" s="58">
        <v>44749</v>
      </c>
      <c r="Q26" s="21" t="s">
        <v>123</v>
      </c>
      <c r="R26" s="27" t="s">
        <v>101</v>
      </c>
      <c r="S26" s="28" t="s">
        <v>114</v>
      </c>
      <c r="T26" s="13" t="str">
        <f t="shared" si="7"/>
        <v>&lt;3.6</v>
      </c>
      <c r="U26" s="13" t="str">
        <f t="shared" si="7"/>
        <v>&lt;4.5</v>
      </c>
      <c r="V26" s="14" t="str">
        <f t="shared" si="5"/>
        <v>&lt;8.1</v>
      </c>
      <c r="W26" s="15" t="str">
        <f t="shared" si="6"/>
        <v/>
      </c>
    </row>
    <row r="27" spans="1:23" x14ac:dyDescent="0.4">
      <c r="A27" s="32">
        <f t="shared" si="3"/>
        <v>21</v>
      </c>
      <c r="B27" s="16" t="s">
        <v>84</v>
      </c>
      <c r="C27" s="48" t="s">
        <v>84</v>
      </c>
      <c r="D27" s="53" t="s">
        <v>37</v>
      </c>
      <c r="E27" s="51" t="s">
        <v>37</v>
      </c>
      <c r="F27" s="25" t="s">
        <v>124</v>
      </c>
      <c r="G27" s="37" t="s">
        <v>76</v>
      </c>
      <c r="H27" s="46" t="s">
        <v>77</v>
      </c>
      <c r="I27" s="54" t="s">
        <v>78</v>
      </c>
      <c r="J27" s="51"/>
      <c r="K27" s="51" t="s">
        <v>125</v>
      </c>
      <c r="L27" s="52" t="s">
        <v>80</v>
      </c>
      <c r="M27" s="45" t="s">
        <v>81</v>
      </c>
      <c r="N27" s="26" t="s">
        <v>40</v>
      </c>
      <c r="O27" s="57">
        <v>44746</v>
      </c>
      <c r="P27" s="58">
        <v>44749</v>
      </c>
      <c r="Q27" s="21" t="s">
        <v>72</v>
      </c>
      <c r="R27" s="22" t="s">
        <v>126</v>
      </c>
      <c r="S27" s="28" t="s">
        <v>83</v>
      </c>
      <c r="T27" s="13" t="str">
        <f t="shared" si="7"/>
        <v>&lt;4.8</v>
      </c>
      <c r="U27" s="13" t="str">
        <f t="shared" si="7"/>
        <v>&lt;3.8</v>
      </c>
      <c r="V27" s="14" t="str">
        <f t="shared" si="5"/>
        <v>&lt;8.6</v>
      </c>
      <c r="W27" s="15" t="str">
        <f t="shared" si="6"/>
        <v/>
      </c>
    </row>
    <row r="28" spans="1:23" x14ac:dyDescent="0.4">
      <c r="A28" s="32">
        <f t="shared" si="3"/>
        <v>22</v>
      </c>
      <c r="B28" s="16" t="s">
        <v>84</v>
      </c>
      <c r="C28" s="48" t="s">
        <v>84</v>
      </c>
      <c r="D28" s="53" t="s">
        <v>37</v>
      </c>
      <c r="E28" s="51" t="s">
        <v>37</v>
      </c>
      <c r="F28" s="25" t="s">
        <v>85</v>
      </c>
      <c r="G28" s="37" t="s">
        <v>76</v>
      </c>
      <c r="H28" s="46" t="s">
        <v>77</v>
      </c>
      <c r="I28" s="54" t="s">
        <v>78</v>
      </c>
      <c r="J28" s="51"/>
      <c r="K28" s="51" t="s">
        <v>127</v>
      </c>
      <c r="L28" s="52" t="s">
        <v>80</v>
      </c>
      <c r="M28" s="45" t="s">
        <v>81</v>
      </c>
      <c r="N28" s="26" t="s">
        <v>40</v>
      </c>
      <c r="O28" s="57">
        <v>44746</v>
      </c>
      <c r="P28" s="58">
        <v>44749</v>
      </c>
      <c r="Q28" s="21" t="s">
        <v>128</v>
      </c>
      <c r="R28" s="22" t="s">
        <v>129</v>
      </c>
      <c r="S28" s="28" t="s">
        <v>130</v>
      </c>
      <c r="T28" s="13" t="str">
        <f t="shared" si="7"/>
        <v>&lt;0.77</v>
      </c>
      <c r="U28" s="13" t="str">
        <f t="shared" si="7"/>
        <v>&lt;0.87</v>
      </c>
      <c r="V28" s="14" t="str">
        <f t="shared" si="5"/>
        <v>&lt;1.6</v>
      </c>
      <c r="W28" s="15" t="str">
        <f t="shared" si="6"/>
        <v/>
      </c>
    </row>
    <row r="29" spans="1:23" x14ac:dyDescent="0.4">
      <c r="A29" s="32">
        <f t="shared" si="3"/>
        <v>23</v>
      </c>
      <c r="B29" s="16" t="s">
        <v>84</v>
      </c>
      <c r="C29" s="48" t="s">
        <v>84</v>
      </c>
      <c r="D29" s="53" t="s">
        <v>37</v>
      </c>
      <c r="E29" s="51" t="s">
        <v>37</v>
      </c>
      <c r="F29" s="25" t="s">
        <v>131</v>
      </c>
      <c r="G29" s="37" t="s">
        <v>76</v>
      </c>
      <c r="H29" s="47" t="s">
        <v>91</v>
      </c>
      <c r="I29" s="54" t="s">
        <v>132</v>
      </c>
      <c r="J29" s="51"/>
      <c r="K29" s="51"/>
      <c r="L29" s="52" t="s">
        <v>80</v>
      </c>
      <c r="M29" s="45" t="s">
        <v>81</v>
      </c>
      <c r="N29" s="26" t="s">
        <v>40</v>
      </c>
      <c r="O29" s="57">
        <v>44746</v>
      </c>
      <c r="P29" s="58">
        <v>44749</v>
      </c>
      <c r="Q29" s="21" t="s">
        <v>133</v>
      </c>
      <c r="R29" s="22" t="s">
        <v>134</v>
      </c>
      <c r="S29" s="28" t="s">
        <v>94</v>
      </c>
      <c r="T29" s="13" t="str">
        <f t="shared" si="7"/>
        <v>&lt;0.76</v>
      </c>
      <c r="U29" s="13" t="str">
        <f t="shared" si="7"/>
        <v>&lt;0.91</v>
      </c>
      <c r="V29" s="14" t="str">
        <f t="shared" si="5"/>
        <v>&lt;1.7</v>
      </c>
      <c r="W29" s="15" t="str">
        <f t="shared" si="6"/>
        <v/>
      </c>
    </row>
    <row r="30" spans="1:23" x14ac:dyDescent="0.4">
      <c r="A30" s="32">
        <f t="shared" si="3"/>
        <v>24</v>
      </c>
      <c r="B30" s="16" t="s">
        <v>84</v>
      </c>
      <c r="C30" s="48" t="s">
        <v>84</v>
      </c>
      <c r="D30" s="53" t="s">
        <v>37</v>
      </c>
      <c r="E30" s="51" t="s">
        <v>37</v>
      </c>
      <c r="F30" s="25" t="s">
        <v>95</v>
      </c>
      <c r="G30" s="37" t="s">
        <v>76</v>
      </c>
      <c r="H30" s="46" t="s">
        <v>91</v>
      </c>
      <c r="I30" s="54" t="s">
        <v>96</v>
      </c>
      <c r="J30" s="51"/>
      <c r="K30" s="51"/>
      <c r="L30" s="52" t="s">
        <v>80</v>
      </c>
      <c r="M30" s="45" t="s">
        <v>81</v>
      </c>
      <c r="N30" s="26" t="s">
        <v>40</v>
      </c>
      <c r="O30" s="57">
        <v>44746</v>
      </c>
      <c r="P30" s="58">
        <v>44749</v>
      </c>
      <c r="Q30" s="21" t="s">
        <v>135</v>
      </c>
      <c r="R30" s="22" t="s">
        <v>136</v>
      </c>
      <c r="S30" s="28" t="s">
        <v>130</v>
      </c>
      <c r="T30" s="13" t="str">
        <f t="shared" si="7"/>
        <v>&lt;0.83</v>
      </c>
      <c r="U30" s="13" t="str">
        <f t="shared" si="7"/>
        <v>&lt;0.81</v>
      </c>
      <c r="V30" s="14" t="str">
        <f t="shared" si="5"/>
        <v>&lt;1.6</v>
      </c>
      <c r="W30" s="15" t="str">
        <f t="shared" si="6"/>
        <v/>
      </c>
    </row>
    <row r="31" spans="1:23" x14ac:dyDescent="0.4">
      <c r="A31" s="32">
        <f t="shared" si="3"/>
        <v>25</v>
      </c>
      <c r="B31" s="16" t="s">
        <v>84</v>
      </c>
      <c r="C31" s="48" t="s">
        <v>84</v>
      </c>
      <c r="D31" s="53" t="s">
        <v>37</v>
      </c>
      <c r="E31" s="51" t="s">
        <v>37</v>
      </c>
      <c r="F31" s="25" t="s">
        <v>137</v>
      </c>
      <c r="G31" s="37" t="s">
        <v>76</v>
      </c>
      <c r="H31" s="46" t="s">
        <v>105</v>
      </c>
      <c r="I31" s="54" t="s">
        <v>138</v>
      </c>
      <c r="J31" s="51"/>
      <c r="K31" s="51"/>
      <c r="L31" s="52" t="s">
        <v>80</v>
      </c>
      <c r="M31" s="45" t="s">
        <v>81</v>
      </c>
      <c r="N31" s="26" t="s">
        <v>40</v>
      </c>
      <c r="O31" s="57">
        <v>44746</v>
      </c>
      <c r="P31" s="58">
        <v>44749</v>
      </c>
      <c r="Q31" s="21" t="s">
        <v>69</v>
      </c>
      <c r="R31" s="22" t="s">
        <v>139</v>
      </c>
      <c r="S31" s="28" t="s">
        <v>109</v>
      </c>
      <c r="T31" s="13" t="str">
        <f t="shared" si="7"/>
        <v>&lt;8.7</v>
      </c>
      <c r="U31" s="13" t="str">
        <f t="shared" si="7"/>
        <v>&lt;8.2</v>
      </c>
      <c r="V31" s="14" t="str">
        <f t="shared" si="5"/>
        <v>&lt;17</v>
      </c>
      <c r="W31" s="15" t="str">
        <f t="shared" si="6"/>
        <v/>
      </c>
    </row>
    <row r="32" spans="1:23" x14ac:dyDescent="0.4">
      <c r="A32" s="32">
        <f t="shared" si="3"/>
        <v>26</v>
      </c>
      <c r="B32" s="16" t="s">
        <v>84</v>
      </c>
      <c r="C32" s="48" t="s">
        <v>84</v>
      </c>
      <c r="D32" s="53" t="s">
        <v>37</v>
      </c>
      <c r="E32" s="51" t="s">
        <v>37</v>
      </c>
      <c r="F32" s="25" t="s">
        <v>140</v>
      </c>
      <c r="G32" s="37" t="s">
        <v>76</v>
      </c>
      <c r="H32" s="56" t="s">
        <v>105</v>
      </c>
      <c r="I32" s="54" t="s">
        <v>141</v>
      </c>
      <c r="J32" s="51"/>
      <c r="K32" s="51"/>
      <c r="L32" s="52" t="s">
        <v>80</v>
      </c>
      <c r="M32" s="45" t="s">
        <v>81</v>
      </c>
      <c r="N32" s="26" t="s">
        <v>40</v>
      </c>
      <c r="O32" s="57">
        <v>44746</v>
      </c>
      <c r="P32" s="58">
        <v>44749</v>
      </c>
      <c r="Q32" s="21" t="s">
        <v>142</v>
      </c>
      <c r="R32" s="22" t="s">
        <v>118</v>
      </c>
      <c r="S32" s="28" t="s">
        <v>109</v>
      </c>
      <c r="T32" s="13" t="str">
        <f t="shared" si="7"/>
        <v>&lt;9.1</v>
      </c>
      <c r="U32" s="13" t="str">
        <f t="shared" si="7"/>
        <v>&lt;7.6</v>
      </c>
      <c r="V32" s="14" t="str">
        <f t="shared" si="5"/>
        <v>&lt;17</v>
      </c>
      <c r="W32" s="15" t="str">
        <f t="shared" si="6"/>
        <v/>
      </c>
    </row>
    <row r="33" spans="1:23" x14ac:dyDescent="0.4">
      <c r="A33" s="32">
        <f t="shared" si="3"/>
        <v>27</v>
      </c>
      <c r="B33" s="16" t="s">
        <v>84</v>
      </c>
      <c r="C33" s="48" t="s">
        <v>84</v>
      </c>
      <c r="D33" s="6" t="s">
        <v>37</v>
      </c>
      <c r="E33" s="16" t="s">
        <v>37</v>
      </c>
      <c r="F33" s="17" t="s">
        <v>143</v>
      </c>
      <c r="G33" s="37" t="s">
        <v>76</v>
      </c>
      <c r="H33" s="46" t="s">
        <v>105</v>
      </c>
      <c r="I33" s="32" t="s">
        <v>144</v>
      </c>
      <c r="J33" s="16"/>
      <c r="K33" s="16"/>
      <c r="L33" s="50" t="s">
        <v>80</v>
      </c>
      <c r="M33" s="44" t="s">
        <v>81</v>
      </c>
      <c r="N33" s="18" t="s">
        <v>40</v>
      </c>
      <c r="O33" s="19">
        <v>44746</v>
      </c>
      <c r="P33" s="20">
        <v>44749</v>
      </c>
      <c r="Q33" s="21" t="s">
        <v>145</v>
      </c>
      <c r="R33" s="22" t="s">
        <v>146</v>
      </c>
      <c r="S33" s="24" t="s">
        <v>109</v>
      </c>
      <c r="T33" s="13" t="str">
        <f t="shared" si="7"/>
        <v>&lt;9.9</v>
      </c>
      <c r="U33" s="13" t="str">
        <f t="shared" si="7"/>
        <v>&lt;7</v>
      </c>
      <c r="V33" s="14" t="str">
        <f t="shared" si="5"/>
        <v>&lt;17</v>
      </c>
      <c r="W33" s="15" t="str">
        <f t="shared" si="6"/>
        <v/>
      </c>
    </row>
    <row r="34" spans="1:23" x14ac:dyDescent="0.4">
      <c r="A34" s="32">
        <f t="shared" si="3"/>
        <v>28</v>
      </c>
      <c r="B34" s="16" t="s">
        <v>84</v>
      </c>
      <c r="C34" s="48" t="s">
        <v>84</v>
      </c>
      <c r="D34" s="6" t="s">
        <v>37</v>
      </c>
      <c r="E34" s="16" t="s">
        <v>37</v>
      </c>
      <c r="F34" s="17" t="s">
        <v>131</v>
      </c>
      <c r="G34" s="37" t="s">
        <v>76</v>
      </c>
      <c r="H34" s="46" t="s">
        <v>91</v>
      </c>
      <c r="I34" s="32" t="s">
        <v>132</v>
      </c>
      <c r="J34" s="16"/>
      <c r="K34" s="16"/>
      <c r="L34" s="50" t="s">
        <v>80</v>
      </c>
      <c r="M34" s="44" t="s">
        <v>147</v>
      </c>
      <c r="N34" s="18" t="s">
        <v>40</v>
      </c>
      <c r="O34" s="19">
        <v>44750</v>
      </c>
      <c r="P34" s="20">
        <v>44757</v>
      </c>
      <c r="Q34" s="21" t="s">
        <v>148</v>
      </c>
      <c r="R34" s="22" t="s">
        <v>149</v>
      </c>
      <c r="S34" s="24" t="s">
        <v>130</v>
      </c>
      <c r="T34" s="13" t="str">
        <f t="shared" si="7"/>
        <v>&lt;0.84</v>
      </c>
      <c r="U34" s="13" t="str">
        <f t="shared" si="7"/>
        <v>&lt;0.78</v>
      </c>
      <c r="V34" s="14" t="str">
        <f t="shared" si="5"/>
        <v>&lt;1.6</v>
      </c>
      <c r="W34" s="15" t="str">
        <f t="shared" si="6"/>
        <v/>
      </c>
    </row>
    <row r="35" spans="1:23" x14ac:dyDescent="0.4">
      <c r="A35" s="32">
        <f t="shared" si="3"/>
        <v>29</v>
      </c>
      <c r="B35" s="16" t="s">
        <v>84</v>
      </c>
      <c r="C35" s="48" t="s">
        <v>84</v>
      </c>
      <c r="D35" s="6" t="s">
        <v>37</v>
      </c>
      <c r="E35" s="16" t="s">
        <v>37</v>
      </c>
      <c r="F35" s="17" t="s">
        <v>85</v>
      </c>
      <c r="G35" s="37" t="s">
        <v>76</v>
      </c>
      <c r="H35" s="46" t="s">
        <v>91</v>
      </c>
      <c r="I35" s="32" t="s">
        <v>92</v>
      </c>
      <c r="J35" s="16"/>
      <c r="K35" s="16"/>
      <c r="L35" s="50" t="s">
        <v>80</v>
      </c>
      <c r="M35" s="44" t="s">
        <v>147</v>
      </c>
      <c r="N35" s="18" t="s">
        <v>40</v>
      </c>
      <c r="O35" s="19">
        <v>44750</v>
      </c>
      <c r="P35" s="20">
        <v>44757</v>
      </c>
      <c r="Q35" s="21" t="s">
        <v>150</v>
      </c>
      <c r="R35" s="22" t="s">
        <v>151</v>
      </c>
      <c r="S35" s="24" t="s">
        <v>94</v>
      </c>
      <c r="T35" s="13" t="str">
        <f t="shared" si="7"/>
        <v>&lt;0.93</v>
      </c>
      <c r="U35" s="13" t="str">
        <f t="shared" si="7"/>
        <v>&lt;0.75</v>
      </c>
      <c r="V35" s="14" t="str">
        <f t="shared" si="5"/>
        <v>&lt;1.7</v>
      </c>
      <c r="W35" s="15" t="str">
        <f t="shared" si="6"/>
        <v/>
      </c>
    </row>
    <row r="36" spans="1:23" x14ac:dyDescent="0.4">
      <c r="A36" s="32">
        <f t="shared" si="3"/>
        <v>30</v>
      </c>
      <c r="B36" s="16" t="s">
        <v>84</v>
      </c>
      <c r="C36" s="48" t="s">
        <v>84</v>
      </c>
      <c r="D36" s="6" t="s">
        <v>37</v>
      </c>
      <c r="E36" s="16" t="s">
        <v>37</v>
      </c>
      <c r="F36" s="17" t="s">
        <v>85</v>
      </c>
      <c r="G36" s="37" t="s">
        <v>76</v>
      </c>
      <c r="H36" s="46" t="s">
        <v>77</v>
      </c>
      <c r="I36" s="32" t="s">
        <v>78</v>
      </c>
      <c r="J36" s="16"/>
      <c r="K36" s="16" t="s">
        <v>86</v>
      </c>
      <c r="L36" s="50" t="s">
        <v>80</v>
      </c>
      <c r="M36" s="44" t="s">
        <v>147</v>
      </c>
      <c r="N36" s="18" t="s">
        <v>40</v>
      </c>
      <c r="O36" s="19">
        <v>44750</v>
      </c>
      <c r="P36" s="20">
        <v>44757</v>
      </c>
      <c r="Q36" s="21" t="s">
        <v>152</v>
      </c>
      <c r="R36" s="22" t="s">
        <v>68</v>
      </c>
      <c r="S36" s="24" t="s">
        <v>122</v>
      </c>
      <c r="T36" s="13" t="str">
        <f t="shared" si="7"/>
        <v>&lt;3.9</v>
      </c>
      <c r="U36" s="13" t="str">
        <f t="shared" si="7"/>
        <v>&lt;4.6</v>
      </c>
      <c r="V36" s="14" t="str">
        <f t="shared" si="5"/>
        <v>&lt;8.5</v>
      </c>
      <c r="W36" s="15" t="str">
        <f t="shared" si="6"/>
        <v/>
      </c>
    </row>
    <row r="37" spans="1:23" x14ac:dyDescent="0.4">
      <c r="A37" s="32">
        <f t="shared" si="3"/>
        <v>31</v>
      </c>
      <c r="B37" s="16" t="s">
        <v>84</v>
      </c>
      <c r="C37" s="48" t="s">
        <v>84</v>
      </c>
      <c r="D37" s="6" t="s">
        <v>37</v>
      </c>
      <c r="E37" s="16" t="s">
        <v>37</v>
      </c>
      <c r="F37" s="17" t="s">
        <v>119</v>
      </c>
      <c r="G37" s="37" t="s">
        <v>76</v>
      </c>
      <c r="H37" s="46" t="s">
        <v>77</v>
      </c>
      <c r="I37" s="32" t="s">
        <v>78</v>
      </c>
      <c r="J37" s="16"/>
      <c r="K37" s="16" t="s">
        <v>79</v>
      </c>
      <c r="L37" s="50" t="s">
        <v>80</v>
      </c>
      <c r="M37" s="44" t="s">
        <v>147</v>
      </c>
      <c r="N37" s="18" t="s">
        <v>40</v>
      </c>
      <c r="O37" s="19">
        <v>44750</v>
      </c>
      <c r="P37" s="20">
        <v>44757</v>
      </c>
      <c r="Q37" s="21" t="s">
        <v>152</v>
      </c>
      <c r="R37" s="22" t="s">
        <v>68</v>
      </c>
      <c r="S37" s="24" t="s">
        <v>122</v>
      </c>
      <c r="T37" s="13" t="str">
        <f t="shared" si="7"/>
        <v>&lt;3.9</v>
      </c>
      <c r="U37" s="13" t="str">
        <f t="shared" si="7"/>
        <v>&lt;4.6</v>
      </c>
      <c r="V37" s="14" t="str">
        <f t="shared" si="5"/>
        <v>&lt;8.5</v>
      </c>
      <c r="W37" s="15" t="str">
        <f t="shared" si="6"/>
        <v/>
      </c>
    </row>
    <row r="38" spans="1:23" x14ac:dyDescent="0.4">
      <c r="A38" s="32">
        <f t="shared" si="3"/>
        <v>32</v>
      </c>
      <c r="B38" s="16" t="s">
        <v>84</v>
      </c>
      <c r="C38" s="48" t="s">
        <v>84</v>
      </c>
      <c r="D38" s="6" t="s">
        <v>37</v>
      </c>
      <c r="E38" s="16" t="s">
        <v>37</v>
      </c>
      <c r="F38" s="17" t="s">
        <v>85</v>
      </c>
      <c r="G38" s="37" t="s">
        <v>76</v>
      </c>
      <c r="H38" s="46" t="s">
        <v>105</v>
      </c>
      <c r="I38" s="32" t="s">
        <v>153</v>
      </c>
      <c r="J38" s="16"/>
      <c r="K38" s="16"/>
      <c r="L38" s="50" t="s">
        <v>80</v>
      </c>
      <c r="M38" s="44" t="s">
        <v>147</v>
      </c>
      <c r="N38" s="18" t="s">
        <v>40</v>
      </c>
      <c r="O38" s="19">
        <v>44750</v>
      </c>
      <c r="P38" s="20">
        <v>44757</v>
      </c>
      <c r="Q38" s="21" t="s">
        <v>64</v>
      </c>
      <c r="R38" s="22" t="s">
        <v>139</v>
      </c>
      <c r="S38" s="24" t="s">
        <v>109</v>
      </c>
      <c r="T38" s="13" t="str">
        <f t="shared" si="7"/>
        <v>&lt;8.8</v>
      </c>
      <c r="U38" s="13" t="str">
        <f t="shared" si="7"/>
        <v>&lt;8.2</v>
      </c>
      <c r="V38" s="14" t="str">
        <f t="shared" si="5"/>
        <v>&lt;17</v>
      </c>
      <c r="W38" s="15" t="str">
        <f t="shared" si="6"/>
        <v/>
      </c>
    </row>
    <row r="39" spans="1:23" x14ac:dyDescent="0.4">
      <c r="A39" s="32">
        <f t="shared" si="3"/>
        <v>33</v>
      </c>
      <c r="B39" s="16" t="s">
        <v>84</v>
      </c>
      <c r="C39" s="48" t="s">
        <v>84</v>
      </c>
      <c r="D39" s="6" t="s">
        <v>37</v>
      </c>
      <c r="E39" s="16" t="s">
        <v>37</v>
      </c>
      <c r="F39" s="17" t="s">
        <v>154</v>
      </c>
      <c r="G39" s="37" t="s">
        <v>76</v>
      </c>
      <c r="H39" s="46" t="s">
        <v>105</v>
      </c>
      <c r="I39" s="32" t="s">
        <v>155</v>
      </c>
      <c r="J39" s="16"/>
      <c r="K39" s="16"/>
      <c r="L39" s="50" t="s">
        <v>80</v>
      </c>
      <c r="M39" s="44" t="s">
        <v>147</v>
      </c>
      <c r="N39" s="18" t="s">
        <v>40</v>
      </c>
      <c r="O39" s="19">
        <v>44750</v>
      </c>
      <c r="P39" s="20">
        <v>44757</v>
      </c>
      <c r="Q39" s="21" t="s">
        <v>117</v>
      </c>
      <c r="R39" s="22" t="s">
        <v>156</v>
      </c>
      <c r="S39" s="24" t="s">
        <v>109</v>
      </c>
      <c r="T39" s="13" t="str">
        <f t="shared" si="7"/>
        <v>&lt;9.3</v>
      </c>
      <c r="U39" s="13" t="str">
        <f t="shared" si="7"/>
        <v>&lt;7.4</v>
      </c>
      <c r="V39" s="14" t="str">
        <f t="shared" si="5"/>
        <v>&lt;17</v>
      </c>
      <c r="W39" s="15" t="str">
        <f t="shared" si="6"/>
        <v/>
      </c>
    </row>
    <row r="40" spans="1:23" x14ac:dyDescent="0.4">
      <c r="A40" s="32">
        <f t="shared" si="3"/>
        <v>34</v>
      </c>
      <c r="B40" s="16" t="s">
        <v>84</v>
      </c>
      <c r="C40" s="48" t="s">
        <v>84</v>
      </c>
      <c r="D40" s="6" t="s">
        <v>37</v>
      </c>
      <c r="E40" s="16" t="s">
        <v>37</v>
      </c>
      <c r="F40" s="17" t="s">
        <v>140</v>
      </c>
      <c r="G40" s="37" t="s">
        <v>76</v>
      </c>
      <c r="H40" s="46" t="s">
        <v>105</v>
      </c>
      <c r="I40" s="32" t="s">
        <v>157</v>
      </c>
      <c r="J40" s="16"/>
      <c r="K40" s="16"/>
      <c r="L40" s="50" t="s">
        <v>80</v>
      </c>
      <c r="M40" s="44" t="s">
        <v>147</v>
      </c>
      <c r="N40" s="18" t="s">
        <v>40</v>
      </c>
      <c r="O40" s="19">
        <v>44750</v>
      </c>
      <c r="P40" s="20">
        <v>44757</v>
      </c>
      <c r="Q40" s="21" t="s">
        <v>158</v>
      </c>
      <c r="R40" s="22" t="s">
        <v>159</v>
      </c>
      <c r="S40" s="24" t="s">
        <v>109</v>
      </c>
      <c r="T40" s="13" t="str">
        <f t="shared" si="7"/>
        <v>&lt;6.9</v>
      </c>
      <c r="U40" s="13" t="str">
        <f t="shared" si="7"/>
        <v>&lt;9.7</v>
      </c>
      <c r="V40" s="14" t="str">
        <f t="shared" si="5"/>
        <v>&lt;17</v>
      </c>
      <c r="W40" s="15" t="str">
        <f t="shared" si="6"/>
        <v/>
      </c>
    </row>
    <row r="41" spans="1:23" x14ac:dyDescent="0.4">
      <c r="A41" s="32">
        <f t="shared" si="3"/>
        <v>35</v>
      </c>
      <c r="B41" s="16" t="s">
        <v>84</v>
      </c>
      <c r="C41" s="48" t="s">
        <v>84</v>
      </c>
      <c r="D41" s="6" t="s">
        <v>37</v>
      </c>
      <c r="E41" s="16" t="s">
        <v>37</v>
      </c>
      <c r="F41" s="17" t="s">
        <v>160</v>
      </c>
      <c r="G41" s="37" t="s">
        <v>76</v>
      </c>
      <c r="H41" s="46" t="s">
        <v>105</v>
      </c>
      <c r="I41" s="32" t="s">
        <v>161</v>
      </c>
      <c r="J41" s="16"/>
      <c r="K41" s="16"/>
      <c r="L41" s="50" t="s">
        <v>80</v>
      </c>
      <c r="M41" s="44" t="s">
        <v>147</v>
      </c>
      <c r="N41" s="18" t="s">
        <v>40</v>
      </c>
      <c r="O41" s="19">
        <v>44750</v>
      </c>
      <c r="P41" s="20">
        <v>44757</v>
      </c>
      <c r="Q41" s="21" t="s">
        <v>64</v>
      </c>
      <c r="R41" s="22" t="s">
        <v>139</v>
      </c>
      <c r="S41" s="24" t="s">
        <v>109</v>
      </c>
      <c r="T41" s="13" t="str">
        <f t="shared" ref="T41:U82" si="8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&lt;8.8</v>
      </c>
      <c r="U41" s="13" t="str">
        <f t="shared" si="8"/>
        <v>&lt;8.2</v>
      </c>
      <c r="V41" s="14" t="str">
        <f t="shared" si="5"/>
        <v>&lt;17</v>
      </c>
      <c r="W41" s="15" t="str">
        <f t="shared" si="6"/>
        <v/>
      </c>
    </row>
    <row r="42" spans="1:23" x14ac:dyDescent="0.4">
      <c r="A42" s="32">
        <f t="shared" si="3"/>
        <v>36</v>
      </c>
      <c r="B42" s="16" t="s">
        <v>84</v>
      </c>
      <c r="C42" s="48" t="s">
        <v>84</v>
      </c>
      <c r="D42" s="6" t="s">
        <v>37</v>
      </c>
      <c r="E42" s="16" t="s">
        <v>37</v>
      </c>
      <c r="F42" s="17" t="s">
        <v>111</v>
      </c>
      <c r="G42" s="37" t="s">
        <v>76</v>
      </c>
      <c r="H42" s="46" t="s">
        <v>77</v>
      </c>
      <c r="I42" s="32" t="s">
        <v>100</v>
      </c>
      <c r="J42" s="16"/>
      <c r="K42" s="16"/>
      <c r="L42" s="50" t="s">
        <v>80</v>
      </c>
      <c r="M42" s="44" t="s">
        <v>147</v>
      </c>
      <c r="N42" s="18" t="s">
        <v>40</v>
      </c>
      <c r="O42" s="19">
        <v>44750</v>
      </c>
      <c r="P42" s="20">
        <v>44757</v>
      </c>
      <c r="Q42" s="21" t="s">
        <v>82</v>
      </c>
      <c r="R42" s="22" t="s">
        <v>103</v>
      </c>
      <c r="S42" s="24" t="s">
        <v>122</v>
      </c>
      <c r="T42" s="13" t="str">
        <f t="shared" si="8"/>
        <v>&lt;4.3</v>
      </c>
      <c r="U42" s="13" t="str">
        <f t="shared" si="8"/>
        <v>&lt;4.2</v>
      </c>
      <c r="V42" s="14" t="str">
        <f t="shared" si="5"/>
        <v>&lt;8.5</v>
      </c>
      <c r="W42" s="15" t="str">
        <f t="shared" si="6"/>
        <v/>
      </c>
    </row>
    <row r="43" spans="1:23" x14ac:dyDescent="0.4">
      <c r="A43" s="32">
        <f t="shared" si="3"/>
        <v>37</v>
      </c>
      <c r="B43" s="16" t="s">
        <v>84</v>
      </c>
      <c r="C43" s="48" t="s">
        <v>84</v>
      </c>
      <c r="D43" s="6" t="s">
        <v>37</v>
      </c>
      <c r="E43" s="16" t="s">
        <v>37</v>
      </c>
      <c r="F43" s="17" t="s">
        <v>84</v>
      </c>
      <c r="G43" s="37" t="s">
        <v>76</v>
      </c>
      <c r="H43" s="46" t="s">
        <v>77</v>
      </c>
      <c r="I43" s="32" t="s">
        <v>100</v>
      </c>
      <c r="J43" s="16"/>
      <c r="K43" s="16"/>
      <c r="L43" s="50" t="s">
        <v>80</v>
      </c>
      <c r="M43" s="44" t="s">
        <v>162</v>
      </c>
      <c r="N43" s="18" t="s">
        <v>40</v>
      </c>
      <c r="O43" s="19">
        <v>44750</v>
      </c>
      <c r="P43" s="20">
        <v>44757</v>
      </c>
      <c r="Q43" s="21" t="s">
        <v>82</v>
      </c>
      <c r="R43" s="22" t="s">
        <v>103</v>
      </c>
      <c r="S43" s="24" t="s">
        <v>122</v>
      </c>
      <c r="T43" s="13" t="str">
        <f t="shared" si="8"/>
        <v>&lt;4.3</v>
      </c>
      <c r="U43" s="13" t="str">
        <f t="shared" si="8"/>
        <v>&lt;4.2</v>
      </c>
      <c r="V43" s="14" t="str">
        <f t="shared" si="5"/>
        <v>&lt;8.5</v>
      </c>
      <c r="W43" s="15" t="str">
        <f t="shared" si="6"/>
        <v/>
      </c>
    </row>
    <row r="44" spans="1:23" x14ac:dyDescent="0.4">
      <c r="A44" s="32">
        <f t="shared" si="3"/>
        <v>38</v>
      </c>
      <c r="B44" s="16" t="s">
        <v>84</v>
      </c>
      <c r="C44" s="48" t="s">
        <v>84</v>
      </c>
      <c r="D44" s="6" t="s">
        <v>163</v>
      </c>
      <c r="E44" s="16" t="s">
        <v>164</v>
      </c>
      <c r="F44" s="17" t="s">
        <v>37</v>
      </c>
      <c r="G44" s="37" t="s">
        <v>165</v>
      </c>
      <c r="H44" s="46" t="s">
        <v>166</v>
      </c>
      <c r="I44" s="32" t="s">
        <v>167</v>
      </c>
      <c r="J44" s="16" t="s">
        <v>168</v>
      </c>
      <c r="K44" s="16" t="s">
        <v>169</v>
      </c>
      <c r="L44" s="50" t="s">
        <v>80</v>
      </c>
      <c r="M44" s="44" t="s">
        <v>170</v>
      </c>
      <c r="N44" s="18" t="s">
        <v>40</v>
      </c>
      <c r="O44" s="19">
        <v>44746</v>
      </c>
      <c r="P44" s="20">
        <v>44748</v>
      </c>
      <c r="Q44" s="21" t="s">
        <v>171</v>
      </c>
      <c r="R44" s="22" t="s">
        <v>172</v>
      </c>
      <c r="S44" s="24" t="s">
        <v>173</v>
      </c>
      <c r="T44" s="13" t="str">
        <f t="shared" si="8"/>
        <v>&lt;3.3</v>
      </c>
      <c r="U44" s="13" t="str">
        <f t="shared" si="8"/>
        <v>&lt;3</v>
      </c>
      <c r="V44" s="14" t="str">
        <f t="shared" si="5"/>
        <v>&lt;6.3</v>
      </c>
      <c r="W44" s="15" t="str">
        <f t="shared" si="6"/>
        <v/>
      </c>
    </row>
    <row r="45" spans="1:23" x14ac:dyDescent="0.4">
      <c r="A45" s="32">
        <f t="shared" si="3"/>
        <v>39</v>
      </c>
      <c r="B45" s="16" t="s">
        <v>84</v>
      </c>
      <c r="C45" s="48" t="s">
        <v>84</v>
      </c>
      <c r="D45" s="6" t="s">
        <v>163</v>
      </c>
      <c r="E45" s="16" t="s">
        <v>174</v>
      </c>
      <c r="F45" s="17" t="s">
        <v>37</v>
      </c>
      <c r="G45" s="37" t="s">
        <v>165</v>
      </c>
      <c r="H45" s="46" t="s">
        <v>166</v>
      </c>
      <c r="I45" s="32" t="s">
        <v>175</v>
      </c>
      <c r="J45" s="16" t="s">
        <v>168</v>
      </c>
      <c r="K45" s="16" t="s">
        <v>169</v>
      </c>
      <c r="L45" s="50" t="s">
        <v>80</v>
      </c>
      <c r="M45" s="44" t="s">
        <v>170</v>
      </c>
      <c r="N45" s="18" t="s">
        <v>40</v>
      </c>
      <c r="O45" s="19">
        <v>44753</v>
      </c>
      <c r="P45" s="20">
        <v>44756</v>
      </c>
      <c r="Q45" s="21" t="s">
        <v>176</v>
      </c>
      <c r="R45" s="22" t="s">
        <v>82</v>
      </c>
      <c r="S45" s="24" t="s">
        <v>177</v>
      </c>
      <c r="T45" s="13" t="str">
        <f t="shared" si="8"/>
        <v>&lt;5.2</v>
      </c>
      <c r="U45" s="13" t="str">
        <f t="shared" si="8"/>
        <v>&lt;4.3</v>
      </c>
      <c r="V45" s="14" t="str">
        <f t="shared" si="5"/>
        <v>&lt;9.5</v>
      </c>
      <c r="W45" s="15" t="str">
        <f t="shared" si="6"/>
        <v/>
      </c>
    </row>
    <row r="46" spans="1:23" x14ac:dyDescent="0.4">
      <c r="A46" s="32">
        <f t="shared" si="3"/>
        <v>40</v>
      </c>
      <c r="B46" s="16" t="s">
        <v>84</v>
      </c>
      <c r="C46" s="48" t="s">
        <v>84</v>
      </c>
      <c r="D46" s="6" t="s">
        <v>163</v>
      </c>
      <c r="E46" s="16" t="s">
        <v>178</v>
      </c>
      <c r="F46" s="17" t="s">
        <v>37</v>
      </c>
      <c r="G46" s="37" t="s">
        <v>165</v>
      </c>
      <c r="H46" s="46" t="s">
        <v>166</v>
      </c>
      <c r="I46" s="32" t="s">
        <v>179</v>
      </c>
      <c r="J46" s="16" t="s">
        <v>168</v>
      </c>
      <c r="K46" s="16" t="s">
        <v>169</v>
      </c>
      <c r="L46" s="50" t="s">
        <v>80</v>
      </c>
      <c r="M46" s="44" t="s">
        <v>170</v>
      </c>
      <c r="N46" s="18" t="s">
        <v>40</v>
      </c>
      <c r="O46" s="19">
        <v>44753</v>
      </c>
      <c r="P46" s="20">
        <v>44756</v>
      </c>
      <c r="Q46" s="21" t="s">
        <v>123</v>
      </c>
      <c r="R46" s="22" t="s">
        <v>55</v>
      </c>
      <c r="S46" s="24" t="s">
        <v>121</v>
      </c>
      <c r="T46" s="13" t="str">
        <f t="shared" si="8"/>
        <v>&lt;3.6</v>
      </c>
      <c r="U46" s="13" t="str">
        <f t="shared" si="8"/>
        <v>&lt;4.7</v>
      </c>
      <c r="V46" s="14" t="str">
        <f t="shared" si="5"/>
        <v>&lt;8.3</v>
      </c>
      <c r="W46" s="15" t="str">
        <f t="shared" si="6"/>
        <v/>
      </c>
    </row>
    <row r="47" spans="1:23" x14ac:dyDescent="0.4">
      <c r="A47" s="32">
        <f t="shared" si="3"/>
        <v>41</v>
      </c>
      <c r="B47" s="16" t="s">
        <v>84</v>
      </c>
      <c r="C47" s="48" t="s">
        <v>84</v>
      </c>
      <c r="D47" s="6" t="s">
        <v>163</v>
      </c>
      <c r="E47" s="16" t="s">
        <v>180</v>
      </c>
      <c r="F47" s="17" t="s">
        <v>37</v>
      </c>
      <c r="G47" s="37" t="s">
        <v>165</v>
      </c>
      <c r="H47" s="46" t="s">
        <v>166</v>
      </c>
      <c r="I47" s="32" t="s">
        <v>179</v>
      </c>
      <c r="J47" s="16" t="s">
        <v>168</v>
      </c>
      <c r="K47" s="16" t="s">
        <v>169</v>
      </c>
      <c r="L47" s="50" t="s">
        <v>80</v>
      </c>
      <c r="M47" s="44" t="s">
        <v>170</v>
      </c>
      <c r="N47" s="18" t="s">
        <v>40</v>
      </c>
      <c r="O47" s="19">
        <v>44753</v>
      </c>
      <c r="P47" s="20">
        <v>44756</v>
      </c>
      <c r="Q47" s="21" t="s">
        <v>103</v>
      </c>
      <c r="R47" s="22" t="s">
        <v>101</v>
      </c>
      <c r="S47" s="24" t="s">
        <v>69</v>
      </c>
      <c r="T47" s="13" t="str">
        <f t="shared" si="8"/>
        <v>&lt;4.2</v>
      </c>
      <c r="U47" s="13" t="str">
        <f t="shared" si="8"/>
        <v>&lt;4.5</v>
      </c>
      <c r="V47" s="14" t="str">
        <f t="shared" si="5"/>
        <v>&lt;8.7</v>
      </c>
      <c r="W47" s="15" t="str">
        <f t="shared" si="6"/>
        <v/>
      </c>
    </row>
    <row r="48" spans="1:23" x14ac:dyDescent="0.4">
      <c r="A48" s="32">
        <f t="shared" si="3"/>
        <v>42</v>
      </c>
      <c r="B48" s="16" t="s">
        <v>84</v>
      </c>
      <c r="C48" s="48" t="s">
        <v>84</v>
      </c>
      <c r="D48" s="6" t="s">
        <v>163</v>
      </c>
      <c r="E48" s="16" t="s">
        <v>181</v>
      </c>
      <c r="F48" s="17" t="s">
        <v>37</v>
      </c>
      <c r="G48" s="37" t="s">
        <v>165</v>
      </c>
      <c r="H48" s="46" t="s">
        <v>166</v>
      </c>
      <c r="I48" s="32" t="s">
        <v>175</v>
      </c>
      <c r="J48" s="16" t="s">
        <v>168</v>
      </c>
      <c r="K48" s="16" t="s">
        <v>169</v>
      </c>
      <c r="L48" s="50" t="s">
        <v>80</v>
      </c>
      <c r="M48" s="44" t="s">
        <v>170</v>
      </c>
      <c r="N48" s="18" t="s">
        <v>40</v>
      </c>
      <c r="O48" s="19">
        <v>44767</v>
      </c>
      <c r="P48" s="20">
        <v>44770</v>
      </c>
      <c r="Q48" s="21" t="s">
        <v>182</v>
      </c>
      <c r="R48" s="22" t="s">
        <v>183</v>
      </c>
      <c r="S48" s="24" t="s">
        <v>184</v>
      </c>
      <c r="T48" s="13" t="str">
        <f t="shared" si="8"/>
        <v>&lt;2.8</v>
      </c>
      <c r="U48" s="13" t="str">
        <f t="shared" si="8"/>
        <v>&lt;3.7</v>
      </c>
      <c r="V48" s="14" t="str">
        <f t="shared" si="5"/>
        <v>&lt;6.5</v>
      </c>
      <c r="W48" s="15" t="str">
        <f t="shared" si="6"/>
        <v/>
      </c>
    </row>
    <row r="49" spans="1:23" x14ac:dyDescent="0.4">
      <c r="A49" s="32">
        <f t="shared" si="3"/>
        <v>43</v>
      </c>
      <c r="B49" s="16" t="s">
        <v>84</v>
      </c>
      <c r="C49" s="48" t="s">
        <v>84</v>
      </c>
      <c r="D49" s="6" t="s">
        <v>163</v>
      </c>
      <c r="E49" s="16" t="s">
        <v>185</v>
      </c>
      <c r="F49" s="17" t="s">
        <v>37</v>
      </c>
      <c r="G49" s="37" t="s">
        <v>165</v>
      </c>
      <c r="H49" s="46" t="s">
        <v>166</v>
      </c>
      <c r="I49" s="32" t="s">
        <v>179</v>
      </c>
      <c r="J49" s="16" t="s">
        <v>168</v>
      </c>
      <c r="K49" s="16" t="s">
        <v>169</v>
      </c>
      <c r="L49" s="50" t="s">
        <v>80</v>
      </c>
      <c r="M49" s="44" t="s">
        <v>170</v>
      </c>
      <c r="N49" s="18" t="s">
        <v>40</v>
      </c>
      <c r="O49" s="19">
        <v>44767</v>
      </c>
      <c r="P49" s="20">
        <v>44770</v>
      </c>
      <c r="Q49" s="21" t="s">
        <v>101</v>
      </c>
      <c r="R49" s="22" t="s">
        <v>186</v>
      </c>
      <c r="S49" s="24" t="s">
        <v>146</v>
      </c>
      <c r="T49" s="13" t="str">
        <f t="shared" si="8"/>
        <v>&lt;4.5</v>
      </c>
      <c r="U49" s="13" t="str">
        <f t="shared" si="8"/>
        <v>&lt;2.5</v>
      </c>
      <c r="V49" s="14" t="str">
        <f t="shared" si="5"/>
        <v>&lt;7</v>
      </c>
      <c r="W49" s="15" t="str">
        <f t="shared" si="6"/>
        <v/>
      </c>
    </row>
    <row r="50" spans="1:23" x14ac:dyDescent="0.4">
      <c r="A50" s="32">
        <f t="shared" si="3"/>
        <v>44</v>
      </c>
      <c r="B50" s="16" t="s">
        <v>84</v>
      </c>
      <c r="C50" s="48" t="s">
        <v>84</v>
      </c>
      <c r="D50" s="6" t="s">
        <v>163</v>
      </c>
      <c r="E50" s="16" t="s">
        <v>187</v>
      </c>
      <c r="F50" s="17" t="s">
        <v>37</v>
      </c>
      <c r="G50" s="37" t="s">
        <v>165</v>
      </c>
      <c r="H50" s="46" t="s">
        <v>166</v>
      </c>
      <c r="I50" s="32" t="s">
        <v>188</v>
      </c>
      <c r="J50" s="16" t="s">
        <v>168</v>
      </c>
      <c r="K50" s="16" t="s">
        <v>169</v>
      </c>
      <c r="L50" s="50" t="s">
        <v>80</v>
      </c>
      <c r="M50" s="44" t="s">
        <v>189</v>
      </c>
      <c r="N50" s="18" t="s">
        <v>40</v>
      </c>
      <c r="O50" s="19">
        <v>44761</v>
      </c>
      <c r="P50" s="20">
        <v>44769</v>
      </c>
      <c r="Q50" s="21" t="s">
        <v>190</v>
      </c>
      <c r="R50" s="22" t="s">
        <v>191</v>
      </c>
      <c r="S50" s="24" t="s">
        <v>192</v>
      </c>
      <c r="T50" s="13" t="str">
        <f t="shared" si="8"/>
        <v>&lt;2.69</v>
      </c>
      <c r="U50" s="13" t="str">
        <f t="shared" si="8"/>
        <v>&lt;3.34</v>
      </c>
      <c r="V50" s="14" t="str">
        <f t="shared" si="5"/>
        <v>&lt;6</v>
      </c>
      <c r="W50" s="15" t="str">
        <f t="shared" si="6"/>
        <v/>
      </c>
    </row>
    <row r="51" spans="1:23" x14ac:dyDescent="0.4">
      <c r="A51" s="32">
        <f t="shared" si="3"/>
        <v>45</v>
      </c>
      <c r="B51" s="16" t="s">
        <v>84</v>
      </c>
      <c r="C51" s="48" t="s">
        <v>84</v>
      </c>
      <c r="D51" s="6" t="s">
        <v>193</v>
      </c>
      <c r="E51" s="16" t="s">
        <v>194</v>
      </c>
      <c r="F51" s="17" t="s">
        <v>37</v>
      </c>
      <c r="G51" s="37" t="s">
        <v>195</v>
      </c>
      <c r="H51" s="46" t="s">
        <v>51</v>
      </c>
      <c r="I51" s="32" t="s">
        <v>196</v>
      </c>
      <c r="J51" s="16" t="s">
        <v>197</v>
      </c>
      <c r="K51" s="16" t="s">
        <v>198</v>
      </c>
      <c r="L51" s="50" t="s">
        <v>199</v>
      </c>
      <c r="M51" s="44" t="s">
        <v>200</v>
      </c>
      <c r="N51" s="18" t="s">
        <v>40</v>
      </c>
      <c r="O51" s="19">
        <v>44749</v>
      </c>
      <c r="P51" s="20">
        <v>44750</v>
      </c>
      <c r="Q51" s="21" t="s">
        <v>201</v>
      </c>
      <c r="R51" s="22">
        <v>2</v>
      </c>
      <c r="S51" s="24">
        <v>2</v>
      </c>
      <c r="T51" s="13" t="str">
        <f t="shared" si="8"/>
        <v>&lt;1.38</v>
      </c>
      <c r="U51" s="13">
        <f t="shared" si="8"/>
        <v>2</v>
      </c>
      <c r="V51" s="14">
        <f t="shared" si="5"/>
        <v>2</v>
      </c>
      <c r="W51" s="15" t="str">
        <f t="shared" si="6"/>
        <v/>
      </c>
    </row>
    <row r="52" spans="1:23" x14ac:dyDescent="0.4">
      <c r="A52" s="32">
        <f t="shared" si="3"/>
        <v>46</v>
      </c>
      <c r="B52" s="16" t="s">
        <v>84</v>
      </c>
      <c r="C52" s="48" t="s">
        <v>84</v>
      </c>
      <c r="D52" s="6" t="s">
        <v>193</v>
      </c>
      <c r="E52" s="16" t="s">
        <v>202</v>
      </c>
      <c r="F52" s="17" t="s">
        <v>37</v>
      </c>
      <c r="G52" s="37" t="s">
        <v>195</v>
      </c>
      <c r="H52" s="46" t="s">
        <v>51</v>
      </c>
      <c r="I52" s="32" t="s">
        <v>196</v>
      </c>
      <c r="J52" s="16" t="s">
        <v>197</v>
      </c>
      <c r="K52" s="16" t="s">
        <v>198</v>
      </c>
      <c r="L52" s="50" t="s">
        <v>199</v>
      </c>
      <c r="M52" s="44" t="s">
        <v>200</v>
      </c>
      <c r="N52" s="18" t="s">
        <v>40</v>
      </c>
      <c r="O52" s="19">
        <v>44749</v>
      </c>
      <c r="P52" s="20">
        <v>44750</v>
      </c>
      <c r="Q52" s="21" t="s">
        <v>203</v>
      </c>
      <c r="R52" s="22">
        <v>3.32</v>
      </c>
      <c r="S52" s="24">
        <v>3.3</v>
      </c>
      <c r="T52" s="13" t="str">
        <f t="shared" si="8"/>
        <v>&lt;0.789</v>
      </c>
      <c r="U52" s="13">
        <f t="shared" si="8"/>
        <v>3.32</v>
      </c>
      <c r="V52" s="14">
        <f t="shared" si="5"/>
        <v>3.3</v>
      </c>
      <c r="W52" s="15" t="str">
        <f t="shared" si="6"/>
        <v/>
      </c>
    </row>
    <row r="53" spans="1:23" x14ac:dyDescent="0.4">
      <c r="A53" s="32">
        <f t="shared" si="3"/>
        <v>47</v>
      </c>
      <c r="B53" s="16" t="s">
        <v>84</v>
      </c>
      <c r="C53" s="48" t="s">
        <v>84</v>
      </c>
      <c r="D53" s="6" t="s">
        <v>193</v>
      </c>
      <c r="E53" s="16" t="s">
        <v>204</v>
      </c>
      <c r="F53" s="17" t="s">
        <v>37</v>
      </c>
      <c r="G53" s="37" t="s">
        <v>50</v>
      </c>
      <c r="H53" s="46" t="s">
        <v>51</v>
      </c>
      <c r="I53" s="32" t="s">
        <v>196</v>
      </c>
      <c r="J53" s="16" t="s">
        <v>197</v>
      </c>
      <c r="K53" s="16" t="s">
        <v>198</v>
      </c>
      <c r="L53" s="50" t="s">
        <v>205</v>
      </c>
      <c r="M53" s="44" t="s">
        <v>206</v>
      </c>
      <c r="N53" s="18" t="s">
        <v>40</v>
      </c>
      <c r="O53" s="19">
        <v>44769</v>
      </c>
      <c r="P53" s="20">
        <v>44770</v>
      </c>
      <c r="Q53" s="21" t="s">
        <v>207</v>
      </c>
      <c r="R53" s="22">
        <v>3.39</v>
      </c>
      <c r="S53" s="24">
        <v>3.4</v>
      </c>
      <c r="T53" s="13" t="str">
        <f t="shared" si="8"/>
        <v>&lt;1.37</v>
      </c>
      <c r="U53" s="13">
        <f t="shared" si="8"/>
        <v>3.39</v>
      </c>
      <c r="V53" s="14">
        <f t="shared" si="5"/>
        <v>3.4</v>
      </c>
      <c r="W53" s="15" t="str">
        <f t="shared" si="6"/>
        <v/>
      </c>
    </row>
    <row r="54" spans="1:23" x14ac:dyDescent="0.4">
      <c r="A54" s="32">
        <f t="shared" si="3"/>
        <v>48</v>
      </c>
      <c r="B54" s="16" t="s">
        <v>84</v>
      </c>
      <c r="C54" s="48" t="s">
        <v>84</v>
      </c>
      <c r="D54" s="6" t="s">
        <v>193</v>
      </c>
      <c r="E54" s="16" t="s">
        <v>204</v>
      </c>
      <c r="F54" s="17" t="s">
        <v>37</v>
      </c>
      <c r="G54" s="37" t="s">
        <v>50</v>
      </c>
      <c r="H54" s="46" t="s">
        <v>51</v>
      </c>
      <c r="I54" s="32" t="s">
        <v>196</v>
      </c>
      <c r="J54" s="16" t="s">
        <v>197</v>
      </c>
      <c r="K54" s="16" t="s">
        <v>198</v>
      </c>
      <c r="L54" s="50" t="s">
        <v>205</v>
      </c>
      <c r="M54" s="44" t="s">
        <v>206</v>
      </c>
      <c r="N54" s="18" t="s">
        <v>40</v>
      </c>
      <c r="O54" s="19">
        <v>44769</v>
      </c>
      <c r="P54" s="20">
        <v>44770</v>
      </c>
      <c r="Q54" s="21" t="s">
        <v>208</v>
      </c>
      <c r="R54" s="22">
        <v>1.98</v>
      </c>
      <c r="S54" s="24">
        <v>2</v>
      </c>
      <c r="T54" s="13" t="str">
        <f t="shared" si="8"/>
        <v>&lt;1.14</v>
      </c>
      <c r="U54" s="13">
        <f t="shared" si="8"/>
        <v>1.98</v>
      </c>
      <c r="V54" s="14">
        <f t="shared" si="5"/>
        <v>2</v>
      </c>
      <c r="W54" s="15" t="str">
        <f t="shared" si="6"/>
        <v/>
      </c>
    </row>
    <row r="55" spans="1:23" x14ac:dyDescent="0.4">
      <c r="A55" s="32">
        <f t="shared" si="3"/>
        <v>49</v>
      </c>
      <c r="B55" s="16" t="s">
        <v>84</v>
      </c>
      <c r="C55" s="48" t="s">
        <v>84</v>
      </c>
      <c r="D55" s="6" t="s">
        <v>193</v>
      </c>
      <c r="E55" s="16" t="s">
        <v>204</v>
      </c>
      <c r="F55" s="17" t="s">
        <v>37</v>
      </c>
      <c r="G55" s="37" t="s">
        <v>50</v>
      </c>
      <c r="H55" s="46" t="s">
        <v>51</v>
      </c>
      <c r="I55" s="32" t="s">
        <v>196</v>
      </c>
      <c r="J55" s="16" t="s">
        <v>197</v>
      </c>
      <c r="K55" s="16" t="s">
        <v>198</v>
      </c>
      <c r="L55" s="50" t="s">
        <v>205</v>
      </c>
      <c r="M55" s="44" t="s">
        <v>206</v>
      </c>
      <c r="N55" s="18" t="s">
        <v>40</v>
      </c>
      <c r="O55" s="19">
        <v>44769</v>
      </c>
      <c r="P55" s="20">
        <v>44770</v>
      </c>
      <c r="Q55" s="21" t="s">
        <v>209</v>
      </c>
      <c r="R55" s="22">
        <v>3.26</v>
      </c>
      <c r="S55" s="24">
        <v>3.3</v>
      </c>
      <c r="T55" s="13" t="str">
        <f t="shared" si="8"/>
        <v>&lt;1.17</v>
      </c>
      <c r="U55" s="13">
        <f t="shared" si="8"/>
        <v>3.26</v>
      </c>
      <c r="V55" s="14">
        <f t="shared" si="5"/>
        <v>3.3</v>
      </c>
      <c r="W55" s="15" t="str">
        <f t="shared" si="6"/>
        <v/>
      </c>
    </row>
    <row r="56" spans="1:23" x14ac:dyDescent="0.4">
      <c r="A56" s="32">
        <f t="shared" si="3"/>
        <v>50</v>
      </c>
      <c r="B56" s="16" t="s">
        <v>210</v>
      </c>
      <c r="C56" s="48" t="s">
        <v>210</v>
      </c>
      <c r="D56" s="6" t="s">
        <v>210</v>
      </c>
      <c r="E56" s="16" t="s">
        <v>211</v>
      </c>
      <c r="F56" s="17" t="s">
        <v>212</v>
      </c>
      <c r="G56" s="37" t="s">
        <v>195</v>
      </c>
      <c r="H56" s="46" t="s">
        <v>213</v>
      </c>
      <c r="I56" s="32" t="s">
        <v>214</v>
      </c>
      <c r="J56" s="16" t="s">
        <v>215</v>
      </c>
      <c r="K56" s="16" t="s">
        <v>216</v>
      </c>
      <c r="L56" s="50" t="s">
        <v>38</v>
      </c>
      <c r="M56" s="44" t="s">
        <v>217</v>
      </c>
      <c r="N56" s="18" t="s">
        <v>40</v>
      </c>
      <c r="O56" s="19">
        <v>44734</v>
      </c>
      <c r="P56" s="20">
        <v>44739</v>
      </c>
      <c r="Q56" s="21" t="s">
        <v>218</v>
      </c>
      <c r="R56" s="22" t="s">
        <v>219</v>
      </c>
      <c r="S56" s="24" t="s">
        <v>220</v>
      </c>
      <c r="T56" s="13" t="str">
        <f t="shared" si="8"/>
        <v>&lt;0.401</v>
      </c>
      <c r="U56" s="13" t="str">
        <f t="shared" si="8"/>
        <v>&lt;0.511</v>
      </c>
      <c r="V56" s="14" t="str">
        <f t="shared" si="5"/>
        <v>&lt;0.91</v>
      </c>
      <c r="W56" s="15" t="str">
        <f t="shared" si="6"/>
        <v/>
      </c>
    </row>
    <row r="57" spans="1:23" x14ac:dyDescent="0.4">
      <c r="A57" s="32">
        <f t="shared" si="3"/>
        <v>51</v>
      </c>
      <c r="B57" s="16" t="s">
        <v>210</v>
      </c>
      <c r="C57" s="48" t="s">
        <v>210</v>
      </c>
      <c r="D57" s="6" t="s">
        <v>210</v>
      </c>
      <c r="E57" s="16" t="s">
        <v>221</v>
      </c>
      <c r="F57" s="17" t="s">
        <v>212</v>
      </c>
      <c r="G57" s="37" t="s">
        <v>195</v>
      </c>
      <c r="H57" s="46" t="s">
        <v>213</v>
      </c>
      <c r="I57" s="32" t="s">
        <v>222</v>
      </c>
      <c r="J57" s="16" t="s">
        <v>215</v>
      </c>
      <c r="K57" s="16" t="s">
        <v>216</v>
      </c>
      <c r="L57" s="50" t="s">
        <v>38</v>
      </c>
      <c r="M57" s="44" t="s">
        <v>217</v>
      </c>
      <c r="N57" s="18" t="s">
        <v>40</v>
      </c>
      <c r="O57" s="19">
        <v>44734</v>
      </c>
      <c r="P57" s="20">
        <v>44739</v>
      </c>
      <c r="Q57" s="21" t="s">
        <v>223</v>
      </c>
      <c r="R57" s="22" t="s">
        <v>224</v>
      </c>
      <c r="S57" s="24" t="s">
        <v>225</v>
      </c>
      <c r="T57" s="13" t="str">
        <f t="shared" si="8"/>
        <v>&lt;0.246</v>
      </c>
      <c r="U57" s="13" t="str">
        <f t="shared" si="8"/>
        <v>&lt;0.322</v>
      </c>
      <c r="V57" s="14" t="str">
        <f t="shared" si="5"/>
        <v>&lt;0.57</v>
      </c>
      <c r="W57" s="15" t="str">
        <f t="shared" si="6"/>
        <v/>
      </c>
    </row>
    <row r="58" spans="1:23" x14ac:dyDescent="0.4">
      <c r="A58" s="32">
        <f t="shared" si="3"/>
        <v>52</v>
      </c>
      <c r="B58" s="16" t="s">
        <v>210</v>
      </c>
      <c r="C58" s="48" t="s">
        <v>210</v>
      </c>
      <c r="D58" s="6" t="s">
        <v>210</v>
      </c>
      <c r="E58" s="16" t="s">
        <v>226</v>
      </c>
      <c r="F58" s="17" t="s">
        <v>227</v>
      </c>
      <c r="G58" s="37" t="s">
        <v>195</v>
      </c>
      <c r="H58" s="46" t="s">
        <v>213</v>
      </c>
      <c r="I58" s="32" t="s">
        <v>214</v>
      </c>
      <c r="J58" s="16" t="s">
        <v>215</v>
      </c>
      <c r="K58" s="16" t="s">
        <v>216</v>
      </c>
      <c r="L58" s="50" t="s">
        <v>38</v>
      </c>
      <c r="M58" s="44" t="s">
        <v>217</v>
      </c>
      <c r="N58" s="18" t="s">
        <v>40</v>
      </c>
      <c r="O58" s="19">
        <v>44738</v>
      </c>
      <c r="P58" s="20">
        <v>44742</v>
      </c>
      <c r="Q58" s="21" t="s">
        <v>219</v>
      </c>
      <c r="R58" s="22">
        <v>1.61</v>
      </c>
      <c r="S58" s="24">
        <v>1.6</v>
      </c>
      <c r="T58" s="13" t="str">
        <f t="shared" si="8"/>
        <v>&lt;0.511</v>
      </c>
      <c r="U58" s="13">
        <f t="shared" si="8"/>
        <v>1.61</v>
      </c>
      <c r="V58" s="14">
        <f t="shared" si="5"/>
        <v>1.6</v>
      </c>
      <c r="W58" s="15" t="str">
        <f t="shared" si="6"/>
        <v/>
      </c>
    </row>
    <row r="59" spans="1:23" ht="75" x14ac:dyDescent="0.4">
      <c r="A59" s="32">
        <f t="shared" si="3"/>
        <v>53</v>
      </c>
      <c r="B59" s="16" t="s">
        <v>210</v>
      </c>
      <c r="C59" s="48" t="s">
        <v>228</v>
      </c>
      <c r="D59" s="6" t="s">
        <v>210</v>
      </c>
      <c r="E59" s="16" t="s">
        <v>226</v>
      </c>
      <c r="F59" s="17" t="s">
        <v>229</v>
      </c>
      <c r="G59" s="37" t="s">
        <v>195</v>
      </c>
      <c r="H59" s="46" t="s">
        <v>213</v>
      </c>
      <c r="I59" s="32" t="s">
        <v>230</v>
      </c>
      <c r="J59" s="16" t="s">
        <v>215</v>
      </c>
      <c r="K59" s="16" t="s">
        <v>216</v>
      </c>
      <c r="L59" s="50" t="s">
        <v>38</v>
      </c>
      <c r="M59" s="44" t="s">
        <v>231</v>
      </c>
      <c r="N59" s="18" t="s">
        <v>40</v>
      </c>
      <c r="O59" s="19">
        <v>44740</v>
      </c>
      <c r="P59" s="20">
        <v>44743</v>
      </c>
      <c r="Q59" s="21" t="s">
        <v>232</v>
      </c>
      <c r="R59" s="22" t="s">
        <v>233</v>
      </c>
      <c r="S59" s="24" t="s">
        <v>234</v>
      </c>
      <c r="T59" s="13" t="str">
        <f t="shared" si="8"/>
        <v>&lt;0.649</v>
      </c>
      <c r="U59" s="13" t="str">
        <f t="shared" si="8"/>
        <v>&lt;0.569</v>
      </c>
      <c r="V59" s="14" t="str">
        <f t="shared" si="5"/>
        <v>&lt;1.2</v>
      </c>
      <c r="W59" s="15" t="str">
        <f t="shared" si="6"/>
        <v/>
      </c>
    </row>
    <row r="60" spans="1:23" x14ac:dyDescent="0.4">
      <c r="A60" s="32">
        <f t="shared" si="3"/>
        <v>54</v>
      </c>
      <c r="B60" s="16" t="s">
        <v>210</v>
      </c>
      <c r="C60" s="48" t="s">
        <v>210</v>
      </c>
      <c r="D60" s="6" t="s">
        <v>210</v>
      </c>
      <c r="E60" s="16" t="s">
        <v>226</v>
      </c>
      <c r="F60" s="17" t="s">
        <v>227</v>
      </c>
      <c r="G60" s="37" t="s">
        <v>195</v>
      </c>
      <c r="H60" s="46" t="s">
        <v>213</v>
      </c>
      <c r="I60" s="32" t="s">
        <v>214</v>
      </c>
      <c r="J60" s="16" t="s">
        <v>215</v>
      </c>
      <c r="K60" s="16" t="s">
        <v>216</v>
      </c>
      <c r="L60" s="50" t="s">
        <v>38</v>
      </c>
      <c r="M60" s="44" t="s">
        <v>231</v>
      </c>
      <c r="N60" s="18" t="s">
        <v>40</v>
      </c>
      <c r="O60" s="19">
        <v>44748</v>
      </c>
      <c r="P60" s="20">
        <v>44753</v>
      </c>
      <c r="Q60" s="21" t="s">
        <v>235</v>
      </c>
      <c r="R60" s="22">
        <v>1.26</v>
      </c>
      <c r="S60" s="24">
        <v>1.3</v>
      </c>
      <c r="T60" s="13" t="str">
        <f t="shared" si="8"/>
        <v>&lt;0.48</v>
      </c>
      <c r="U60" s="13">
        <f t="shared" si="8"/>
        <v>1.26</v>
      </c>
      <c r="V60" s="14">
        <f t="shared" si="5"/>
        <v>1.3</v>
      </c>
      <c r="W60" s="15" t="str">
        <f t="shared" si="6"/>
        <v/>
      </c>
    </row>
    <row r="61" spans="1:23" x14ac:dyDescent="0.4">
      <c r="A61" s="32">
        <f t="shared" si="3"/>
        <v>55</v>
      </c>
      <c r="B61" s="16" t="s">
        <v>210</v>
      </c>
      <c r="C61" s="48" t="s">
        <v>210</v>
      </c>
      <c r="D61" s="6" t="s">
        <v>210</v>
      </c>
      <c r="E61" s="16" t="s">
        <v>236</v>
      </c>
      <c r="F61" s="17" t="s">
        <v>237</v>
      </c>
      <c r="G61" s="37" t="s">
        <v>50</v>
      </c>
      <c r="H61" s="46" t="s">
        <v>213</v>
      </c>
      <c r="I61" s="32" t="s">
        <v>238</v>
      </c>
      <c r="J61" s="16" t="s">
        <v>215</v>
      </c>
      <c r="K61" s="16" t="s">
        <v>216</v>
      </c>
      <c r="L61" s="50" t="s">
        <v>239</v>
      </c>
      <c r="M61" s="44" t="s">
        <v>217</v>
      </c>
      <c r="N61" s="18" t="s">
        <v>40</v>
      </c>
      <c r="O61" s="19">
        <v>44749</v>
      </c>
      <c r="P61" s="20">
        <v>44756</v>
      </c>
      <c r="Q61" s="21" t="s">
        <v>240</v>
      </c>
      <c r="R61" s="22" t="s">
        <v>241</v>
      </c>
      <c r="S61" s="24" t="s">
        <v>117</v>
      </c>
      <c r="T61" s="13" t="str">
        <f t="shared" si="8"/>
        <v>&lt;4.92</v>
      </c>
      <c r="U61" s="13" t="str">
        <f t="shared" si="8"/>
        <v>&lt;4.35</v>
      </c>
      <c r="V61" s="14" t="str">
        <f t="shared" si="5"/>
        <v>&lt;9.3</v>
      </c>
      <c r="W61" s="15" t="str">
        <f t="shared" si="6"/>
        <v/>
      </c>
    </row>
    <row r="62" spans="1:23" x14ac:dyDescent="0.4">
      <c r="A62" s="32">
        <f t="shared" si="3"/>
        <v>56</v>
      </c>
      <c r="B62" s="16" t="s">
        <v>210</v>
      </c>
      <c r="C62" s="48" t="s">
        <v>210</v>
      </c>
      <c r="D62" s="6" t="s">
        <v>210</v>
      </c>
      <c r="E62" s="16" t="s">
        <v>236</v>
      </c>
      <c r="F62" s="17" t="s">
        <v>237</v>
      </c>
      <c r="G62" s="37" t="s">
        <v>195</v>
      </c>
      <c r="H62" s="46" t="s">
        <v>213</v>
      </c>
      <c r="I62" s="32" t="s">
        <v>242</v>
      </c>
      <c r="J62" s="16" t="s">
        <v>215</v>
      </c>
      <c r="K62" s="16" t="s">
        <v>216</v>
      </c>
      <c r="L62" s="50" t="s">
        <v>38</v>
      </c>
      <c r="M62" s="44" t="s">
        <v>217</v>
      </c>
      <c r="N62" s="18" t="s">
        <v>40</v>
      </c>
      <c r="O62" s="19">
        <v>44749</v>
      </c>
      <c r="P62" s="20">
        <v>44756</v>
      </c>
      <c r="Q62" s="21" t="s">
        <v>243</v>
      </c>
      <c r="R62" s="22" t="s">
        <v>244</v>
      </c>
      <c r="S62" s="24" t="s">
        <v>118</v>
      </c>
      <c r="T62" s="13" t="str">
        <f t="shared" si="8"/>
        <v>&lt;3.87</v>
      </c>
      <c r="U62" s="13" t="str">
        <f t="shared" si="8"/>
        <v>&lt;3.7</v>
      </c>
      <c r="V62" s="14" t="str">
        <f t="shared" si="5"/>
        <v>&lt;7.6</v>
      </c>
      <c r="W62" s="15" t="str">
        <f t="shared" si="6"/>
        <v/>
      </c>
    </row>
    <row r="63" spans="1:23" x14ac:dyDescent="0.4">
      <c r="A63" s="32">
        <f t="shared" si="3"/>
        <v>57</v>
      </c>
      <c r="B63" s="16" t="s">
        <v>210</v>
      </c>
      <c r="C63" s="48" t="s">
        <v>210</v>
      </c>
      <c r="D63" s="6" t="s">
        <v>210</v>
      </c>
      <c r="E63" s="16" t="s">
        <v>236</v>
      </c>
      <c r="F63" s="17" t="s">
        <v>237</v>
      </c>
      <c r="G63" s="37" t="s">
        <v>50</v>
      </c>
      <c r="H63" s="46" t="s">
        <v>213</v>
      </c>
      <c r="I63" s="32" t="s">
        <v>245</v>
      </c>
      <c r="J63" s="16" t="s">
        <v>215</v>
      </c>
      <c r="K63" s="16" t="s">
        <v>246</v>
      </c>
      <c r="L63" s="50" t="s">
        <v>205</v>
      </c>
      <c r="M63" s="44" t="s">
        <v>217</v>
      </c>
      <c r="N63" s="18" t="s">
        <v>40</v>
      </c>
      <c r="O63" s="19">
        <v>44749</v>
      </c>
      <c r="P63" s="20">
        <v>44756</v>
      </c>
      <c r="Q63" s="21" t="s">
        <v>247</v>
      </c>
      <c r="R63" s="22" t="s">
        <v>248</v>
      </c>
      <c r="S63" s="24" t="s">
        <v>177</v>
      </c>
      <c r="T63" s="13" t="str">
        <f t="shared" si="8"/>
        <v>&lt;4.72</v>
      </c>
      <c r="U63" s="13" t="str">
        <f t="shared" si="8"/>
        <v>&lt;4.81</v>
      </c>
      <c r="V63" s="14" t="str">
        <f t="shared" si="5"/>
        <v>&lt;9.5</v>
      </c>
      <c r="W63" s="15" t="str">
        <f t="shared" si="6"/>
        <v/>
      </c>
    </row>
    <row r="64" spans="1:23" x14ac:dyDescent="0.4">
      <c r="A64" s="32">
        <f t="shared" si="3"/>
        <v>58</v>
      </c>
      <c r="B64" s="16" t="s">
        <v>210</v>
      </c>
      <c r="C64" s="48" t="s">
        <v>210</v>
      </c>
      <c r="D64" s="6" t="s">
        <v>210</v>
      </c>
      <c r="E64" s="16" t="s">
        <v>236</v>
      </c>
      <c r="F64" s="17" t="s">
        <v>237</v>
      </c>
      <c r="G64" s="37" t="s">
        <v>195</v>
      </c>
      <c r="H64" s="46" t="s">
        <v>213</v>
      </c>
      <c r="I64" s="32" t="s">
        <v>249</v>
      </c>
      <c r="J64" s="16" t="s">
        <v>215</v>
      </c>
      <c r="K64" s="16" t="s">
        <v>250</v>
      </c>
      <c r="L64" s="50" t="s">
        <v>38</v>
      </c>
      <c r="M64" s="44" t="s">
        <v>217</v>
      </c>
      <c r="N64" s="18" t="s">
        <v>40</v>
      </c>
      <c r="O64" s="19">
        <v>44749</v>
      </c>
      <c r="P64" s="20">
        <v>44756</v>
      </c>
      <c r="Q64" s="21" t="s">
        <v>251</v>
      </c>
      <c r="R64" s="22" t="s">
        <v>252</v>
      </c>
      <c r="S64" s="24" t="s">
        <v>253</v>
      </c>
      <c r="T64" s="13" t="str">
        <f t="shared" si="8"/>
        <v>&lt;3.24</v>
      </c>
      <c r="U64" s="13" t="str">
        <f t="shared" si="8"/>
        <v>&lt;3.82</v>
      </c>
      <c r="V64" s="14" t="str">
        <f t="shared" si="5"/>
        <v>&lt;7.1</v>
      </c>
      <c r="W64" s="15" t="str">
        <f t="shared" si="6"/>
        <v/>
      </c>
    </row>
    <row r="65" spans="1:23" x14ac:dyDescent="0.4">
      <c r="A65" s="32">
        <f t="shared" si="3"/>
        <v>59</v>
      </c>
      <c r="B65" s="16" t="s">
        <v>210</v>
      </c>
      <c r="C65" s="48" t="s">
        <v>210</v>
      </c>
      <c r="D65" s="6" t="s">
        <v>210</v>
      </c>
      <c r="E65" s="16" t="s">
        <v>236</v>
      </c>
      <c r="F65" s="17" t="s">
        <v>254</v>
      </c>
      <c r="G65" s="37" t="s">
        <v>195</v>
      </c>
      <c r="H65" s="46" t="s">
        <v>213</v>
      </c>
      <c r="I65" s="32" t="s">
        <v>238</v>
      </c>
      <c r="J65" s="16" t="s">
        <v>215</v>
      </c>
      <c r="K65" s="16" t="s">
        <v>216</v>
      </c>
      <c r="L65" s="50" t="s">
        <v>38</v>
      </c>
      <c r="M65" s="44" t="s">
        <v>217</v>
      </c>
      <c r="N65" s="18" t="s">
        <v>40</v>
      </c>
      <c r="O65" s="19">
        <v>44751</v>
      </c>
      <c r="P65" s="20">
        <v>44756</v>
      </c>
      <c r="Q65" s="21" t="s">
        <v>255</v>
      </c>
      <c r="R65" s="22" t="s">
        <v>256</v>
      </c>
      <c r="S65" s="24" t="s">
        <v>139</v>
      </c>
      <c r="T65" s="13" t="str">
        <f t="shared" si="8"/>
        <v>&lt;4.45</v>
      </c>
      <c r="U65" s="13" t="str">
        <f t="shared" si="8"/>
        <v>&lt;3.75</v>
      </c>
      <c r="V65" s="14" t="str">
        <f t="shared" si="5"/>
        <v>&lt;8.2</v>
      </c>
      <c r="W65" s="15" t="str">
        <f t="shared" si="6"/>
        <v/>
      </c>
    </row>
    <row r="66" spans="1:23" x14ac:dyDescent="0.4">
      <c r="A66" s="32">
        <f t="shared" si="3"/>
        <v>60</v>
      </c>
      <c r="B66" s="16" t="s">
        <v>210</v>
      </c>
      <c r="C66" s="48" t="s">
        <v>210</v>
      </c>
      <c r="D66" s="6" t="s">
        <v>210</v>
      </c>
      <c r="E66" s="16" t="s">
        <v>236</v>
      </c>
      <c r="F66" s="17" t="s">
        <v>254</v>
      </c>
      <c r="G66" s="37" t="s">
        <v>195</v>
      </c>
      <c r="H66" s="46" t="s">
        <v>213</v>
      </c>
      <c r="I66" s="32" t="s">
        <v>242</v>
      </c>
      <c r="J66" s="16" t="s">
        <v>215</v>
      </c>
      <c r="K66" s="16" t="s">
        <v>216</v>
      </c>
      <c r="L66" s="50" t="s">
        <v>38</v>
      </c>
      <c r="M66" s="44" t="s">
        <v>217</v>
      </c>
      <c r="N66" s="18" t="s">
        <v>40</v>
      </c>
      <c r="O66" s="19">
        <v>44751</v>
      </c>
      <c r="P66" s="20">
        <v>44756</v>
      </c>
      <c r="Q66" s="21" t="s">
        <v>257</v>
      </c>
      <c r="R66" s="22">
        <v>7.73</v>
      </c>
      <c r="S66" s="24">
        <v>7.7</v>
      </c>
      <c r="T66" s="13" t="str">
        <f t="shared" si="8"/>
        <v>&lt;3</v>
      </c>
      <c r="U66" s="13">
        <f t="shared" si="8"/>
        <v>7.73</v>
      </c>
      <c r="V66" s="14">
        <f t="shared" si="5"/>
        <v>7.7</v>
      </c>
      <c r="W66" s="15" t="str">
        <f t="shared" si="6"/>
        <v/>
      </c>
    </row>
    <row r="67" spans="1:23" x14ac:dyDescent="0.4">
      <c r="A67" s="32">
        <f t="shared" si="3"/>
        <v>61</v>
      </c>
      <c r="B67" s="16" t="s">
        <v>210</v>
      </c>
      <c r="C67" s="48" t="s">
        <v>210</v>
      </c>
      <c r="D67" s="6" t="s">
        <v>210</v>
      </c>
      <c r="E67" s="16" t="s">
        <v>236</v>
      </c>
      <c r="F67" s="17" t="s">
        <v>254</v>
      </c>
      <c r="G67" s="37" t="s">
        <v>195</v>
      </c>
      <c r="H67" s="46" t="s">
        <v>213</v>
      </c>
      <c r="I67" s="32" t="s">
        <v>245</v>
      </c>
      <c r="J67" s="16" t="s">
        <v>215</v>
      </c>
      <c r="K67" s="16" t="s">
        <v>246</v>
      </c>
      <c r="L67" s="50" t="s">
        <v>38</v>
      </c>
      <c r="M67" s="44" t="s">
        <v>217</v>
      </c>
      <c r="N67" s="18" t="s">
        <v>40</v>
      </c>
      <c r="O67" s="19">
        <v>44751</v>
      </c>
      <c r="P67" s="20">
        <v>44756</v>
      </c>
      <c r="Q67" s="21" t="s">
        <v>258</v>
      </c>
      <c r="R67" s="22" t="s">
        <v>259</v>
      </c>
      <c r="S67" s="24" t="s">
        <v>260</v>
      </c>
      <c r="T67" s="13" t="str">
        <f t="shared" si="8"/>
        <v>&lt;4.51</v>
      </c>
      <c r="U67" s="13" t="str">
        <f t="shared" si="8"/>
        <v>&lt;4.73</v>
      </c>
      <c r="V67" s="14" t="str">
        <f t="shared" si="5"/>
        <v>&lt;9.2</v>
      </c>
      <c r="W67" s="15" t="str">
        <f t="shared" si="6"/>
        <v/>
      </c>
    </row>
    <row r="68" spans="1:23" x14ac:dyDescent="0.4">
      <c r="A68" s="32">
        <f t="shared" si="3"/>
        <v>62</v>
      </c>
      <c r="B68" s="16" t="s">
        <v>210</v>
      </c>
      <c r="C68" s="48" t="s">
        <v>210</v>
      </c>
      <c r="D68" s="6" t="s">
        <v>210</v>
      </c>
      <c r="E68" s="16" t="s">
        <v>236</v>
      </c>
      <c r="F68" s="17" t="s">
        <v>254</v>
      </c>
      <c r="G68" s="37" t="s">
        <v>195</v>
      </c>
      <c r="H68" s="46" t="s">
        <v>213</v>
      </c>
      <c r="I68" s="32" t="s">
        <v>261</v>
      </c>
      <c r="J68" s="16" t="s">
        <v>215</v>
      </c>
      <c r="K68" s="16" t="s">
        <v>250</v>
      </c>
      <c r="L68" s="50" t="s">
        <v>38</v>
      </c>
      <c r="M68" s="44" t="s">
        <v>217</v>
      </c>
      <c r="N68" s="18" t="s">
        <v>40</v>
      </c>
      <c r="O68" s="19">
        <v>44751</v>
      </c>
      <c r="P68" s="20">
        <v>44756</v>
      </c>
      <c r="Q68" s="21" t="s">
        <v>262</v>
      </c>
      <c r="R68" s="22" t="s">
        <v>263</v>
      </c>
      <c r="S68" s="24" t="s">
        <v>264</v>
      </c>
      <c r="T68" s="13" t="str">
        <f t="shared" si="8"/>
        <v>&lt;3.53</v>
      </c>
      <c r="U68" s="13" t="str">
        <f t="shared" si="8"/>
        <v>&lt;3.94</v>
      </c>
      <c r="V68" s="14" t="str">
        <f t="shared" si="5"/>
        <v>&lt;7.5</v>
      </c>
      <c r="W68" s="15" t="str">
        <f t="shared" si="6"/>
        <v/>
      </c>
    </row>
    <row r="69" spans="1:23" x14ac:dyDescent="0.4">
      <c r="A69" s="32">
        <f t="shared" si="3"/>
        <v>63</v>
      </c>
      <c r="B69" s="16" t="s">
        <v>210</v>
      </c>
      <c r="C69" s="48" t="s">
        <v>210</v>
      </c>
      <c r="D69" s="6" t="s">
        <v>210</v>
      </c>
      <c r="E69" s="16" t="s">
        <v>236</v>
      </c>
      <c r="F69" s="17" t="s">
        <v>254</v>
      </c>
      <c r="G69" s="37" t="s">
        <v>195</v>
      </c>
      <c r="H69" s="46" t="s">
        <v>213</v>
      </c>
      <c r="I69" s="32" t="s">
        <v>265</v>
      </c>
      <c r="J69" s="16" t="s">
        <v>215</v>
      </c>
      <c r="K69" s="16" t="s">
        <v>250</v>
      </c>
      <c r="L69" s="50" t="s">
        <v>38</v>
      </c>
      <c r="M69" s="44" t="s">
        <v>217</v>
      </c>
      <c r="N69" s="18" t="s">
        <v>40</v>
      </c>
      <c r="O69" s="19">
        <v>44751</v>
      </c>
      <c r="P69" s="20">
        <v>44756</v>
      </c>
      <c r="Q69" s="21" t="s">
        <v>266</v>
      </c>
      <c r="R69" s="22" t="s">
        <v>267</v>
      </c>
      <c r="S69" s="24" t="s">
        <v>121</v>
      </c>
      <c r="T69" s="13" t="str">
        <f t="shared" si="8"/>
        <v>&lt;4.21</v>
      </c>
      <c r="U69" s="13" t="str">
        <f t="shared" si="8"/>
        <v>&lt;4.08</v>
      </c>
      <c r="V69" s="14" t="str">
        <f t="shared" si="5"/>
        <v>&lt;8.3</v>
      </c>
      <c r="W69" s="15" t="str">
        <f t="shared" si="6"/>
        <v/>
      </c>
    </row>
    <row r="70" spans="1:23" x14ac:dyDescent="0.4">
      <c r="A70" s="32">
        <f t="shared" si="3"/>
        <v>64</v>
      </c>
      <c r="B70" s="16" t="s">
        <v>210</v>
      </c>
      <c r="C70" s="48" t="s">
        <v>210</v>
      </c>
      <c r="D70" s="6" t="s">
        <v>210</v>
      </c>
      <c r="E70" s="16" t="s">
        <v>236</v>
      </c>
      <c r="F70" s="17" t="s">
        <v>254</v>
      </c>
      <c r="G70" s="37" t="s">
        <v>195</v>
      </c>
      <c r="H70" s="46" t="s">
        <v>213</v>
      </c>
      <c r="I70" s="32" t="s">
        <v>268</v>
      </c>
      <c r="J70" s="16" t="s">
        <v>215</v>
      </c>
      <c r="K70" s="16" t="s">
        <v>216</v>
      </c>
      <c r="L70" s="50" t="s">
        <v>38</v>
      </c>
      <c r="M70" s="44" t="s">
        <v>217</v>
      </c>
      <c r="N70" s="18" t="s">
        <v>40</v>
      </c>
      <c r="O70" s="19">
        <v>44751</v>
      </c>
      <c r="P70" s="20">
        <v>44756</v>
      </c>
      <c r="Q70" s="21" t="s">
        <v>269</v>
      </c>
      <c r="R70" s="22">
        <v>4.12</v>
      </c>
      <c r="S70" s="24">
        <v>4.0999999999999996</v>
      </c>
      <c r="T70" s="13" t="str">
        <f t="shared" si="8"/>
        <v>&lt;3.46</v>
      </c>
      <c r="U70" s="13">
        <f t="shared" si="8"/>
        <v>4.12</v>
      </c>
      <c r="V70" s="14">
        <f t="shared" si="5"/>
        <v>4.0999999999999996</v>
      </c>
      <c r="W70" s="15" t="str">
        <f t="shared" si="6"/>
        <v/>
      </c>
    </row>
    <row r="71" spans="1:23" x14ac:dyDescent="0.4">
      <c r="A71" s="32">
        <f t="shared" si="3"/>
        <v>65</v>
      </c>
      <c r="B71" s="16" t="s">
        <v>210</v>
      </c>
      <c r="C71" s="48" t="s">
        <v>210</v>
      </c>
      <c r="D71" s="6" t="s">
        <v>210</v>
      </c>
      <c r="E71" s="16" t="s">
        <v>236</v>
      </c>
      <c r="F71" s="17" t="s">
        <v>254</v>
      </c>
      <c r="G71" s="37" t="s">
        <v>195</v>
      </c>
      <c r="H71" s="46" t="s">
        <v>213</v>
      </c>
      <c r="I71" s="32" t="s">
        <v>249</v>
      </c>
      <c r="J71" s="16" t="s">
        <v>215</v>
      </c>
      <c r="K71" s="16" t="s">
        <v>250</v>
      </c>
      <c r="L71" s="50" t="s">
        <v>38</v>
      </c>
      <c r="M71" s="44" t="s">
        <v>217</v>
      </c>
      <c r="N71" s="18" t="s">
        <v>40</v>
      </c>
      <c r="O71" s="19">
        <v>44751</v>
      </c>
      <c r="P71" s="20">
        <v>44756</v>
      </c>
      <c r="Q71" s="21" t="s">
        <v>270</v>
      </c>
      <c r="R71" s="22" t="s">
        <v>271</v>
      </c>
      <c r="S71" s="24" t="s">
        <v>83</v>
      </c>
      <c r="T71" s="13" t="str">
        <f t="shared" si="8"/>
        <v>&lt;4.32</v>
      </c>
      <c r="U71" s="13" t="str">
        <f t="shared" si="8"/>
        <v>&lt;4.31</v>
      </c>
      <c r="V71" s="14" t="str">
        <f t="shared" si="5"/>
        <v>&lt;8.6</v>
      </c>
      <c r="W71" s="15" t="str">
        <f t="shared" si="6"/>
        <v/>
      </c>
    </row>
    <row r="72" spans="1:23" x14ac:dyDescent="0.4">
      <c r="A72" s="32">
        <f t="shared" si="3"/>
        <v>66</v>
      </c>
      <c r="B72" s="16" t="s">
        <v>210</v>
      </c>
      <c r="C72" s="48" t="s">
        <v>210</v>
      </c>
      <c r="D72" s="6" t="s">
        <v>210</v>
      </c>
      <c r="E72" s="16" t="s">
        <v>236</v>
      </c>
      <c r="F72" s="17" t="s">
        <v>254</v>
      </c>
      <c r="G72" s="37" t="s">
        <v>195</v>
      </c>
      <c r="H72" s="46" t="s">
        <v>213</v>
      </c>
      <c r="I72" s="32" t="s">
        <v>272</v>
      </c>
      <c r="J72" s="16" t="s">
        <v>215</v>
      </c>
      <c r="K72" s="16" t="s">
        <v>250</v>
      </c>
      <c r="L72" s="50" t="s">
        <v>38</v>
      </c>
      <c r="M72" s="44" t="s">
        <v>217</v>
      </c>
      <c r="N72" s="18" t="s">
        <v>40</v>
      </c>
      <c r="O72" s="19">
        <v>44751</v>
      </c>
      <c r="P72" s="20">
        <v>44756</v>
      </c>
      <c r="Q72" s="21" t="s">
        <v>273</v>
      </c>
      <c r="R72" s="22" t="s">
        <v>274</v>
      </c>
      <c r="S72" s="24" t="s">
        <v>173</v>
      </c>
      <c r="T72" s="13" t="str">
        <f t="shared" si="8"/>
        <v>&lt;3.38</v>
      </c>
      <c r="U72" s="13" t="str">
        <f t="shared" si="8"/>
        <v>&lt;2.89</v>
      </c>
      <c r="V72" s="14" t="str">
        <f t="shared" si="5"/>
        <v>&lt;6.3</v>
      </c>
      <c r="W72" s="15" t="str">
        <f t="shared" si="6"/>
        <v/>
      </c>
    </row>
    <row r="73" spans="1:23" x14ac:dyDescent="0.4">
      <c r="A73" s="32">
        <f t="shared" ref="A73:A136" si="9">A72+1</f>
        <v>67</v>
      </c>
      <c r="B73" s="16" t="s">
        <v>210</v>
      </c>
      <c r="C73" s="48" t="s">
        <v>210</v>
      </c>
      <c r="D73" s="6" t="s">
        <v>210</v>
      </c>
      <c r="E73" s="16" t="s">
        <v>226</v>
      </c>
      <c r="F73" s="17" t="s">
        <v>227</v>
      </c>
      <c r="G73" s="37" t="s">
        <v>195</v>
      </c>
      <c r="H73" s="46" t="s">
        <v>213</v>
      </c>
      <c r="I73" s="32" t="s">
        <v>214</v>
      </c>
      <c r="J73" s="16" t="s">
        <v>215</v>
      </c>
      <c r="K73" s="16" t="s">
        <v>216</v>
      </c>
      <c r="L73" s="50" t="s">
        <v>38</v>
      </c>
      <c r="M73" s="44" t="s">
        <v>217</v>
      </c>
      <c r="N73" s="18" t="s">
        <v>40</v>
      </c>
      <c r="O73" s="19">
        <v>44753</v>
      </c>
      <c r="P73" s="20">
        <v>44757</v>
      </c>
      <c r="Q73" s="21" t="s">
        <v>275</v>
      </c>
      <c r="R73" s="22">
        <v>3.34</v>
      </c>
      <c r="S73" s="24">
        <v>3.3</v>
      </c>
      <c r="T73" s="13" t="str">
        <f t="shared" si="8"/>
        <v>&lt;0.389</v>
      </c>
      <c r="U73" s="13">
        <f t="shared" si="8"/>
        <v>3.34</v>
      </c>
      <c r="V73" s="14">
        <f t="shared" si="5"/>
        <v>3.3</v>
      </c>
      <c r="W73" s="15" t="str">
        <f t="shared" si="6"/>
        <v/>
      </c>
    </row>
    <row r="74" spans="1:23" ht="75" x14ac:dyDescent="0.4">
      <c r="A74" s="32">
        <f t="shared" si="9"/>
        <v>68</v>
      </c>
      <c r="B74" s="16" t="s">
        <v>210</v>
      </c>
      <c r="C74" s="48" t="s">
        <v>228</v>
      </c>
      <c r="D74" s="6" t="s">
        <v>210</v>
      </c>
      <c r="E74" s="16" t="s">
        <v>226</v>
      </c>
      <c r="F74" s="17" t="s">
        <v>276</v>
      </c>
      <c r="G74" s="37" t="s">
        <v>195</v>
      </c>
      <c r="H74" s="46" t="s">
        <v>213</v>
      </c>
      <c r="I74" s="32" t="s">
        <v>230</v>
      </c>
      <c r="J74" s="16" t="s">
        <v>215</v>
      </c>
      <c r="K74" s="16" t="s">
        <v>216</v>
      </c>
      <c r="L74" s="50" t="s">
        <v>38</v>
      </c>
      <c r="M74" s="44" t="s">
        <v>217</v>
      </c>
      <c r="N74" s="18" t="s">
        <v>40</v>
      </c>
      <c r="O74" s="19">
        <v>44743</v>
      </c>
      <c r="P74" s="20">
        <v>44749</v>
      </c>
      <c r="Q74" s="21" t="s">
        <v>277</v>
      </c>
      <c r="R74" s="22" t="s">
        <v>278</v>
      </c>
      <c r="S74" s="24" t="s">
        <v>279</v>
      </c>
      <c r="T74" s="13" t="str">
        <f t="shared" si="8"/>
        <v>&lt;0.249</v>
      </c>
      <c r="U74" s="13" t="str">
        <f t="shared" si="8"/>
        <v>&lt;0.306</v>
      </c>
      <c r="V74" s="14" t="str">
        <f t="shared" si="5"/>
        <v>&lt;0.56</v>
      </c>
      <c r="W74" s="15" t="s">
        <v>280</v>
      </c>
    </row>
    <row r="75" spans="1:23" ht="75" x14ac:dyDescent="0.4">
      <c r="A75" s="32">
        <f t="shared" si="9"/>
        <v>69</v>
      </c>
      <c r="B75" s="16" t="s">
        <v>210</v>
      </c>
      <c r="C75" s="48" t="s">
        <v>228</v>
      </c>
      <c r="D75" s="6" t="s">
        <v>210</v>
      </c>
      <c r="E75" s="16" t="s">
        <v>226</v>
      </c>
      <c r="F75" s="17" t="s">
        <v>281</v>
      </c>
      <c r="G75" s="37" t="s">
        <v>195</v>
      </c>
      <c r="H75" s="46" t="s">
        <v>213</v>
      </c>
      <c r="I75" s="32" t="s">
        <v>230</v>
      </c>
      <c r="J75" s="16" t="s">
        <v>215</v>
      </c>
      <c r="K75" s="16" t="s">
        <v>216</v>
      </c>
      <c r="L75" s="50" t="s">
        <v>38</v>
      </c>
      <c r="M75" s="44" t="s">
        <v>282</v>
      </c>
      <c r="N75" s="18" t="s">
        <v>40</v>
      </c>
      <c r="O75" s="19">
        <v>44753</v>
      </c>
      <c r="P75" s="20">
        <v>44756</v>
      </c>
      <c r="Q75" s="21" t="s">
        <v>283</v>
      </c>
      <c r="R75" s="22" t="s">
        <v>283</v>
      </c>
      <c r="S75" s="24" t="s">
        <v>284</v>
      </c>
      <c r="T75" s="13" t="str">
        <f t="shared" si="8"/>
        <v>&lt;0.351</v>
      </c>
      <c r="U75" s="13" t="str">
        <f t="shared" si="8"/>
        <v>&lt;0.351</v>
      </c>
      <c r="V75" s="14" t="str">
        <f t="shared" si="5"/>
        <v>&lt;0.7</v>
      </c>
      <c r="W75" s="15" t="s">
        <v>280</v>
      </c>
    </row>
    <row r="76" spans="1:23" ht="75" x14ac:dyDescent="0.4">
      <c r="A76" s="32">
        <f t="shared" si="9"/>
        <v>70</v>
      </c>
      <c r="B76" s="16" t="s">
        <v>210</v>
      </c>
      <c r="C76" s="48" t="s">
        <v>228</v>
      </c>
      <c r="D76" s="6" t="s">
        <v>210</v>
      </c>
      <c r="E76" s="16" t="s">
        <v>226</v>
      </c>
      <c r="F76" s="17" t="s">
        <v>285</v>
      </c>
      <c r="G76" s="37" t="s">
        <v>195</v>
      </c>
      <c r="H76" s="46" t="s">
        <v>213</v>
      </c>
      <c r="I76" s="32" t="s">
        <v>286</v>
      </c>
      <c r="J76" s="16" t="s">
        <v>215</v>
      </c>
      <c r="K76" s="16" t="s">
        <v>216</v>
      </c>
      <c r="L76" s="50" t="s">
        <v>38</v>
      </c>
      <c r="M76" s="44" t="s">
        <v>217</v>
      </c>
      <c r="N76" s="18" t="s">
        <v>40</v>
      </c>
      <c r="O76" s="19">
        <v>44754</v>
      </c>
      <c r="P76" s="20">
        <v>44757</v>
      </c>
      <c r="Q76" s="21" t="s">
        <v>287</v>
      </c>
      <c r="R76" s="22" t="s">
        <v>288</v>
      </c>
      <c r="S76" s="24" t="s">
        <v>289</v>
      </c>
      <c r="T76" s="13" t="str">
        <f t="shared" si="8"/>
        <v>&lt;0.278</v>
      </c>
      <c r="U76" s="13" t="str">
        <f t="shared" si="8"/>
        <v>&lt;0.357</v>
      </c>
      <c r="V76" s="14" t="str">
        <f t="shared" si="5"/>
        <v>&lt;0.64</v>
      </c>
      <c r="W76" s="15" t="s">
        <v>280</v>
      </c>
    </row>
    <row r="77" spans="1:23" x14ac:dyDescent="0.4">
      <c r="A77" s="32">
        <f t="shared" si="9"/>
        <v>71</v>
      </c>
      <c r="B77" s="16" t="s">
        <v>210</v>
      </c>
      <c r="C77" s="48" t="s">
        <v>210</v>
      </c>
      <c r="D77" s="6" t="s">
        <v>210</v>
      </c>
      <c r="E77" s="16" t="s">
        <v>221</v>
      </c>
      <c r="F77" s="17" t="s">
        <v>212</v>
      </c>
      <c r="G77" s="37" t="s">
        <v>195</v>
      </c>
      <c r="H77" s="46" t="s">
        <v>213</v>
      </c>
      <c r="I77" s="32" t="s">
        <v>290</v>
      </c>
      <c r="J77" s="16" t="s">
        <v>215</v>
      </c>
      <c r="K77" s="16" t="s">
        <v>216</v>
      </c>
      <c r="L77" s="50" t="s">
        <v>38</v>
      </c>
      <c r="M77" s="44" t="s">
        <v>217</v>
      </c>
      <c r="N77" s="18" t="s">
        <v>40</v>
      </c>
      <c r="O77" s="19">
        <v>44762</v>
      </c>
      <c r="P77" s="20">
        <v>44767</v>
      </c>
      <c r="Q77" s="21" t="s">
        <v>291</v>
      </c>
      <c r="R77" s="22" t="s">
        <v>292</v>
      </c>
      <c r="S77" s="24" t="s">
        <v>220</v>
      </c>
      <c r="T77" s="13" t="str">
        <f t="shared" si="8"/>
        <v>&lt;0.41</v>
      </c>
      <c r="U77" s="13" t="str">
        <f t="shared" si="8"/>
        <v>&lt;0.503</v>
      </c>
      <c r="V77" s="14" t="str">
        <f t="shared" si="5"/>
        <v>&lt;0.91</v>
      </c>
      <c r="W77" s="15" t="s">
        <v>280</v>
      </c>
    </row>
    <row r="78" spans="1:23" x14ac:dyDescent="0.4">
      <c r="A78" s="32">
        <f t="shared" si="9"/>
        <v>72</v>
      </c>
      <c r="B78" s="16" t="s">
        <v>210</v>
      </c>
      <c r="C78" s="48" t="s">
        <v>210</v>
      </c>
      <c r="D78" s="6" t="s">
        <v>210</v>
      </c>
      <c r="E78" s="16" t="s">
        <v>226</v>
      </c>
      <c r="F78" s="17" t="s">
        <v>227</v>
      </c>
      <c r="G78" s="37" t="s">
        <v>195</v>
      </c>
      <c r="H78" s="46" t="s">
        <v>213</v>
      </c>
      <c r="I78" s="32" t="s">
        <v>214</v>
      </c>
      <c r="J78" s="16" t="s">
        <v>215</v>
      </c>
      <c r="K78" s="16" t="s">
        <v>216</v>
      </c>
      <c r="L78" s="50" t="s">
        <v>38</v>
      </c>
      <c r="M78" s="44" t="s">
        <v>217</v>
      </c>
      <c r="N78" s="18" t="s">
        <v>40</v>
      </c>
      <c r="O78" s="19">
        <v>44761</v>
      </c>
      <c r="P78" s="20">
        <v>44767</v>
      </c>
      <c r="Q78" s="21">
        <v>0.33300000000000002</v>
      </c>
      <c r="R78" s="22">
        <v>2.33</v>
      </c>
      <c r="S78" s="24">
        <v>2.7</v>
      </c>
      <c r="T78" s="13">
        <f t="shared" si="8"/>
        <v>0.33300000000000002</v>
      </c>
      <c r="U78" s="13">
        <f t="shared" si="8"/>
        <v>2.33</v>
      </c>
      <c r="V78" s="14">
        <f t="shared" ref="V78:V135" si="10">IFERROR(IF(AND(T78="",U78=""),"",IF(AND(T78="-",U78="-"),IF(S78="","Cs合計を入力してください",S78),IF(NOT(ISERROR(T78*1+U78*1)),ROUND(T78+U78, 1-INT(LOG(ABS(T78+U78)))),IF(NOT(ISERROR(T78*1)),ROUND(T78, 1-INT(LOG(ABS(T78)))),IF(NOT(ISERROR(U78*1)),ROUND(U78, 1-INT(LOG(ABS(U78)))),IF(ISERROR(T78*1+U78*1),"&lt;"&amp;ROUND(IF(T78="-",0,SUBSTITUTE(T78,"&lt;",""))*1+IF(U78="-",0,SUBSTITUTE(U78,"&lt;",""))*1,1-INT(LOG(ABS(IF(T78="-",0,SUBSTITUTE(T78,"&lt;",""))*1+IF(U78="-",0,SUBSTITUTE(U78,"&lt;",""))*1)))))))))),"入力形式が間違っています")</f>
        <v>2.7</v>
      </c>
      <c r="W78" s="15" t="s">
        <v>280</v>
      </c>
    </row>
    <row r="79" spans="1:23" x14ac:dyDescent="0.4">
      <c r="A79" s="32">
        <f t="shared" si="9"/>
        <v>73</v>
      </c>
      <c r="B79" s="16" t="s">
        <v>210</v>
      </c>
      <c r="C79" s="48" t="s">
        <v>210</v>
      </c>
      <c r="D79" s="6" t="s">
        <v>210</v>
      </c>
      <c r="E79" s="16" t="s">
        <v>226</v>
      </c>
      <c r="F79" s="17" t="s">
        <v>293</v>
      </c>
      <c r="G79" s="37" t="s">
        <v>195</v>
      </c>
      <c r="H79" s="46" t="s">
        <v>213</v>
      </c>
      <c r="I79" s="32" t="s">
        <v>294</v>
      </c>
      <c r="J79" s="16" t="s">
        <v>215</v>
      </c>
      <c r="K79" s="16" t="s">
        <v>216</v>
      </c>
      <c r="L79" s="50" t="s">
        <v>38</v>
      </c>
      <c r="M79" s="44" t="s">
        <v>231</v>
      </c>
      <c r="N79" s="18" t="s">
        <v>40</v>
      </c>
      <c r="O79" s="19">
        <v>44763</v>
      </c>
      <c r="P79" s="20">
        <v>44767</v>
      </c>
      <c r="Q79" s="21" t="s">
        <v>295</v>
      </c>
      <c r="R79" s="22" t="s">
        <v>296</v>
      </c>
      <c r="S79" s="24" t="s">
        <v>297</v>
      </c>
      <c r="T79" s="13" t="str">
        <f t="shared" si="8"/>
        <v>&lt;4.09</v>
      </c>
      <c r="U79" s="13" t="str">
        <f t="shared" si="8"/>
        <v>&lt;5.35</v>
      </c>
      <c r="V79" s="14" t="str">
        <f t="shared" si="10"/>
        <v>&lt;9.4</v>
      </c>
      <c r="W79" s="15" t="s">
        <v>280</v>
      </c>
    </row>
    <row r="80" spans="1:23" ht="75" x14ac:dyDescent="0.4">
      <c r="A80" s="32">
        <f t="shared" si="9"/>
        <v>74</v>
      </c>
      <c r="B80" s="16" t="s">
        <v>210</v>
      </c>
      <c r="C80" s="48" t="s">
        <v>228</v>
      </c>
      <c r="D80" s="6" t="s">
        <v>210</v>
      </c>
      <c r="E80" s="16" t="s">
        <v>226</v>
      </c>
      <c r="F80" s="17" t="s">
        <v>298</v>
      </c>
      <c r="G80" s="37" t="s">
        <v>195</v>
      </c>
      <c r="H80" s="46" t="s">
        <v>213</v>
      </c>
      <c r="I80" s="32" t="s">
        <v>230</v>
      </c>
      <c r="J80" s="16" t="s">
        <v>215</v>
      </c>
      <c r="K80" s="16" t="s">
        <v>216</v>
      </c>
      <c r="L80" s="50" t="s">
        <v>38</v>
      </c>
      <c r="M80" s="44" t="s">
        <v>299</v>
      </c>
      <c r="N80" s="18" t="s">
        <v>40</v>
      </c>
      <c r="O80" s="19">
        <v>44761</v>
      </c>
      <c r="P80" s="20">
        <v>44767</v>
      </c>
      <c r="Q80" s="21" t="s">
        <v>300</v>
      </c>
      <c r="R80" s="22" t="s">
        <v>301</v>
      </c>
      <c r="S80" s="24" t="s">
        <v>234</v>
      </c>
      <c r="T80" s="13" t="str">
        <f t="shared" si="8"/>
        <v>&lt;0.593</v>
      </c>
      <c r="U80" s="13" t="str">
        <f t="shared" si="8"/>
        <v>&lt;0.581</v>
      </c>
      <c r="V80" s="14" t="str">
        <f t="shared" si="10"/>
        <v>&lt;1.2</v>
      </c>
      <c r="W80" s="15" t="s">
        <v>280</v>
      </c>
    </row>
    <row r="81" spans="1:23" ht="75" x14ac:dyDescent="0.4">
      <c r="A81" s="32">
        <f t="shared" si="9"/>
        <v>75</v>
      </c>
      <c r="B81" s="16" t="s">
        <v>210</v>
      </c>
      <c r="C81" s="48" t="s">
        <v>228</v>
      </c>
      <c r="D81" s="6" t="s">
        <v>210</v>
      </c>
      <c r="E81" s="16" t="s">
        <v>226</v>
      </c>
      <c r="F81" s="17" t="s">
        <v>302</v>
      </c>
      <c r="G81" s="37" t="s">
        <v>195</v>
      </c>
      <c r="H81" s="46" t="s">
        <v>213</v>
      </c>
      <c r="I81" s="32" t="s">
        <v>290</v>
      </c>
      <c r="J81" s="16" t="s">
        <v>215</v>
      </c>
      <c r="K81" s="16" t="s">
        <v>216</v>
      </c>
      <c r="L81" s="50" t="s">
        <v>38</v>
      </c>
      <c r="M81" s="44" t="s">
        <v>303</v>
      </c>
      <c r="N81" s="18" t="s">
        <v>40</v>
      </c>
      <c r="O81" s="19">
        <v>44763</v>
      </c>
      <c r="P81" s="20">
        <v>44767</v>
      </c>
      <c r="Q81" s="21" t="s">
        <v>304</v>
      </c>
      <c r="R81" s="22" t="s">
        <v>305</v>
      </c>
      <c r="S81" s="24" t="s">
        <v>306</v>
      </c>
      <c r="T81" s="13" t="str">
        <f t="shared" si="8"/>
        <v>&lt;5.73</v>
      </c>
      <c r="U81" s="13" t="str">
        <f t="shared" si="8"/>
        <v>&lt;6.13</v>
      </c>
      <c r="V81" s="14" t="str">
        <f t="shared" si="10"/>
        <v>&lt;12</v>
      </c>
      <c r="W81" s="15" t="s">
        <v>280</v>
      </c>
    </row>
    <row r="82" spans="1:23" ht="75.75" thickBot="1" x14ac:dyDescent="0.45">
      <c r="A82" s="32">
        <f t="shared" si="9"/>
        <v>76</v>
      </c>
      <c r="B82" s="16" t="s">
        <v>210</v>
      </c>
      <c r="C82" s="48" t="s">
        <v>228</v>
      </c>
      <c r="D82" s="6" t="s">
        <v>210</v>
      </c>
      <c r="E82" s="16" t="s">
        <v>226</v>
      </c>
      <c r="F82" s="17" t="s">
        <v>302</v>
      </c>
      <c r="G82" s="37" t="s">
        <v>195</v>
      </c>
      <c r="H82" s="46" t="s">
        <v>213</v>
      </c>
      <c r="I82" s="32" t="s">
        <v>222</v>
      </c>
      <c r="J82" s="16" t="s">
        <v>215</v>
      </c>
      <c r="K82" s="16" t="s">
        <v>216</v>
      </c>
      <c r="L82" s="50" t="s">
        <v>38</v>
      </c>
      <c r="M82" s="44" t="s">
        <v>303</v>
      </c>
      <c r="N82" s="18" t="s">
        <v>40</v>
      </c>
      <c r="O82" s="19">
        <v>44763</v>
      </c>
      <c r="P82" s="20">
        <v>44767</v>
      </c>
      <c r="Q82" s="130" t="s">
        <v>103</v>
      </c>
      <c r="R82" s="22" t="s">
        <v>307</v>
      </c>
      <c r="S82" s="24" t="s">
        <v>308</v>
      </c>
      <c r="T82" s="13" t="str">
        <f t="shared" si="8"/>
        <v>&lt;4.2</v>
      </c>
      <c r="U82" s="13" t="str">
        <f t="shared" si="8"/>
        <v>&lt;4.84</v>
      </c>
      <c r="V82" s="14" t="str">
        <f t="shared" si="10"/>
        <v>&lt;9</v>
      </c>
      <c r="W82" s="15" t="s">
        <v>280</v>
      </c>
    </row>
    <row r="83" spans="1:23" ht="19.5" thickTop="1" x14ac:dyDescent="0.4">
      <c r="A83" s="32">
        <f t="shared" si="9"/>
        <v>77</v>
      </c>
      <c r="B83" s="3" t="s">
        <v>309</v>
      </c>
      <c r="C83" s="5" t="s">
        <v>309</v>
      </c>
      <c r="D83" s="4" t="s">
        <v>310</v>
      </c>
      <c r="E83" s="131" t="s">
        <v>311</v>
      </c>
      <c r="F83" s="132" t="s">
        <v>312</v>
      </c>
      <c r="G83" s="133" t="s">
        <v>195</v>
      </c>
      <c r="H83" s="6" t="s">
        <v>51</v>
      </c>
      <c r="I83" s="132" t="s">
        <v>313</v>
      </c>
      <c r="J83" s="3" t="s">
        <v>197</v>
      </c>
      <c r="K83" s="3" t="s">
        <v>53</v>
      </c>
      <c r="L83" s="42" t="s">
        <v>38</v>
      </c>
      <c r="M83" s="134" t="s">
        <v>314</v>
      </c>
      <c r="N83" s="135" t="s">
        <v>40</v>
      </c>
      <c r="O83" s="136" t="s">
        <v>315</v>
      </c>
      <c r="P83" s="137" t="s">
        <v>316</v>
      </c>
      <c r="Q83" s="138" t="s">
        <v>317</v>
      </c>
      <c r="R83" s="38" t="s">
        <v>318</v>
      </c>
      <c r="S83" s="38" t="s">
        <v>319</v>
      </c>
      <c r="T83" s="13" t="str">
        <f t="shared" ref="T83:U88" si="11">IF(Q83="","",IF(NOT(ISERROR(Q83*1)),ROUNDDOWN(Q83*1,2-INT(LOG(ABS(Q83*1)))),IFERROR("&lt;"&amp;ROUNDDOWN(IF(SUBSTITUTE(Q83,"&lt;","")*1&lt;=50,SUBSTITUTE(Q83,"&lt;","")*1,""),2-INT(LOG(ABS(SUBSTITUTE(Q83,"&lt;","")*1)))),IF(Q83="-",Q83,"入力形式が間違っています"))))</f>
        <v>&lt;0.532</v>
      </c>
      <c r="U83" s="13" t="str">
        <f t="shared" si="11"/>
        <v>&lt;0.834</v>
      </c>
      <c r="V83" s="14" t="str">
        <f t="shared" si="10"/>
        <v>&lt;1.4</v>
      </c>
      <c r="W83" s="15" t="str">
        <f t="shared" ref="W83:W109" si="12">IF(ISERROR(V83*1),"",IF(AND(H83="飲料水",V83&gt;=11),"○",IF(AND(H83="牛乳・乳児用食品",V83&gt;=51),"○",IF(AND(H83&lt;&gt;"",V83&gt;=110),"○",""))))</f>
        <v/>
      </c>
    </row>
    <row r="84" spans="1:23" x14ac:dyDescent="0.4">
      <c r="A84" s="32">
        <f t="shared" si="9"/>
        <v>78</v>
      </c>
      <c r="B84" s="16" t="s">
        <v>309</v>
      </c>
      <c r="C84" s="17" t="s">
        <v>309</v>
      </c>
      <c r="D84" s="6" t="s">
        <v>310</v>
      </c>
      <c r="E84" s="139" t="s">
        <v>320</v>
      </c>
      <c r="F84" s="132" t="s">
        <v>312</v>
      </c>
      <c r="G84" s="133" t="s">
        <v>195</v>
      </c>
      <c r="H84" s="6" t="s">
        <v>51</v>
      </c>
      <c r="I84" s="132" t="s">
        <v>321</v>
      </c>
      <c r="J84" s="16" t="s">
        <v>197</v>
      </c>
      <c r="K84" s="16" t="s">
        <v>53</v>
      </c>
      <c r="L84" s="42" t="s">
        <v>38</v>
      </c>
      <c r="M84" s="140" t="s">
        <v>314</v>
      </c>
      <c r="N84" s="141" t="s">
        <v>40</v>
      </c>
      <c r="O84" s="142" t="s">
        <v>322</v>
      </c>
      <c r="P84" s="143" t="s">
        <v>323</v>
      </c>
      <c r="Q84" s="138" t="s">
        <v>324</v>
      </c>
      <c r="R84" s="144" t="s">
        <v>324</v>
      </c>
      <c r="S84" s="38" t="s">
        <v>325</v>
      </c>
      <c r="T84" s="13" t="str">
        <f t="shared" si="11"/>
        <v>&lt;1.06</v>
      </c>
      <c r="U84" s="13" t="str">
        <f t="shared" si="11"/>
        <v>&lt;1.06</v>
      </c>
      <c r="V84" s="14" t="str">
        <f t="shared" si="10"/>
        <v>&lt;2.1</v>
      </c>
      <c r="W84" s="15" t="str">
        <f t="shared" si="12"/>
        <v/>
      </c>
    </row>
    <row r="85" spans="1:23" x14ac:dyDescent="0.4">
      <c r="A85" s="32">
        <f t="shared" si="9"/>
        <v>79</v>
      </c>
      <c r="B85" s="145" t="s">
        <v>326</v>
      </c>
      <c r="C85" s="146" t="s">
        <v>326</v>
      </c>
      <c r="D85" s="6" t="s">
        <v>327</v>
      </c>
      <c r="E85" s="3" t="s">
        <v>328</v>
      </c>
      <c r="F85" s="147"/>
      <c r="G85" s="148" t="s">
        <v>34</v>
      </c>
      <c r="H85" s="149" t="s">
        <v>329</v>
      </c>
      <c r="I85" s="150" t="s">
        <v>330</v>
      </c>
      <c r="J85" s="150"/>
      <c r="K85" s="151"/>
      <c r="L85" s="211" t="s">
        <v>38</v>
      </c>
      <c r="M85" s="267" t="s">
        <v>331</v>
      </c>
      <c r="N85" s="152" t="s">
        <v>332</v>
      </c>
      <c r="O85" s="153">
        <v>44718</v>
      </c>
      <c r="P85" s="154">
        <v>44727</v>
      </c>
      <c r="Q85" s="10" t="s">
        <v>333</v>
      </c>
      <c r="R85" s="22" t="s">
        <v>333</v>
      </c>
      <c r="S85" s="12" t="s">
        <v>334</v>
      </c>
      <c r="T85" s="13" t="str">
        <f t="shared" si="11"/>
        <v>&lt;0.5</v>
      </c>
      <c r="U85" s="13" t="str">
        <f t="shared" si="11"/>
        <v>&lt;0.5</v>
      </c>
      <c r="V85" s="14" t="str">
        <f t="shared" si="10"/>
        <v>&lt;1</v>
      </c>
      <c r="W85" s="155" t="str">
        <f t="shared" si="12"/>
        <v/>
      </c>
    </row>
    <row r="86" spans="1:23" x14ac:dyDescent="0.4">
      <c r="A86" s="32">
        <f t="shared" si="9"/>
        <v>80</v>
      </c>
      <c r="B86" s="145" t="s">
        <v>326</v>
      </c>
      <c r="C86" s="146" t="s">
        <v>326</v>
      </c>
      <c r="D86" s="6" t="s">
        <v>335</v>
      </c>
      <c r="E86" s="16" t="s">
        <v>336</v>
      </c>
      <c r="F86" s="156"/>
      <c r="G86" s="148" t="s">
        <v>34</v>
      </c>
      <c r="H86" s="149" t="s">
        <v>329</v>
      </c>
      <c r="I86" s="150" t="s">
        <v>330</v>
      </c>
      <c r="J86" s="150"/>
      <c r="K86" s="157"/>
      <c r="L86" s="211" t="s">
        <v>38</v>
      </c>
      <c r="M86" s="267" t="s">
        <v>331</v>
      </c>
      <c r="N86" s="152" t="s">
        <v>332</v>
      </c>
      <c r="O86" s="153">
        <v>44735</v>
      </c>
      <c r="P86" s="154">
        <v>44742</v>
      </c>
      <c r="Q86" s="21" t="s">
        <v>337</v>
      </c>
      <c r="R86" s="24" t="s">
        <v>333</v>
      </c>
      <c r="S86" s="12" t="s">
        <v>338</v>
      </c>
      <c r="T86" s="13" t="str">
        <f t="shared" si="11"/>
        <v>&lt;0.4</v>
      </c>
      <c r="U86" s="13" t="str">
        <f t="shared" si="11"/>
        <v>&lt;0.5</v>
      </c>
      <c r="V86" s="14" t="str">
        <f t="shared" si="10"/>
        <v>&lt;0.9</v>
      </c>
      <c r="W86" s="155" t="str">
        <f t="shared" si="12"/>
        <v/>
      </c>
    </row>
    <row r="87" spans="1:23" x14ac:dyDescent="0.4">
      <c r="A87" s="32">
        <f t="shared" si="9"/>
        <v>81</v>
      </c>
      <c r="B87" s="145" t="s">
        <v>326</v>
      </c>
      <c r="C87" s="146" t="s">
        <v>326</v>
      </c>
      <c r="D87" s="6" t="s">
        <v>327</v>
      </c>
      <c r="E87" s="157"/>
      <c r="F87" s="156"/>
      <c r="G87" s="148" t="s">
        <v>34</v>
      </c>
      <c r="H87" s="149" t="s">
        <v>51</v>
      </c>
      <c r="I87" s="158" t="s">
        <v>339</v>
      </c>
      <c r="J87" s="150" t="s">
        <v>340</v>
      </c>
      <c r="K87" s="157"/>
      <c r="L87" s="211" t="s">
        <v>38</v>
      </c>
      <c r="M87" s="267" t="s">
        <v>331</v>
      </c>
      <c r="N87" s="152" t="s">
        <v>332</v>
      </c>
      <c r="O87" s="153">
        <v>44741</v>
      </c>
      <c r="P87" s="154">
        <v>44749</v>
      </c>
      <c r="Q87" s="21" t="s">
        <v>337</v>
      </c>
      <c r="R87" s="24" t="s">
        <v>333</v>
      </c>
      <c r="S87" s="12" t="s">
        <v>338</v>
      </c>
      <c r="T87" s="13" t="str">
        <f t="shared" si="11"/>
        <v>&lt;0.4</v>
      </c>
      <c r="U87" s="13" t="str">
        <f t="shared" si="11"/>
        <v>&lt;0.5</v>
      </c>
      <c r="V87" s="14" t="str">
        <f t="shared" si="10"/>
        <v>&lt;0.9</v>
      </c>
      <c r="W87" s="155" t="str">
        <f t="shared" si="12"/>
        <v/>
      </c>
    </row>
    <row r="88" spans="1:23" x14ac:dyDescent="0.4">
      <c r="A88" s="32">
        <f t="shared" si="9"/>
        <v>82</v>
      </c>
      <c r="B88" s="145" t="s">
        <v>326</v>
      </c>
      <c r="C88" s="146" t="s">
        <v>326</v>
      </c>
      <c r="D88" s="6" t="s">
        <v>341</v>
      </c>
      <c r="E88" s="16" t="s">
        <v>342</v>
      </c>
      <c r="F88" s="156"/>
      <c r="G88" s="148" t="s">
        <v>34</v>
      </c>
      <c r="H88" s="149" t="s">
        <v>329</v>
      </c>
      <c r="I88" s="150" t="s">
        <v>330</v>
      </c>
      <c r="J88" s="150"/>
      <c r="K88" s="157"/>
      <c r="L88" s="212" t="s">
        <v>343</v>
      </c>
      <c r="M88" s="267" t="s">
        <v>331</v>
      </c>
      <c r="N88" s="152" t="s">
        <v>332</v>
      </c>
      <c r="O88" s="153">
        <v>44741</v>
      </c>
      <c r="P88" s="154">
        <v>44749</v>
      </c>
      <c r="Q88" s="21" t="s">
        <v>344</v>
      </c>
      <c r="R88" s="24" t="s">
        <v>345</v>
      </c>
      <c r="S88" s="12" t="s">
        <v>338</v>
      </c>
      <c r="T88" s="13" t="str">
        <f t="shared" si="11"/>
        <v>&lt;0.4</v>
      </c>
      <c r="U88" s="13" t="str">
        <f t="shared" si="11"/>
        <v>&lt;0.5</v>
      </c>
      <c r="V88" s="14" t="str">
        <f t="shared" si="10"/>
        <v>&lt;0.9</v>
      </c>
      <c r="W88" s="155" t="str">
        <f t="shared" si="12"/>
        <v/>
      </c>
    </row>
    <row r="89" spans="1:23" x14ac:dyDescent="0.4">
      <c r="A89" s="32">
        <f t="shared" si="9"/>
        <v>83</v>
      </c>
      <c r="B89" s="145" t="s">
        <v>326</v>
      </c>
      <c r="C89" s="146" t="s">
        <v>326</v>
      </c>
      <c r="D89" s="6" t="s">
        <v>327</v>
      </c>
      <c r="E89" s="3"/>
      <c r="F89" s="147"/>
      <c r="G89" s="148" t="s">
        <v>34</v>
      </c>
      <c r="H89" s="149" t="s">
        <v>51</v>
      </c>
      <c r="I89" s="158" t="s">
        <v>339</v>
      </c>
      <c r="J89" s="150" t="s">
        <v>340</v>
      </c>
      <c r="K89" s="157"/>
      <c r="L89" s="212" t="s">
        <v>343</v>
      </c>
      <c r="M89" s="267" t="s">
        <v>331</v>
      </c>
      <c r="N89" s="152" t="s">
        <v>332</v>
      </c>
      <c r="O89" s="153">
        <v>44749</v>
      </c>
      <c r="P89" s="154">
        <v>44755</v>
      </c>
      <c r="Q89" s="130" t="s">
        <v>337</v>
      </c>
      <c r="R89" s="28">
        <v>1.6</v>
      </c>
      <c r="S89" s="159">
        <v>1.6</v>
      </c>
      <c r="T89" s="13" t="str">
        <f>IF(Q89="","",IF(NOT(ISERROR(Q89*1)),ROUNDDOWN(Q89*1,2-INT(LOG(ABS(Q89*1)))),IFERROR("&lt;"&amp;ROUNDDOWN(IF(SUBSTITUTE(Q89,"&lt;","")*1&lt;=50,SUBSTITUTE(Q89,"&lt;","")*1,""),2-INT(LOG(ABS(SUBSTITUTE(Q89,"&lt;","")*1)))),IF(Q89="-",Q89,"入力形式が間違っています"))))</f>
        <v>&lt;0.4</v>
      </c>
      <c r="U89" s="13">
        <f>IF(R89="","",IF(NOT(ISERROR(R89*1)),ROUNDDOWN(R89*1,2-INT(LOG(ABS(R89*1)))),IFERROR("&lt;"&amp;ROUNDDOWN(IF(SUBSTITUTE(R89,"&lt;","")*1&lt;=50,SUBSTITUTE(R89,"&lt;","")*1,""),2-INT(LOG(ABS(SUBSTITUTE(R89,"&lt;","")*1)))),IF(R89="-",R89,"入力形式が間違っています"))))</f>
        <v>1.6</v>
      </c>
      <c r="V89" s="160">
        <f t="shared" si="10"/>
        <v>1.6</v>
      </c>
      <c r="W89" s="155" t="str">
        <f t="shared" si="12"/>
        <v/>
      </c>
    </row>
    <row r="90" spans="1:23" x14ac:dyDescent="0.4">
      <c r="A90" s="32">
        <f t="shared" si="9"/>
        <v>84</v>
      </c>
      <c r="B90" s="3" t="s">
        <v>346</v>
      </c>
      <c r="C90" s="5" t="s">
        <v>346</v>
      </c>
      <c r="D90" s="4" t="s">
        <v>346</v>
      </c>
      <c r="E90" s="3" t="s">
        <v>347</v>
      </c>
      <c r="F90" s="5" t="s">
        <v>348</v>
      </c>
      <c r="G90" s="133" t="s">
        <v>50</v>
      </c>
      <c r="H90" s="6" t="s">
        <v>349</v>
      </c>
      <c r="I90" s="3" t="s">
        <v>350</v>
      </c>
      <c r="J90" s="3" t="s">
        <v>351</v>
      </c>
      <c r="K90" s="3" t="s">
        <v>33</v>
      </c>
      <c r="L90" s="42" t="s">
        <v>38</v>
      </c>
      <c r="M90" s="134" t="s">
        <v>352</v>
      </c>
      <c r="N90" s="7" t="s">
        <v>353</v>
      </c>
      <c r="O90" s="8">
        <v>44700</v>
      </c>
      <c r="P90" s="161">
        <v>44727</v>
      </c>
      <c r="Q90" s="21" t="s">
        <v>37</v>
      </c>
      <c r="R90" s="22" t="s">
        <v>37</v>
      </c>
      <c r="S90" s="12" t="s">
        <v>354</v>
      </c>
      <c r="T90" s="13" t="str">
        <f t="shared" ref="T90:U106" si="13">IF(Q90="","",IF(NOT(ISERROR(Q90*1)),ROUNDDOWN(Q90*1,2-INT(LOG(ABS(Q90*1)))),IFERROR("&lt;"&amp;ROUNDDOWN(IF(SUBSTITUTE(Q90,"&lt;","")*1&lt;=50,SUBSTITUTE(Q90,"&lt;","")*1,""),2-INT(LOG(ABS(SUBSTITUTE(Q90,"&lt;","")*1)))),IF(Q90="-",Q90,"入力形式が間違っています"))))</f>
        <v>-</v>
      </c>
      <c r="U90" s="13" t="str">
        <f t="shared" si="13"/>
        <v>-</v>
      </c>
      <c r="V90" s="14" t="str">
        <f t="shared" si="10"/>
        <v>＜25</v>
      </c>
      <c r="W90" s="15" t="str">
        <f t="shared" si="12"/>
        <v/>
      </c>
    </row>
    <row r="91" spans="1:23" x14ac:dyDescent="0.4">
      <c r="A91" s="32">
        <f t="shared" si="9"/>
        <v>85</v>
      </c>
      <c r="B91" s="16" t="s">
        <v>346</v>
      </c>
      <c r="C91" s="17" t="s">
        <v>346</v>
      </c>
      <c r="D91" s="6" t="s">
        <v>346</v>
      </c>
      <c r="E91" s="16" t="s">
        <v>355</v>
      </c>
      <c r="F91" s="17" t="s">
        <v>348</v>
      </c>
      <c r="G91" s="133" t="s">
        <v>50</v>
      </c>
      <c r="H91" s="6" t="s">
        <v>349</v>
      </c>
      <c r="I91" s="16" t="s">
        <v>350</v>
      </c>
      <c r="J91" s="16" t="s">
        <v>351</v>
      </c>
      <c r="K91" s="16" t="s">
        <v>37</v>
      </c>
      <c r="L91" s="50" t="s">
        <v>38</v>
      </c>
      <c r="M91" s="140" t="s">
        <v>352</v>
      </c>
      <c r="N91" s="18" t="s">
        <v>353</v>
      </c>
      <c r="O91" s="19">
        <v>44714</v>
      </c>
      <c r="P91" s="20">
        <v>44727</v>
      </c>
      <c r="Q91" s="21" t="s">
        <v>37</v>
      </c>
      <c r="R91" s="22" t="s">
        <v>37</v>
      </c>
      <c r="S91" s="12" t="s">
        <v>354</v>
      </c>
      <c r="T91" s="13" t="str">
        <f t="shared" si="13"/>
        <v>-</v>
      </c>
      <c r="U91" s="13" t="str">
        <f t="shared" si="13"/>
        <v>-</v>
      </c>
      <c r="V91" s="14" t="str">
        <f t="shared" si="10"/>
        <v>＜25</v>
      </c>
      <c r="W91" s="15" t="str">
        <f t="shared" si="12"/>
        <v/>
      </c>
    </row>
    <row r="92" spans="1:23" x14ac:dyDescent="0.4">
      <c r="A92" s="32">
        <f t="shared" si="9"/>
        <v>86</v>
      </c>
      <c r="B92" s="16" t="s">
        <v>346</v>
      </c>
      <c r="C92" s="17" t="s">
        <v>346</v>
      </c>
      <c r="D92" s="6" t="s">
        <v>346</v>
      </c>
      <c r="E92" s="16" t="s">
        <v>356</v>
      </c>
      <c r="F92" s="17" t="s">
        <v>348</v>
      </c>
      <c r="G92" s="133" t="s">
        <v>50</v>
      </c>
      <c r="H92" s="6" t="s">
        <v>349</v>
      </c>
      <c r="I92" s="16" t="s">
        <v>350</v>
      </c>
      <c r="J92" s="16" t="s">
        <v>351</v>
      </c>
      <c r="K92" s="16" t="s">
        <v>37</v>
      </c>
      <c r="L92" s="50" t="s">
        <v>38</v>
      </c>
      <c r="M92" s="140" t="s">
        <v>352</v>
      </c>
      <c r="N92" s="18" t="s">
        <v>353</v>
      </c>
      <c r="O92" s="19">
        <v>44723</v>
      </c>
      <c r="P92" s="20">
        <v>44727</v>
      </c>
      <c r="Q92" s="21" t="s">
        <v>37</v>
      </c>
      <c r="R92" s="22" t="s">
        <v>37</v>
      </c>
      <c r="S92" s="12" t="s">
        <v>354</v>
      </c>
      <c r="T92" s="13" t="str">
        <f t="shared" si="13"/>
        <v>-</v>
      </c>
      <c r="U92" s="13" t="str">
        <f t="shared" si="13"/>
        <v>-</v>
      </c>
      <c r="V92" s="14" t="str">
        <f t="shared" si="10"/>
        <v>＜25</v>
      </c>
      <c r="W92" s="15" t="str">
        <f t="shared" si="12"/>
        <v/>
      </c>
    </row>
    <row r="93" spans="1:23" x14ac:dyDescent="0.4">
      <c r="A93" s="32">
        <f t="shared" si="9"/>
        <v>87</v>
      </c>
      <c r="B93" s="16" t="s">
        <v>346</v>
      </c>
      <c r="C93" s="17" t="s">
        <v>346</v>
      </c>
      <c r="D93" s="6" t="s">
        <v>346</v>
      </c>
      <c r="E93" s="16" t="s">
        <v>356</v>
      </c>
      <c r="F93" s="17" t="s">
        <v>348</v>
      </c>
      <c r="G93" s="133" t="s">
        <v>50</v>
      </c>
      <c r="H93" s="4" t="s">
        <v>349</v>
      </c>
      <c r="I93" s="16" t="s">
        <v>350</v>
      </c>
      <c r="J93" s="16" t="s">
        <v>351</v>
      </c>
      <c r="K93" s="16" t="s">
        <v>37</v>
      </c>
      <c r="L93" s="50" t="s">
        <v>38</v>
      </c>
      <c r="M93" s="140" t="s">
        <v>352</v>
      </c>
      <c r="N93" s="18" t="s">
        <v>353</v>
      </c>
      <c r="O93" s="19">
        <v>44725</v>
      </c>
      <c r="P93" s="20">
        <v>44727</v>
      </c>
      <c r="Q93" s="21" t="s">
        <v>37</v>
      </c>
      <c r="R93" s="22" t="s">
        <v>37</v>
      </c>
      <c r="S93" s="23" t="s">
        <v>354</v>
      </c>
      <c r="T93" s="13" t="str">
        <f t="shared" si="13"/>
        <v>-</v>
      </c>
      <c r="U93" s="13" t="str">
        <f t="shared" si="13"/>
        <v>-</v>
      </c>
      <c r="V93" s="14" t="str">
        <f t="shared" si="10"/>
        <v>＜25</v>
      </c>
      <c r="W93" s="15" t="str">
        <f t="shared" si="12"/>
        <v/>
      </c>
    </row>
    <row r="94" spans="1:23" x14ac:dyDescent="0.4">
      <c r="A94" s="32">
        <f t="shared" si="9"/>
        <v>88</v>
      </c>
      <c r="B94" s="16" t="s">
        <v>346</v>
      </c>
      <c r="C94" s="17" t="s">
        <v>346</v>
      </c>
      <c r="D94" s="6" t="s">
        <v>346</v>
      </c>
      <c r="E94" s="16" t="s">
        <v>357</v>
      </c>
      <c r="F94" s="17" t="s">
        <v>348</v>
      </c>
      <c r="G94" s="133" t="s">
        <v>50</v>
      </c>
      <c r="H94" s="6" t="s">
        <v>349</v>
      </c>
      <c r="I94" s="16" t="s">
        <v>358</v>
      </c>
      <c r="J94" s="16" t="s">
        <v>351</v>
      </c>
      <c r="K94" s="16" t="s">
        <v>37</v>
      </c>
      <c r="L94" s="50" t="s">
        <v>38</v>
      </c>
      <c r="M94" s="140" t="s">
        <v>352</v>
      </c>
      <c r="N94" s="18" t="s">
        <v>353</v>
      </c>
      <c r="O94" s="19">
        <v>44704</v>
      </c>
      <c r="P94" s="20">
        <v>44727</v>
      </c>
      <c r="Q94" s="21" t="s">
        <v>37</v>
      </c>
      <c r="R94" s="22" t="s">
        <v>37</v>
      </c>
      <c r="S94" s="23" t="s">
        <v>354</v>
      </c>
      <c r="T94" s="13" t="str">
        <f t="shared" si="13"/>
        <v>-</v>
      </c>
      <c r="U94" s="13" t="str">
        <f t="shared" si="13"/>
        <v>-</v>
      </c>
      <c r="V94" s="14" t="str">
        <f t="shared" si="10"/>
        <v>＜25</v>
      </c>
      <c r="W94" s="15" t="str">
        <f t="shared" si="12"/>
        <v/>
      </c>
    </row>
    <row r="95" spans="1:23" x14ac:dyDescent="0.4">
      <c r="A95" s="32">
        <f t="shared" si="9"/>
        <v>89</v>
      </c>
      <c r="B95" s="16" t="s">
        <v>346</v>
      </c>
      <c r="C95" s="17" t="s">
        <v>346</v>
      </c>
      <c r="D95" s="6" t="s">
        <v>346</v>
      </c>
      <c r="E95" s="16" t="s">
        <v>359</v>
      </c>
      <c r="F95" s="17" t="s">
        <v>348</v>
      </c>
      <c r="G95" s="133" t="s">
        <v>50</v>
      </c>
      <c r="H95" s="6" t="s">
        <v>349</v>
      </c>
      <c r="I95" s="16" t="s">
        <v>350</v>
      </c>
      <c r="J95" s="16" t="s">
        <v>351</v>
      </c>
      <c r="K95" s="16" t="s">
        <v>37</v>
      </c>
      <c r="L95" s="50" t="s">
        <v>38</v>
      </c>
      <c r="M95" s="140" t="s">
        <v>352</v>
      </c>
      <c r="N95" s="18" t="s">
        <v>353</v>
      </c>
      <c r="O95" s="19">
        <v>44719</v>
      </c>
      <c r="P95" s="20">
        <v>44727</v>
      </c>
      <c r="Q95" s="21" t="s">
        <v>37</v>
      </c>
      <c r="R95" s="22" t="s">
        <v>37</v>
      </c>
      <c r="S95" s="24" t="s">
        <v>354</v>
      </c>
      <c r="T95" s="13" t="str">
        <f t="shared" si="13"/>
        <v>-</v>
      </c>
      <c r="U95" s="13" t="str">
        <f t="shared" si="13"/>
        <v>-</v>
      </c>
      <c r="V95" s="14" t="str">
        <f t="shared" si="10"/>
        <v>＜25</v>
      </c>
      <c r="W95" s="15" t="str">
        <f t="shared" si="12"/>
        <v/>
      </c>
    </row>
    <row r="96" spans="1:23" x14ac:dyDescent="0.4">
      <c r="A96" s="32">
        <f t="shared" si="9"/>
        <v>90</v>
      </c>
      <c r="B96" s="16" t="s">
        <v>346</v>
      </c>
      <c r="C96" s="17" t="s">
        <v>346</v>
      </c>
      <c r="D96" s="6" t="s">
        <v>346</v>
      </c>
      <c r="E96" s="16" t="s">
        <v>360</v>
      </c>
      <c r="F96" s="17" t="s">
        <v>348</v>
      </c>
      <c r="G96" s="133" t="s">
        <v>50</v>
      </c>
      <c r="H96" s="4" t="s">
        <v>349</v>
      </c>
      <c r="I96" s="16" t="s">
        <v>358</v>
      </c>
      <c r="J96" s="16" t="s">
        <v>351</v>
      </c>
      <c r="K96" s="16" t="s">
        <v>37</v>
      </c>
      <c r="L96" s="50" t="s">
        <v>38</v>
      </c>
      <c r="M96" s="140" t="s">
        <v>352</v>
      </c>
      <c r="N96" s="18" t="s">
        <v>353</v>
      </c>
      <c r="O96" s="19">
        <v>44715</v>
      </c>
      <c r="P96" s="20">
        <v>44727</v>
      </c>
      <c r="Q96" s="21" t="s">
        <v>37</v>
      </c>
      <c r="R96" s="22" t="s">
        <v>37</v>
      </c>
      <c r="S96" s="24" t="s">
        <v>354</v>
      </c>
      <c r="T96" s="13" t="str">
        <f t="shared" si="13"/>
        <v>-</v>
      </c>
      <c r="U96" s="13" t="str">
        <f t="shared" si="13"/>
        <v>-</v>
      </c>
      <c r="V96" s="14" t="str">
        <f t="shared" si="10"/>
        <v>＜25</v>
      </c>
      <c r="W96" s="15" t="str">
        <f t="shared" si="12"/>
        <v/>
      </c>
    </row>
    <row r="97" spans="1:23" x14ac:dyDescent="0.4">
      <c r="A97" s="32">
        <f t="shared" si="9"/>
        <v>91</v>
      </c>
      <c r="B97" s="16" t="s">
        <v>346</v>
      </c>
      <c r="C97" s="17" t="s">
        <v>346</v>
      </c>
      <c r="D97" s="6" t="s">
        <v>346</v>
      </c>
      <c r="E97" s="16" t="s">
        <v>361</v>
      </c>
      <c r="F97" s="17" t="s">
        <v>348</v>
      </c>
      <c r="G97" s="133" t="s">
        <v>50</v>
      </c>
      <c r="H97" s="6" t="s">
        <v>349</v>
      </c>
      <c r="I97" s="16" t="s">
        <v>358</v>
      </c>
      <c r="J97" s="16" t="s">
        <v>351</v>
      </c>
      <c r="K97" s="16" t="s">
        <v>37</v>
      </c>
      <c r="L97" s="50" t="s">
        <v>38</v>
      </c>
      <c r="M97" s="140" t="s">
        <v>352</v>
      </c>
      <c r="N97" s="18" t="s">
        <v>353</v>
      </c>
      <c r="O97" s="19">
        <v>44729</v>
      </c>
      <c r="P97" s="20">
        <v>44755</v>
      </c>
      <c r="Q97" s="21" t="s">
        <v>37</v>
      </c>
      <c r="R97" s="22" t="s">
        <v>37</v>
      </c>
      <c r="S97" s="24" t="s">
        <v>354</v>
      </c>
      <c r="T97" s="13" t="str">
        <f t="shared" si="13"/>
        <v>-</v>
      </c>
      <c r="U97" s="13" t="str">
        <f t="shared" si="13"/>
        <v>-</v>
      </c>
      <c r="V97" s="14" t="str">
        <f t="shared" si="10"/>
        <v>＜25</v>
      </c>
      <c r="W97" s="15" t="str">
        <f t="shared" si="12"/>
        <v/>
      </c>
    </row>
    <row r="98" spans="1:23" x14ac:dyDescent="0.4">
      <c r="A98" s="32">
        <f t="shared" si="9"/>
        <v>92</v>
      </c>
      <c r="B98" s="16" t="s">
        <v>346</v>
      </c>
      <c r="C98" s="17" t="s">
        <v>346</v>
      </c>
      <c r="D98" s="6" t="s">
        <v>346</v>
      </c>
      <c r="E98" s="16" t="s">
        <v>362</v>
      </c>
      <c r="F98" s="17" t="s">
        <v>348</v>
      </c>
      <c r="G98" s="133" t="s">
        <v>50</v>
      </c>
      <c r="H98" s="6" t="s">
        <v>349</v>
      </c>
      <c r="I98" s="16" t="s">
        <v>358</v>
      </c>
      <c r="J98" s="16" t="s">
        <v>351</v>
      </c>
      <c r="K98" s="16" t="s">
        <v>37</v>
      </c>
      <c r="L98" s="50" t="s">
        <v>38</v>
      </c>
      <c r="M98" s="140" t="s">
        <v>352</v>
      </c>
      <c r="N98" s="18" t="s">
        <v>353</v>
      </c>
      <c r="O98" s="19">
        <v>44745</v>
      </c>
      <c r="P98" s="20">
        <v>44755</v>
      </c>
      <c r="Q98" s="21" t="s">
        <v>37</v>
      </c>
      <c r="R98" s="22" t="s">
        <v>37</v>
      </c>
      <c r="S98" s="24" t="s">
        <v>354</v>
      </c>
      <c r="T98" s="13" t="str">
        <f t="shared" si="13"/>
        <v>-</v>
      </c>
      <c r="U98" s="13" t="str">
        <f t="shared" si="13"/>
        <v>-</v>
      </c>
      <c r="V98" s="14" t="str">
        <f t="shared" si="10"/>
        <v>＜25</v>
      </c>
      <c r="W98" s="15" t="str">
        <f t="shared" si="12"/>
        <v/>
      </c>
    </row>
    <row r="99" spans="1:23" x14ac:dyDescent="0.4">
      <c r="A99" s="32">
        <f t="shared" si="9"/>
        <v>93</v>
      </c>
      <c r="B99" s="16" t="s">
        <v>346</v>
      </c>
      <c r="C99" s="17" t="s">
        <v>346</v>
      </c>
      <c r="D99" s="6" t="s">
        <v>346</v>
      </c>
      <c r="E99" s="16" t="s">
        <v>363</v>
      </c>
      <c r="F99" s="17" t="s">
        <v>348</v>
      </c>
      <c r="G99" s="133" t="s">
        <v>50</v>
      </c>
      <c r="H99" s="4" t="s">
        <v>349</v>
      </c>
      <c r="I99" s="16" t="s">
        <v>350</v>
      </c>
      <c r="J99" s="16" t="s">
        <v>351</v>
      </c>
      <c r="K99" s="16" t="s">
        <v>37</v>
      </c>
      <c r="L99" s="50" t="s">
        <v>38</v>
      </c>
      <c r="M99" s="140" t="s">
        <v>352</v>
      </c>
      <c r="N99" s="18" t="s">
        <v>353</v>
      </c>
      <c r="O99" s="19">
        <v>44739</v>
      </c>
      <c r="P99" s="20">
        <v>44755</v>
      </c>
      <c r="Q99" s="21" t="s">
        <v>37</v>
      </c>
      <c r="R99" s="22" t="s">
        <v>37</v>
      </c>
      <c r="S99" s="24" t="s">
        <v>354</v>
      </c>
      <c r="T99" s="13" t="str">
        <f t="shared" si="13"/>
        <v>-</v>
      </c>
      <c r="U99" s="13" t="str">
        <f t="shared" si="13"/>
        <v>-</v>
      </c>
      <c r="V99" s="14" t="str">
        <f t="shared" si="10"/>
        <v>＜25</v>
      </c>
      <c r="W99" s="15" t="str">
        <f t="shared" si="12"/>
        <v/>
      </c>
    </row>
    <row r="100" spans="1:23" x14ac:dyDescent="0.4">
      <c r="A100" s="32">
        <f t="shared" si="9"/>
        <v>94</v>
      </c>
      <c r="B100" s="16" t="s">
        <v>346</v>
      </c>
      <c r="C100" s="17" t="s">
        <v>346</v>
      </c>
      <c r="D100" s="6" t="s">
        <v>346</v>
      </c>
      <c r="E100" s="16" t="s">
        <v>364</v>
      </c>
      <c r="F100" s="17" t="s">
        <v>348</v>
      </c>
      <c r="G100" s="133" t="s">
        <v>50</v>
      </c>
      <c r="H100" s="6" t="s">
        <v>349</v>
      </c>
      <c r="I100" s="16" t="s">
        <v>358</v>
      </c>
      <c r="J100" s="16" t="s">
        <v>351</v>
      </c>
      <c r="K100" s="16" t="s">
        <v>37</v>
      </c>
      <c r="L100" s="50" t="s">
        <v>38</v>
      </c>
      <c r="M100" s="140" t="s">
        <v>352</v>
      </c>
      <c r="N100" s="18" t="s">
        <v>353</v>
      </c>
      <c r="O100" s="19">
        <v>44740</v>
      </c>
      <c r="P100" s="20">
        <v>44755</v>
      </c>
      <c r="Q100" s="21" t="s">
        <v>37</v>
      </c>
      <c r="R100" s="22" t="s">
        <v>37</v>
      </c>
      <c r="S100" s="24" t="s">
        <v>354</v>
      </c>
      <c r="T100" s="13" t="str">
        <f t="shared" si="13"/>
        <v>-</v>
      </c>
      <c r="U100" s="13" t="str">
        <f t="shared" si="13"/>
        <v>-</v>
      </c>
      <c r="V100" s="14" t="str">
        <f t="shared" si="10"/>
        <v>＜25</v>
      </c>
      <c r="W100" s="15" t="str">
        <f t="shared" si="12"/>
        <v/>
      </c>
    </row>
    <row r="101" spans="1:23" x14ac:dyDescent="0.4">
      <c r="A101" s="32">
        <f t="shared" si="9"/>
        <v>95</v>
      </c>
      <c r="B101" s="16" t="s">
        <v>346</v>
      </c>
      <c r="C101" s="17" t="s">
        <v>346</v>
      </c>
      <c r="D101" s="6" t="s">
        <v>346</v>
      </c>
      <c r="E101" s="16" t="s">
        <v>365</v>
      </c>
      <c r="F101" s="17" t="s">
        <v>348</v>
      </c>
      <c r="G101" s="133" t="s">
        <v>50</v>
      </c>
      <c r="H101" s="4" t="s">
        <v>349</v>
      </c>
      <c r="I101" s="16" t="s">
        <v>350</v>
      </c>
      <c r="J101" s="16" t="s">
        <v>351</v>
      </c>
      <c r="K101" s="16" t="s">
        <v>37</v>
      </c>
      <c r="L101" s="50" t="s">
        <v>38</v>
      </c>
      <c r="M101" s="140" t="s">
        <v>352</v>
      </c>
      <c r="N101" s="18" t="s">
        <v>353</v>
      </c>
      <c r="O101" s="19">
        <v>44748</v>
      </c>
      <c r="P101" s="20">
        <v>44755</v>
      </c>
      <c r="Q101" s="21" t="s">
        <v>37</v>
      </c>
      <c r="R101" s="22" t="s">
        <v>37</v>
      </c>
      <c r="S101" s="24" t="s">
        <v>354</v>
      </c>
      <c r="T101" s="13" t="str">
        <f t="shared" si="13"/>
        <v>-</v>
      </c>
      <c r="U101" s="13" t="str">
        <f t="shared" si="13"/>
        <v>-</v>
      </c>
      <c r="V101" s="14" t="str">
        <f t="shared" si="10"/>
        <v>＜25</v>
      </c>
      <c r="W101" s="15" t="str">
        <f t="shared" si="12"/>
        <v/>
      </c>
    </row>
    <row r="102" spans="1:23" x14ac:dyDescent="0.4">
      <c r="A102" s="32">
        <f t="shared" si="9"/>
        <v>96</v>
      </c>
      <c r="B102" s="16" t="s">
        <v>346</v>
      </c>
      <c r="C102" s="17" t="s">
        <v>346</v>
      </c>
      <c r="D102" s="53" t="s">
        <v>346</v>
      </c>
      <c r="E102" s="51" t="s">
        <v>366</v>
      </c>
      <c r="F102" s="17" t="s">
        <v>348</v>
      </c>
      <c r="G102" s="133" t="s">
        <v>50</v>
      </c>
      <c r="H102" s="4" t="s">
        <v>349</v>
      </c>
      <c r="I102" s="51" t="s">
        <v>350</v>
      </c>
      <c r="J102" s="51" t="s">
        <v>351</v>
      </c>
      <c r="K102" s="16" t="s">
        <v>37</v>
      </c>
      <c r="L102" s="52" t="s">
        <v>38</v>
      </c>
      <c r="M102" s="162" t="s">
        <v>352</v>
      </c>
      <c r="N102" s="26" t="s">
        <v>353</v>
      </c>
      <c r="O102" s="57">
        <v>44691</v>
      </c>
      <c r="P102" s="58">
        <v>44755</v>
      </c>
      <c r="Q102" s="21" t="s">
        <v>37</v>
      </c>
      <c r="R102" s="27" t="s">
        <v>37</v>
      </c>
      <c r="S102" s="28" t="s">
        <v>354</v>
      </c>
      <c r="T102" s="13" t="str">
        <f t="shared" si="13"/>
        <v>-</v>
      </c>
      <c r="U102" s="13" t="str">
        <f t="shared" si="13"/>
        <v>-</v>
      </c>
      <c r="V102" s="14" t="str">
        <f t="shared" si="10"/>
        <v>＜25</v>
      </c>
      <c r="W102" s="15" t="str">
        <f t="shared" si="12"/>
        <v/>
      </c>
    </row>
    <row r="103" spans="1:23" x14ac:dyDescent="0.4">
      <c r="A103" s="32">
        <f t="shared" si="9"/>
        <v>97</v>
      </c>
      <c r="B103" s="16" t="s">
        <v>346</v>
      </c>
      <c r="C103" s="17" t="s">
        <v>346</v>
      </c>
      <c r="D103" s="53" t="s">
        <v>346</v>
      </c>
      <c r="E103" s="51" t="s">
        <v>367</v>
      </c>
      <c r="F103" s="17" t="s">
        <v>348</v>
      </c>
      <c r="G103" s="133" t="s">
        <v>195</v>
      </c>
      <c r="H103" s="6" t="s">
        <v>349</v>
      </c>
      <c r="I103" s="51" t="s">
        <v>350</v>
      </c>
      <c r="J103" s="51" t="s">
        <v>351</v>
      </c>
      <c r="K103" s="16" t="s">
        <v>37</v>
      </c>
      <c r="L103" s="52" t="s">
        <v>368</v>
      </c>
      <c r="M103" s="162" t="s">
        <v>352</v>
      </c>
      <c r="N103" s="26" t="s">
        <v>369</v>
      </c>
      <c r="O103" s="57">
        <v>44742</v>
      </c>
      <c r="P103" s="58">
        <v>44749</v>
      </c>
      <c r="Q103" s="21" t="s">
        <v>37</v>
      </c>
      <c r="R103" s="22" t="s">
        <v>37</v>
      </c>
      <c r="S103" s="28" t="s">
        <v>354</v>
      </c>
      <c r="T103" s="13" t="str">
        <f t="shared" si="13"/>
        <v>-</v>
      </c>
      <c r="U103" s="13" t="str">
        <f t="shared" si="13"/>
        <v>-</v>
      </c>
      <c r="V103" s="14" t="str">
        <f t="shared" si="10"/>
        <v>＜25</v>
      </c>
      <c r="W103" s="15" t="str">
        <f t="shared" si="12"/>
        <v/>
      </c>
    </row>
    <row r="104" spans="1:23" x14ac:dyDescent="0.4">
      <c r="A104" s="32">
        <f t="shared" si="9"/>
        <v>98</v>
      </c>
      <c r="B104" s="16" t="s">
        <v>346</v>
      </c>
      <c r="C104" s="17" t="s">
        <v>346</v>
      </c>
      <c r="D104" s="53" t="s">
        <v>346</v>
      </c>
      <c r="E104" s="51" t="s">
        <v>367</v>
      </c>
      <c r="F104" s="17" t="s">
        <v>348</v>
      </c>
      <c r="G104" s="133" t="s">
        <v>195</v>
      </c>
      <c r="H104" s="6" t="s">
        <v>349</v>
      </c>
      <c r="I104" s="51" t="s">
        <v>350</v>
      </c>
      <c r="J104" s="51" t="s">
        <v>351</v>
      </c>
      <c r="K104" s="16" t="s">
        <v>37</v>
      </c>
      <c r="L104" s="52" t="s">
        <v>368</v>
      </c>
      <c r="M104" s="162" t="s">
        <v>352</v>
      </c>
      <c r="N104" s="26" t="s">
        <v>369</v>
      </c>
      <c r="O104" s="57">
        <v>44743</v>
      </c>
      <c r="P104" s="58">
        <v>44749</v>
      </c>
      <c r="Q104" s="21" t="s">
        <v>37</v>
      </c>
      <c r="R104" s="22" t="s">
        <v>37</v>
      </c>
      <c r="S104" s="28" t="s">
        <v>354</v>
      </c>
      <c r="T104" s="13" t="str">
        <f t="shared" si="13"/>
        <v>-</v>
      </c>
      <c r="U104" s="13" t="str">
        <f t="shared" si="13"/>
        <v>-</v>
      </c>
      <c r="V104" s="14" t="str">
        <f t="shared" si="10"/>
        <v>＜25</v>
      </c>
      <c r="W104" s="15" t="str">
        <f t="shared" si="12"/>
        <v/>
      </c>
    </row>
    <row r="105" spans="1:23" x14ac:dyDescent="0.4">
      <c r="A105" s="32">
        <f t="shared" si="9"/>
        <v>99</v>
      </c>
      <c r="B105" s="16" t="s">
        <v>346</v>
      </c>
      <c r="C105" s="17" t="s">
        <v>346</v>
      </c>
      <c r="D105" s="53" t="s">
        <v>346</v>
      </c>
      <c r="E105" s="51" t="s">
        <v>367</v>
      </c>
      <c r="F105" s="17" t="s">
        <v>348</v>
      </c>
      <c r="G105" s="133" t="s">
        <v>195</v>
      </c>
      <c r="H105" s="4" t="s">
        <v>349</v>
      </c>
      <c r="I105" s="51" t="s">
        <v>358</v>
      </c>
      <c r="J105" s="51" t="s">
        <v>351</v>
      </c>
      <c r="K105" s="16" t="s">
        <v>37</v>
      </c>
      <c r="L105" s="52" t="s">
        <v>368</v>
      </c>
      <c r="M105" s="162" t="s">
        <v>352</v>
      </c>
      <c r="N105" s="26" t="s">
        <v>369</v>
      </c>
      <c r="O105" s="57">
        <v>44743</v>
      </c>
      <c r="P105" s="58">
        <v>44749</v>
      </c>
      <c r="Q105" s="21" t="s">
        <v>37</v>
      </c>
      <c r="R105" s="22" t="s">
        <v>37</v>
      </c>
      <c r="S105" s="28" t="s">
        <v>354</v>
      </c>
      <c r="T105" s="13" t="str">
        <f t="shared" si="13"/>
        <v>-</v>
      </c>
      <c r="U105" s="13" t="str">
        <f t="shared" si="13"/>
        <v>-</v>
      </c>
      <c r="V105" s="14" t="str">
        <f t="shared" si="10"/>
        <v>＜25</v>
      </c>
      <c r="W105" s="15" t="str">
        <f t="shared" si="12"/>
        <v/>
      </c>
    </row>
    <row r="106" spans="1:23" x14ac:dyDescent="0.4">
      <c r="A106" s="32">
        <f t="shared" si="9"/>
        <v>100</v>
      </c>
      <c r="B106" s="16" t="s">
        <v>346</v>
      </c>
      <c r="C106" s="17" t="s">
        <v>346</v>
      </c>
      <c r="D106" s="53" t="s">
        <v>346</v>
      </c>
      <c r="E106" s="51" t="s">
        <v>367</v>
      </c>
      <c r="F106" s="17" t="s">
        <v>348</v>
      </c>
      <c r="G106" s="133" t="s">
        <v>195</v>
      </c>
      <c r="H106" s="6" t="s">
        <v>349</v>
      </c>
      <c r="I106" s="51" t="s">
        <v>358</v>
      </c>
      <c r="J106" s="51" t="s">
        <v>351</v>
      </c>
      <c r="K106" s="16" t="s">
        <v>37</v>
      </c>
      <c r="L106" s="52" t="s">
        <v>368</v>
      </c>
      <c r="M106" s="162" t="s">
        <v>352</v>
      </c>
      <c r="N106" s="26" t="s">
        <v>369</v>
      </c>
      <c r="O106" s="57">
        <v>44743</v>
      </c>
      <c r="P106" s="58">
        <v>44749</v>
      </c>
      <c r="Q106" s="21" t="s">
        <v>37</v>
      </c>
      <c r="R106" s="22" t="s">
        <v>37</v>
      </c>
      <c r="S106" s="28" t="s">
        <v>354</v>
      </c>
      <c r="T106" s="13" t="str">
        <f t="shared" si="13"/>
        <v>-</v>
      </c>
      <c r="U106" s="13" t="str">
        <f t="shared" si="13"/>
        <v>-</v>
      </c>
      <c r="V106" s="14" t="str">
        <f t="shared" si="10"/>
        <v>＜25</v>
      </c>
      <c r="W106" s="15" t="str">
        <f t="shared" si="12"/>
        <v/>
      </c>
    </row>
    <row r="107" spans="1:23" x14ac:dyDescent="0.4">
      <c r="A107" s="32">
        <f t="shared" si="9"/>
        <v>101</v>
      </c>
      <c r="B107" s="16" t="s">
        <v>346</v>
      </c>
      <c r="C107" s="17" t="s">
        <v>346</v>
      </c>
      <c r="D107" s="53" t="s">
        <v>346</v>
      </c>
      <c r="E107" s="51" t="s">
        <v>367</v>
      </c>
      <c r="F107" s="17" t="s">
        <v>348</v>
      </c>
      <c r="G107" s="133" t="s">
        <v>195</v>
      </c>
      <c r="H107" s="6" t="s">
        <v>349</v>
      </c>
      <c r="I107" s="51" t="s">
        <v>358</v>
      </c>
      <c r="J107" s="51" t="s">
        <v>351</v>
      </c>
      <c r="K107" s="16" t="s">
        <v>37</v>
      </c>
      <c r="L107" s="52" t="s">
        <v>368</v>
      </c>
      <c r="M107" s="162" t="s">
        <v>352</v>
      </c>
      <c r="N107" s="26" t="s">
        <v>369</v>
      </c>
      <c r="O107" s="57">
        <v>44744</v>
      </c>
      <c r="P107" s="58">
        <v>44749</v>
      </c>
      <c r="Q107" s="21" t="s">
        <v>37</v>
      </c>
      <c r="R107" s="22" t="s">
        <v>37</v>
      </c>
      <c r="S107" s="28" t="s">
        <v>354</v>
      </c>
      <c r="T107" s="13" t="str">
        <f t="shared" ref="T107:U122" si="14">IF(Q107="","",IF(NOT(ISERROR(Q107*1)),ROUNDDOWN(Q107*1,2-INT(LOG(ABS(Q107*1)))),IFERROR("&lt;"&amp;ROUNDDOWN(IF(SUBSTITUTE(Q107,"&lt;","")*1&lt;=50,SUBSTITUTE(Q107,"&lt;","")*1,""),2-INT(LOG(ABS(SUBSTITUTE(Q107,"&lt;","")*1)))),IF(Q107="-",Q107,"入力形式が間違っています"))))</f>
        <v>-</v>
      </c>
      <c r="U107" s="13" t="str">
        <f t="shared" si="14"/>
        <v>-</v>
      </c>
      <c r="V107" s="14" t="str">
        <f t="shared" si="10"/>
        <v>＜25</v>
      </c>
      <c r="W107" s="15" t="str">
        <f t="shared" si="12"/>
        <v/>
      </c>
    </row>
    <row r="108" spans="1:23" x14ac:dyDescent="0.4">
      <c r="A108" s="32">
        <f t="shared" si="9"/>
        <v>102</v>
      </c>
      <c r="B108" s="16" t="s">
        <v>346</v>
      </c>
      <c r="C108" s="17" t="s">
        <v>346</v>
      </c>
      <c r="D108" s="53" t="s">
        <v>346</v>
      </c>
      <c r="E108" s="51" t="s">
        <v>367</v>
      </c>
      <c r="F108" s="17" t="s">
        <v>348</v>
      </c>
      <c r="G108" s="133" t="s">
        <v>195</v>
      </c>
      <c r="H108" s="53" t="s">
        <v>349</v>
      </c>
      <c r="I108" s="51" t="s">
        <v>350</v>
      </c>
      <c r="J108" s="51" t="s">
        <v>351</v>
      </c>
      <c r="K108" s="16" t="s">
        <v>37</v>
      </c>
      <c r="L108" s="52" t="s">
        <v>368</v>
      </c>
      <c r="M108" s="162" t="s">
        <v>352</v>
      </c>
      <c r="N108" s="26" t="s">
        <v>369</v>
      </c>
      <c r="O108" s="57">
        <v>44744</v>
      </c>
      <c r="P108" s="58">
        <v>44749</v>
      </c>
      <c r="Q108" s="21" t="s">
        <v>37</v>
      </c>
      <c r="R108" s="22" t="s">
        <v>37</v>
      </c>
      <c r="S108" s="28" t="s">
        <v>354</v>
      </c>
      <c r="T108" s="13" t="str">
        <f t="shared" si="14"/>
        <v>-</v>
      </c>
      <c r="U108" s="13" t="str">
        <f t="shared" si="14"/>
        <v>-</v>
      </c>
      <c r="V108" s="14" t="str">
        <f t="shared" si="10"/>
        <v>＜25</v>
      </c>
      <c r="W108" s="15" t="str">
        <f t="shared" si="12"/>
        <v/>
      </c>
    </row>
    <row r="109" spans="1:23" x14ac:dyDescent="0.4">
      <c r="A109" s="32">
        <f t="shared" si="9"/>
        <v>103</v>
      </c>
      <c r="B109" s="16" t="s">
        <v>346</v>
      </c>
      <c r="C109" s="17" t="s">
        <v>346</v>
      </c>
      <c r="D109" s="6" t="s">
        <v>346</v>
      </c>
      <c r="E109" s="51" t="s">
        <v>367</v>
      </c>
      <c r="F109" s="17" t="s">
        <v>348</v>
      </c>
      <c r="G109" s="133" t="s">
        <v>195</v>
      </c>
      <c r="H109" s="53" t="s">
        <v>349</v>
      </c>
      <c r="I109" s="16" t="s">
        <v>350</v>
      </c>
      <c r="J109" s="16" t="s">
        <v>351</v>
      </c>
      <c r="K109" s="16" t="s">
        <v>37</v>
      </c>
      <c r="L109" s="52" t="s">
        <v>368</v>
      </c>
      <c r="M109" s="140" t="s">
        <v>352</v>
      </c>
      <c r="N109" s="18" t="s">
        <v>369</v>
      </c>
      <c r="O109" s="19">
        <v>44745</v>
      </c>
      <c r="P109" s="20">
        <v>44749</v>
      </c>
      <c r="Q109" s="21" t="s">
        <v>37</v>
      </c>
      <c r="R109" s="22" t="s">
        <v>37</v>
      </c>
      <c r="S109" s="24" t="s">
        <v>354</v>
      </c>
      <c r="T109" s="13" t="str">
        <f t="shared" si="14"/>
        <v>-</v>
      </c>
      <c r="U109" s="13" t="str">
        <f t="shared" si="14"/>
        <v>-</v>
      </c>
      <c r="V109" s="14" t="str">
        <f t="shared" si="10"/>
        <v>＜25</v>
      </c>
      <c r="W109" s="15" t="str">
        <f t="shared" si="12"/>
        <v/>
      </c>
    </row>
    <row r="110" spans="1:23" x14ac:dyDescent="0.4">
      <c r="A110" s="32">
        <f t="shared" si="9"/>
        <v>104</v>
      </c>
      <c r="B110" s="16" t="s">
        <v>346</v>
      </c>
      <c r="C110" s="17" t="s">
        <v>346</v>
      </c>
      <c r="D110" s="6" t="s">
        <v>346</v>
      </c>
      <c r="E110" s="51" t="s">
        <v>367</v>
      </c>
      <c r="F110" s="17" t="s">
        <v>348</v>
      </c>
      <c r="G110" s="133" t="s">
        <v>195</v>
      </c>
      <c r="H110" s="53" t="s">
        <v>349</v>
      </c>
      <c r="I110" s="16" t="s">
        <v>358</v>
      </c>
      <c r="J110" s="16" t="s">
        <v>351</v>
      </c>
      <c r="K110" s="16" t="s">
        <v>37</v>
      </c>
      <c r="L110" s="50" t="s">
        <v>368</v>
      </c>
      <c r="M110" s="140" t="s">
        <v>352</v>
      </c>
      <c r="N110" s="18" t="s">
        <v>369</v>
      </c>
      <c r="O110" s="19">
        <v>44746</v>
      </c>
      <c r="P110" s="20">
        <v>44749</v>
      </c>
      <c r="Q110" s="21" t="s">
        <v>37</v>
      </c>
      <c r="R110" s="22" t="s">
        <v>37</v>
      </c>
      <c r="S110" s="24" t="s">
        <v>354</v>
      </c>
      <c r="T110" s="13" t="str">
        <f t="shared" si="14"/>
        <v>-</v>
      </c>
      <c r="U110" s="13" t="str">
        <f t="shared" si="14"/>
        <v>-</v>
      </c>
      <c r="V110" s="14" t="str">
        <f t="shared" si="10"/>
        <v>＜25</v>
      </c>
      <c r="W110" s="29"/>
    </row>
    <row r="111" spans="1:23" x14ac:dyDescent="0.4">
      <c r="A111" s="32">
        <f t="shared" si="9"/>
        <v>105</v>
      </c>
      <c r="B111" s="16" t="s">
        <v>346</v>
      </c>
      <c r="C111" s="17" t="s">
        <v>346</v>
      </c>
      <c r="D111" s="6" t="s">
        <v>346</v>
      </c>
      <c r="E111" s="51" t="s">
        <v>367</v>
      </c>
      <c r="F111" s="17" t="s">
        <v>348</v>
      </c>
      <c r="G111" s="133" t="s">
        <v>195</v>
      </c>
      <c r="H111" s="53" t="s">
        <v>349</v>
      </c>
      <c r="I111" s="16" t="s">
        <v>358</v>
      </c>
      <c r="J111" s="16" t="s">
        <v>351</v>
      </c>
      <c r="K111" s="16" t="s">
        <v>37</v>
      </c>
      <c r="L111" s="50" t="s">
        <v>368</v>
      </c>
      <c r="M111" s="140" t="s">
        <v>352</v>
      </c>
      <c r="N111" s="18" t="s">
        <v>369</v>
      </c>
      <c r="O111" s="19">
        <v>44746</v>
      </c>
      <c r="P111" s="20">
        <v>44749</v>
      </c>
      <c r="Q111" s="21" t="s">
        <v>37</v>
      </c>
      <c r="R111" s="22" t="s">
        <v>37</v>
      </c>
      <c r="S111" s="24" t="s">
        <v>354</v>
      </c>
      <c r="T111" s="13" t="str">
        <f t="shared" si="14"/>
        <v>-</v>
      </c>
      <c r="U111" s="13" t="str">
        <f t="shared" si="14"/>
        <v>-</v>
      </c>
      <c r="V111" s="14" t="str">
        <f t="shared" si="10"/>
        <v>＜25</v>
      </c>
      <c r="W111" s="29"/>
    </row>
    <row r="112" spans="1:23" x14ac:dyDescent="0.4">
      <c r="A112" s="32">
        <f t="shared" si="9"/>
        <v>106</v>
      </c>
      <c r="B112" s="16" t="s">
        <v>346</v>
      </c>
      <c r="C112" s="17" t="s">
        <v>346</v>
      </c>
      <c r="D112" s="6" t="s">
        <v>346</v>
      </c>
      <c r="E112" s="51" t="s">
        <v>367</v>
      </c>
      <c r="F112" s="17" t="s">
        <v>348</v>
      </c>
      <c r="G112" s="133" t="s">
        <v>195</v>
      </c>
      <c r="H112" s="53" t="s">
        <v>349</v>
      </c>
      <c r="I112" s="16" t="s">
        <v>358</v>
      </c>
      <c r="J112" s="16" t="s">
        <v>351</v>
      </c>
      <c r="K112" s="16" t="s">
        <v>37</v>
      </c>
      <c r="L112" s="52" t="s">
        <v>368</v>
      </c>
      <c r="M112" s="140" t="s">
        <v>352</v>
      </c>
      <c r="N112" s="18" t="s">
        <v>369</v>
      </c>
      <c r="O112" s="19">
        <v>44747</v>
      </c>
      <c r="P112" s="20">
        <v>44749</v>
      </c>
      <c r="Q112" s="21" t="s">
        <v>37</v>
      </c>
      <c r="R112" s="22" t="s">
        <v>37</v>
      </c>
      <c r="S112" s="24" t="s">
        <v>354</v>
      </c>
      <c r="T112" s="13" t="str">
        <f t="shared" si="14"/>
        <v>-</v>
      </c>
      <c r="U112" s="13" t="str">
        <f t="shared" si="14"/>
        <v>-</v>
      </c>
      <c r="V112" s="14" t="str">
        <f t="shared" si="10"/>
        <v>＜25</v>
      </c>
      <c r="W112" s="29"/>
    </row>
    <row r="113" spans="1:23" x14ac:dyDescent="0.4">
      <c r="A113" s="32">
        <f t="shared" si="9"/>
        <v>107</v>
      </c>
      <c r="B113" s="16" t="s">
        <v>346</v>
      </c>
      <c r="C113" s="17" t="s">
        <v>346</v>
      </c>
      <c r="D113" s="6" t="s">
        <v>346</v>
      </c>
      <c r="E113" s="51" t="s">
        <v>367</v>
      </c>
      <c r="F113" s="17" t="s">
        <v>348</v>
      </c>
      <c r="G113" s="133" t="s">
        <v>195</v>
      </c>
      <c r="H113" s="53" t="s">
        <v>349</v>
      </c>
      <c r="I113" s="16" t="s">
        <v>350</v>
      </c>
      <c r="J113" s="16" t="s">
        <v>351</v>
      </c>
      <c r="K113" s="16" t="s">
        <v>37</v>
      </c>
      <c r="L113" s="50" t="s">
        <v>368</v>
      </c>
      <c r="M113" s="140" t="s">
        <v>352</v>
      </c>
      <c r="N113" s="18" t="s">
        <v>369</v>
      </c>
      <c r="O113" s="19">
        <v>44749</v>
      </c>
      <c r="P113" s="20">
        <v>44749</v>
      </c>
      <c r="Q113" s="21" t="s">
        <v>37</v>
      </c>
      <c r="R113" s="22" t="s">
        <v>37</v>
      </c>
      <c r="S113" s="24" t="s">
        <v>354</v>
      </c>
      <c r="T113" s="13" t="str">
        <f t="shared" si="14"/>
        <v>-</v>
      </c>
      <c r="U113" s="13" t="str">
        <f t="shared" si="14"/>
        <v>-</v>
      </c>
      <c r="V113" s="14" t="str">
        <f t="shared" si="10"/>
        <v>＜25</v>
      </c>
      <c r="W113" s="29"/>
    </row>
    <row r="114" spans="1:23" x14ac:dyDescent="0.4">
      <c r="A114" s="32">
        <f t="shared" si="9"/>
        <v>108</v>
      </c>
      <c r="B114" s="16" t="s">
        <v>346</v>
      </c>
      <c r="C114" s="17" t="s">
        <v>346</v>
      </c>
      <c r="D114" s="6" t="s">
        <v>346</v>
      </c>
      <c r="E114" s="51" t="s">
        <v>367</v>
      </c>
      <c r="F114" s="17" t="s">
        <v>348</v>
      </c>
      <c r="G114" s="133" t="s">
        <v>195</v>
      </c>
      <c r="H114" s="53" t="s">
        <v>349</v>
      </c>
      <c r="I114" s="16" t="s">
        <v>350</v>
      </c>
      <c r="J114" s="16" t="s">
        <v>351</v>
      </c>
      <c r="K114" s="16" t="s">
        <v>37</v>
      </c>
      <c r="L114" s="50" t="s">
        <v>368</v>
      </c>
      <c r="M114" s="140" t="s">
        <v>352</v>
      </c>
      <c r="N114" s="18" t="s">
        <v>369</v>
      </c>
      <c r="O114" s="19">
        <v>44749</v>
      </c>
      <c r="P114" s="20">
        <v>44756</v>
      </c>
      <c r="Q114" s="21" t="s">
        <v>37</v>
      </c>
      <c r="R114" s="22" t="s">
        <v>37</v>
      </c>
      <c r="S114" s="24" t="s">
        <v>354</v>
      </c>
      <c r="T114" s="13" t="str">
        <f t="shared" si="14"/>
        <v>-</v>
      </c>
      <c r="U114" s="13" t="str">
        <f t="shared" si="14"/>
        <v>-</v>
      </c>
      <c r="V114" s="14" t="str">
        <f t="shared" si="10"/>
        <v>＜25</v>
      </c>
      <c r="W114" s="29"/>
    </row>
    <row r="115" spans="1:23" x14ac:dyDescent="0.4">
      <c r="A115" s="32">
        <f t="shared" si="9"/>
        <v>109</v>
      </c>
      <c r="B115" s="16" t="s">
        <v>346</v>
      </c>
      <c r="C115" s="17" t="s">
        <v>346</v>
      </c>
      <c r="D115" s="6" t="s">
        <v>346</v>
      </c>
      <c r="E115" s="51" t="s">
        <v>367</v>
      </c>
      <c r="F115" s="17" t="s">
        <v>348</v>
      </c>
      <c r="G115" s="133" t="s">
        <v>195</v>
      </c>
      <c r="H115" s="53" t="s">
        <v>349</v>
      </c>
      <c r="I115" s="16" t="s">
        <v>350</v>
      </c>
      <c r="J115" s="16" t="s">
        <v>351</v>
      </c>
      <c r="K115" s="16" t="s">
        <v>37</v>
      </c>
      <c r="L115" s="50" t="s">
        <v>368</v>
      </c>
      <c r="M115" s="140" t="s">
        <v>352</v>
      </c>
      <c r="N115" s="18" t="s">
        <v>369</v>
      </c>
      <c r="O115" s="19">
        <v>44749</v>
      </c>
      <c r="P115" s="20">
        <v>44756</v>
      </c>
      <c r="Q115" s="21" t="s">
        <v>37</v>
      </c>
      <c r="R115" s="22" t="s">
        <v>37</v>
      </c>
      <c r="S115" s="24" t="s">
        <v>354</v>
      </c>
      <c r="T115" s="13" t="str">
        <f t="shared" si="14"/>
        <v>-</v>
      </c>
      <c r="U115" s="13" t="str">
        <f t="shared" si="14"/>
        <v>-</v>
      </c>
      <c r="V115" s="14" t="str">
        <f t="shared" si="10"/>
        <v>＜25</v>
      </c>
      <c r="W115" s="29"/>
    </row>
    <row r="116" spans="1:23" x14ac:dyDescent="0.4">
      <c r="A116" s="32">
        <f t="shared" si="9"/>
        <v>110</v>
      </c>
      <c r="B116" s="16" t="s">
        <v>346</v>
      </c>
      <c r="C116" s="17" t="s">
        <v>346</v>
      </c>
      <c r="D116" s="6" t="s">
        <v>346</v>
      </c>
      <c r="E116" s="51" t="s">
        <v>367</v>
      </c>
      <c r="F116" s="17" t="s">
        <v>348</v>
      </c>
      <c r="G116" s="133" t="s">
        <v>195</v>
      </c>
      <c r="H116" s="53" t="s">
        <v>349</v>
      </c>
      <c r="I116" s="16" t="s">
        <v>350</v>
      </c>
      <c r="J116" s="16" t="s">
        <v>351</v>
      </c>
      <c r="K116" s="16" t="s">
        <v>37</v>
      </c>
      <c r="L116" s="52" t="s">
        <v>368</v>
      </c>
      <c r="M116" s="140" t="s">
        <v>352</v>
      </c>
      <c r="N116" s="18" t="s">
        <v>369</v>
      </c>
      <c r="O116" s="19">
        <v>44750</v>
      </c>
      <c r="P116" s="20">
        <v>44756</v>
      </c>
      <c r="Q116" s="21" t="s">
        <v>37</v>
      </c>
      <c r="R116" s="22" t="s">
        <v>37</v>
      </c>
      <c r="S116" s="24" t="s">
        <v>354</v>
      </c>
      <c r="T116" s="13" t="str">
        <f t="shared" si="14"/>
        <v>-</v>
      </c>
      <c r="U116" s="13" t="str">
        <f t="shared" si="14"/>
        <v>-</v>
      </c>
      <c r="V116" s="14" t="str">
        <f t="shared" si="10"/>
        <v>＜25</v>
      </c>
      <c r="W116" s="29"/>
    </row>
    <row r="117" spans="1:23" x14ac:dyDescent="0.4">
      <c r="A117" s="32">
        <f t="shared" si="9"/>
        <v>111</v>
      </c>
      <c r="B117" s="16" t="s">
        <v>346</v>
      </c>
      <c r="C117" s="17" t="s">
        <v>346</v>
      </c>
      <c r="D117" s="6" t="s">
        <v>346</v>
      </c>
      <c r="E117" s="51" t="s">
        <v>367</v>
      </c>
      <c r="F117" s="17" t="s">
        <v>348</v>
      </c>
      <c r="G117" s="133" t="s">
        <v>195</v>
      </c>
      <c r="H117" s="53" t="s">
        <v>349</v>
      </c>
      <c r="I117" s="16" t="s">
        <v>350</v>
      </c>
      <c r="J117" s="16" t="s">
        <v>351</v>
      </c>
      <c r="K117" s="16" t="s">
        <v>37</v>
      </c>
      <c r="L117" s="52" t="s">
        <v>368</v>
      </c>
      <c r="M117" s="140" t="s">
        <v>352</v>
      </c>
      <c r="N117" s="18" t="s">
        <v>369</v>
      </c>
      <c r="O117" s="19">
        <v>44750</v>
      </c>
      <c r="P117" s="20">
        <v>44756</v>
      </c>
      <c r="Q117" s="21" t="s">
        <v>37</v>
      </c>
      <c r="R117" s="22" t="s">
        <v>37</v>
      </c>
      <c r="S117" s="24" t="s">
        <v>354</v>
      </c>
      <c r="T117" s="13" t="str">
        <f t="shared" si="14"/>
        <v>-</v>
      </c>
      <c r="U117" s="13" t="str">
        <f t="shared" si="14"/>
        <v>-</v>
      </c>
      <c r="V117" s="14" t="str">
        <f t="shared" si="10"/>
        <v>＜25</v>
      </c>
      <c r="W117" s="29"/>
    </row>
    <row r="118" spans="1:23" x14ac:dyDescent="0.4">
      <c r="A118" s="32">
        <f t="shared" si="9"/>
        <v>112</v>
      </c>
      <c r="B118" s="16" t="s">
        <v>346</v>
      </c>
      <c r="C118" s="17" t="s">
        <v>346</v>
      </c>
      <c r="D118" s="6" t="s">
        <v>346</v>
      </c>
      <c r="E118" s="51" t="s">
        <v>367</v>
      </c>
      <c r="F118" s="17" t="s">
        <v>348</v>
      </c>
      <c r="G118" s="133" t="s">
        <v>195</v>
      </c>
      <c r="H118" s="53" t="s">
        <v>349</v>
      </c>
      <c r="I118" s="16" t="s">
        <v>358</v>
      </c>
      <c r="J118" s="16" t="s">
        <v>351</v>
      </c>
      <c r="K118" s="16" t="s">
        <v>37</v>
      </c>
      <c r="L118" s="52" t="s">
        <v>368</v>
      </c>
      <c r="M118" s="140" t="s">
        <v>352</v>
      </c>
      <c r="N118" s="18" t="s">
        <v>369</v>
      </c>
      <c r="O118" s="19">
        <v>44750</v>
      </c>
      <c r="P118" s="20">
        <v>44756</v>
      </c>
      <c r="Q118" s="21" t="s">
        <v>37</v>
      </c>
      <c r="R118" s="22" t="s">
        <v>37</v>
      </c>
      <c r="S118" s="24" t="s">
        <v>354</v>
      </c>
      <c r="T118" s="13" t="str">
        <f t="shared" si="14"/>
        <v>-</v>
      </c>
      <c r="U118" s="13" t="str">
        <f t="shared" si="14"/>
        <v>-</v>
      </c>
      <c r="V118" s="14" t="str">
        <f t="shared" si="10"/>
        <v>＜25</v>
      </c>
      <c r="W118" s="29"/>
    </row>
    <row r="119" spans="1:23" x14ac:dyDescent="0.4">
      <c r="A119" s="32">
        <f t="shared" si="9"/>
        <v>113</v>
      </c>
      <c r="B119" s="16" t="s">
        <v>346</v>
      </c>
      <c r="C119" s="17" t="s">
        <v>346</v>
      </c>
      <c r="D119" s="6" t="s">
        <v>346</v>
      </c>
      <c r="E119" s="51" t="s">
        <v>367</v>
      </c>
      <c r="F119" s="17" t="s">
        <v>348</v>
      </c>
      <c r="G119" s="133" t="s">
        <v>195</v>
      </c>
      <c r="H119" s="6" t="s">
        <v>349</v>
      </c>
      <c r="I119" s="16" t="s">
        <v>350</v>
      </c>
      <c r="J119" s="16" t="s">
        <v>351</v>
      </c>
      <c r="K119" s="16" t="s">
        <v>37</v>
      </c>
      <c r="L119" s="50" t="s">
        <v>368</v>
      </c>
      <c r="M119" s="140" t="s">
        <v>352</v>
      </c>
      <c r="N119" s="18" t="s">
        <v>369</v>
      </c>
      <c r="O119" s="19">
        <v>44751</v>
      </c>
      <c r="P119" s="20">
        <v>44756</v>
      </c>
      <c r="Q119" s="21" t="s">
        <v>37</v>
      </c>
      <c r="R119" s="22" t="s">
        <v>37</v>
      </c>
      <c r="S119" s="24" t="s">
        <v>354</v>
      </c>
      <c r="T119" s="13" t="str">
        <f t="shared" si="14"/>
        <v>-</v>
      </c>
      <c r="U119" s="13" t="str">
        <f t="shared" si="14"/>
        <v>-</v>
      </c>
      <c r="V119" s="14" t="str">
        <f t="shared" si="10"/>
        <v>＜25</v>
      </c>
      <c r="W119" s="29"/>
    </row>
    <row r="120" spans="1:23" x14ac:dyDescent="0.4">
      <c r="A120" s="32">
        <f t="shared" si="9"/>
        <v>114</v>
      </c>
      <c r="B120" s="16" t="s">
        <v>346</v>
      </c>
      <c r="C120" s="17" t="s">
        <v>346</v>
      </c>
      <c r="D120" s="6" t="s">
        <v>346</v>
      </c>
      <c r="E120" s="51" t="s">
        <v>367</v>
      </c>
      <c r="F120" s="17" t="s">
        <v>348</v>
      </c>
      <c r="G120" s="133" t="s">
        <v>195</v>
      </c>
      <c r="H120" s="6" t="s">
        <v>349</v>
      </c>
      <c r="I120" s="16" t="s">
        <v>350</v>
      </c>
      <c r="J120" s="16" t="s">
        <v>351</v>
      </c>
      <c r="K120" s="16" t="s">
        <v>37</v>
      </c>
      <c r="L120" s="50" t="s">
        <v>368</v>
      </c>
      <c r="M120" s="140" t="s">
        <v>352</v>
      </c>
      <c r="N120" s="18" t="s">
        <v>369</v>
      </c>
      <c r="O120" s="19">
        <v>44753</v>
      </c>
      <c r="P120" s="20">
        <v>44756</v>
      </c>
      <c r="Q120" s="21" t="s">
        <v>37</v>
      </c>
      <c r="R120" s="22" t="s">
        <v>37</v>
      </c>
      <c r="S120" s="24" t="s">
        <v>354</v>
      </c>
      <c r="T120" s="13" t="str">
        <f t="shared" si="14"/>
        <v>-</v>
      </c>
      <c r="U120" s="13" t="str">
        <f t="shared" si="14"/>
        <v>-</v>
      </c>
      <c r="V120" s="14" t="str">
        <f t="shared" si="10"/>
        <v>＜25</v>
      </c>
      <c r="W120" s="29"/>
    </row>
    <row r="121" spans="1:23" x14ac:dyDescent="0.4">
      <c r="A121" s="32">
        <f t="shared" si="9"/>
        <v>115</v>
      </c>
      <c r="B121" s="16" t="s">
        <v>346</v>
      </c>
      <c r="C121" s="17" t="s">
        <v>346</v>
      </c>
      <c r="D121" s="6" t="s">
        <v>346</v>
      </c>
      <c r="E121" s="51" t="s">
        <v>367</v>
      </c>
      <c r="F121" s="17" t="s">
        <v>348</v>
      </c>
      <c r="G121" s="133" t="s">
        <v>195</v>
      </c>
      <c r="H121" s="6" t="s">
        <v>349</v>
      </c>
      <c r="I121" s="16" t="s">
        <v>358</v>
      </c>
      <c r="J121" s="16" t="s">
        <v>351</v>
      </c>
      <c r="K121" s="16" t="s">
        <v>37</v>
      </c>
      <c r="L121" s="50" t="s">
        <v>368</v>
      </c>
      <c r="M121" s="140" t="s">
        <v>352</v>
      </c>
      <c r="N121" s="18" t="s">
        <v>369</v>
      </c>
      <c r="O121" s="19">
        <v>44755</v>
      </c>
      <c r="P121" s="20">
        <v>44756</v>
      </c>
      <c r="Q121" s="21" t="s">
        <v>37</v>
      </c>
      <c r="R121" s="22" t="s">
        <v>37</v>
      </c>
      <c r="S121" s="24" t="s">
        <v>354</v>
      </c>
      <c r="T121" s="13" t="str">
        <f t="shared" si="14"/>
        <v>-</v>
      </c>
      <c r="U121" s="13" t="str">
        <f t="shared" si="14"/>
        <v>-</v>
      </c>
      <c r="V121" s="14" t="str">
        <f t="shared" si="10"/>
        <v>＜25</v>
      </c>
      <c r="W121" s="29"/>
    </row>
    <row r="122" spans="1:23" x14ac:dyDescent="0.4">
      <c r="A122" s="32">
        <f t="shared" si="9"/>
        <v>116</v>
      </c>
      <c r="B122" s="16" t="s">
        <v>346</v>
      </c>
      <c r="C122" s="17" t="s">
        <v>346</v>
      </c>
      <c r="D122" s="6" t="s">
        <v>346</v>
      </c>
      <c r="E122" s="51" t="s">
        <v>367</v>
      </c>
      <c r="F122" s="17" t="s">
        <v>348</v>
      </c>
      <c r="G122" s="133" t="s">
        <v>195</v>
      </c>
      <c r="H122" s="6" t="s">
        <v>349</v>
      </c>
      <c r="I122" s="16" t="s">
        <v>358</v>
      </c>
      <c r="J122" s="16" t="s">
        <v>351</v>
      </c>
      <c r="K122" s="16" t="s">
        <v>37</v>
      </c>
      <c r="L122" s="50" t="s">
        <v>368</v>
      </c>
      <c r="M122" s="140" t="s">
        <v>352</v>
      </c>
      <c r="N122" s="18" t="s">
        <v>369</v>
      </c>
      <c r="O122" s="19">
        <v>44755</v>
      </c>
      <c r="P122" s="20">
        <v>44756</v>
      </c>
      <c r="Q122" s="21" t="s">
        <v>37</v>
      </c>
      <c r="R122" s="22" t="s">
        <v>37</v>
      </c>
      <c r="S122" s="24" t="s">
        <v>354</v>
      </c>
      <c r="T122" s="13" t="str">
        <f t="shared" si="14"/>
        <v>-</v>
      </c>
      <c r="U122" s="13" t="str">
        <f t="shared" si="14"/>
        <v>-</v>
      </c>
      <c r="V122" s="14" t="str">
        <f t="shared" si="10"/>
        <v>＜25</v>
      </c>
      <c r="W122" s="29"/>
    </row>
    <row r="123" spans="1:23" x14ac:dyDescent="0.4">
      <c r="A123" s="32">
        <f t="shared" si="9"/>
        <v>117</v>
      </c>
      <c r="B123" s="16" t="s">
        <v>346</v>
      </c>
      <c r="C123" s="17" t="s">
        <v>346</v>
      </c>
      <c r="D123" s="6" t="s">
        <v>346</v>
      </c>
      <c r="E123" s="51" t="s">
        <v>367</v>
      </c>
      <c r="F123" s="17" t="s">
        <v>348</v>
      </c>
      <c r="G123" s="133" t="s">
        <v>195</v>
      </c>
      <c r="H123" s="6" t="s">
        <v>349</v>
      </c>
      <c r="I123" s="16" t="s">
        <v>358</v>
      </c>
      <c r="J123" s="16" t="s">
        <v>351</v>
      </c>
      <c r="K123" s="16" t="s">
        <v>37</v>
      </c>
      <c r="L123" s="50" t="s">
        <v>368</v>
      </c>
      <c r="M123" s="140" t="s">
        <v>352</v>
      </c>
      <c r="N123" s="18" t="s">
        <v>369</v>
      </c>
      <c r="O123" s="19">
        <v>44755</v>
      </c>
      <c r="P123" s="20">
        <v>44756</v>
      </c>
      <c r="Q123" s="21" t="s">
        <v>37</v>
      </c>
      <c r="R123" s="22" t="s">
        <v>37</v>
      </c>
      <c r="S123" s="24" t="s">
        <v>354</v>
      </c>
      <c r="T123" s="13" t="str">
        <f t="shared" ref="T123:U138" si="15">IF(Q123="","",IF(NOT(ISERROR(Q123*1)),ROUNDDOWN(Q123*1,2-INT(LOG(ABS(Q123*1)))),IFERROR("&lt;"&amp;ROUNDDOWN(IF(SUBSTITUTE(Q123,"&lt;","")*1&lt;=50,SUBSTITUTE(Q123,"&lt;","")*1,""),2-INT(LOG(ABS(SUBSTITUTE(Q123,"&lt;","")*1)))),IF(Q123="-",Q123,"入力形式が間違っています"))))</f>
        <v>-</v>
      </c>
      <c r="U123" s="13" t="str">
        <f t="shared" si="15"/>
        <v>-</v>
      </c>
      <c r="V123" s="14" t="str">
        <f t="shared" si="10"/>
        <v>＜25</v>
      </c>
      <c r="W123" s="29"/>
    </row>
    <row r="124" spans="1:23" x14ac:dyDescent="0.4">
      <c r="A124" s="32">
        <f t="shared" si="9"/>
        <v>118</v>
      </c>
      <c r="B124" s="16" t="s">
        <v>346</v>
      </c>
      <c r="C124" s="17" t="s">
        <v>346</v>
      </c>
      <c r="D124" s="6" t="s">
        <v>346</v>
      </c>
      <c r="E124" s="51" t="s">
        <v>367</v>
      </c>
      <c r="F124" s="17" t="s">
        <v>348</v>
      </c>
      <c r="G124" s="133" t="s">
        <v>195</v>
      </c>
      <c r="H124" s="6" t="s">
        <v>349</v>
      </c>
      <c r="I124" s="16" t="s">
        <v>358</v>
      </c>
      <c r="J124" s="16" t="s">
        <v>351</v>
      </c>
      <c r="K124" s="16" t="s">
        <v>37</v>
      </c>
      <c r="L124" s="50" t="s">
        <v>368</v>
      </c>
      <c r="M124" s="140" t="s">
        <v>352</v>
      </c>
      <c r="N124" s="18" t="s">
        <v>369</v>
      </c>
      <c r="O124" s="19">
        <v>44757</v>
      </c>
      <c r="P124" s="20">
        <v>44763</v>
      </c>
      <c r="Q124" s="21" t="s">
        <v>37</v>
      </c>
      <c r="R124" s="22" t="s">
        <v>37</v>
      </c>
      <c r="S124" s="24" t="s">
        <v>354</v>
      </c>
      <c r="T124" s="13" t="str">
        <f t="shared" si="15"/>
        <v>-</v>
      </c>
      <c r="U124" s="13" t="str">
        <f t="shared" si="15"/>
        <v>-</v>
      </c>
      <c r="V124" s="14" t="str">
        <f t="shared" si="10"/>
        <v>＜25</v>
      </c>
      <c r="W124" s="29"/>
    </row>
    <row r="125" spans="1:23" x14ac:dyDescent="0.4">
      <c r="A125" s="32">
        <f t="shared" si="9"/>
        <v>119</v>
      </c>
      <c r="B125" s="16" t="s">
        <v>346</v>
      </c>
      <c r="C125" s="17" t="s">
        <v>346</v>
      </c>
      <c r="D125" s="6" t="s">
        <v>346</v>
      </c>
      <c r="E125" s="51" t="s">
        <v>367</v>
      </c>
      <c r="F125" s="17" t="s">
        <v>348</v>
      </c>
      <c r="G125" s="133" t="s">
        <v>195</v>
      </c>
      <c r="H125" s="6" t="s">
        <v>349</v>
      </c>
      <c r="I125" s="16" t="s">
        <v>350</v>
      </c>
      <c r="J125" s="16" t="s">
        <v>351</v>
      </c>
      <c r="K125" s="16" t="s">
        <v>37</v>
      </c>
      <c r="L125" s="50" t="s">
        <v>368</v>
      </c>
      <c r="M125" s="140" t="s">
        <v>352</v>
      </c>
      <c r="N125" s="18" t="s">
        <v>369</v>
      </c>
      <c r="O125" s="19">
        <v>44758</v>
      </c>
      <c r="P125" s="20">
        <v>44763</v>
      </c>
      <c r="Q125" s="21" t="s">
        <v>37</v>
      </c>
      <c r="R125" s="22" t="s">
        <v>37</v>
      </c>
      <c r="S125" s="24" t="s">
        <v>354</v>
      </c>
      <c r="T125" s="13" t="str">
        <f t="shared" si="15"/>
        <v>-</v>
      </c>
      <c r="U125" s="13" t="str">
        <f t="shared" si="15"/>
        <v>-</v>
      </c>
      <c r="V125" s="14" t="str">
        <f t="shared" si="10"/>
        <v>＜25</v>
      </c>
      <c r="W125" s="29"/>
    </row>
    <row r="126" spans="1:23" x14ac:dyDescent="0.4">
      <c r="A126" s="32">
        <f t="shared" si="9"/>
        <v>120</v>
      </c>
      <c r="B126" s="16" t="s">
        <v>346</v>
      </c>
      <c r="C126" s="17" t="s">
        <v>346</v>
      </c>
      <c r="D126" s="6" t="s">
        <v>346</v>
      </c>
      <c r="E126" s="51" t="s">
        <v>367</v>
      </c>
      <c r="F126" s="17" t="s">
        <v>348</v>
      </c>
      <c r="G126" s="133" t="s">
        <v>195</v>
      </c>
      <c r="H126" s="6" t="s">
        <v>349</v>
      </c>
      <c r="I126" s="16" t="s">
        <v>358</v>
      </c>
      <c r="J126" s="16" t="s">
        <v>351</v>
      </c>
      <c r="K126" s="16" t="s">
        <v>37</v>
      </c>
      <c r="L126" s="50" t="s">
        <v>368</v>
      </c>
      <c r="M126" s="140" t="s">
        <v>352</v>
      </c>
      <c r="N126" s="18" t="s">
        <v>369</v>
      </c>
      <c r="O126" s="19">
        <v>44758</v>
      </c>
      <c r="P126" s="20">
        <v>44763</v>
      </c>
      <c r="Q126" s="21" t="s">
        <v>37</v>
      </c>
      <c r="R126" s="22" t="s">
        <v>37</v>
      </c>
      <c r="S126" s="24" t="s">
        <v>354</v>
      </c>
      <c r="T126" s="13" t="str">
        <f t="shared" si="15"/>
        <v>-</v>
      </c>
      <c r="U126" s="13" t="str">
        <f t="shared" si="15"/>
        <v>-</v>
      </c>
      <c r="V126" s="14" t="str">
        <f t="shared" si="10"/>
        <v>＜25</v>
      </c>
      <c r="W126" s="29"/>
    </row>
    <row r="127" spans="1:23" x14ac:dyDescent="0.4">
      <c r="A127" s="32">
        <f t="shared" si="9"/>
        <v>121</v>
      </c>
      <c r="B127" s="16" t="s">
        <v>346</v>
      </c>
      <c r="C127" s="17" t="s">
        <v>346</v>
      </c>
      <c r="D127" s="6" t="s">
        <v>346</v>
      </c>
      <c r="E127" s="51" t="s">
        <v>367</v>
      </c>
      <c r="F127" s="17" t="s">
        <v>348</v>
      </c>
      <c r="G127" s="133" t="s">
        <v>195</v>
      </c>
      <c r="H127" s="6" t="s">
        <v>349</v>
      </c>
      <c r="I127" s="16" t="s">
        <v>358</v>
      </c>
      <c r="J127" s="16" t="s">
        <v>351</v>
      </c>
      <c r="K127" s="16" t="s">
        <v>37</v>
      </c>
      <c r="L127" s="50" t="s">
        <v>368</v>
      </c>
      <c r="M127" s="140" t="s">
        <v>352</v>
      </c>
      <c r="N127" s="18" t="s">
        <v>369</v>
      </c>
      <c r="O127" s="19">
        <v>44758</v>
      </c>
      <c r="P127" s="20">
        <v>44763</v>
      </c>
      <c r="Q127" s="21" t="s">
        <v>37</v>
      </c>
      <c r="R127" s="22" t="s">
        <v>37</v>
      </c>
      <c r="S127" s="24" t="s">
        <v>354</v>
      </c>
      <c r="T127" s="13" t="str">
        <f t="shared" si="15"/>
        <v>-</v>
      </c>
      <c r="U127" s="13" t="str">
        <f t="shared" si="15"/>
        <v>-</v>
      </c>
      <c r="V127" s="14" t="str">
        <f t="shared" si="10"/>
        <v>＜25</v>
      </c>
      <c r="W127" s="29"/>
    </row>
    <row r="128" spans="1:23" x14ac:dyDescent="0.4">
      <c r="A128" s="32">
        <f t="shared" si="9"/>
        <v>122</v>
      </c>
      <c r="B128" s="16" t="s">
        <v>346</v>
      </c>
      <c r="C128" s="17" t="s">
        <v>346</v>
      </c>
      <c r="D128" s="6" t="s">
        <v>346</v>
      </c>
      <c r="E128" s="51" t="s">
        <v>367</v>
      </c>
      <c r="F128" s="17" t="s">
        <v>348</v>
      </c>
      <c r="G128" s="133" t="s">
        <v>195</v>
      </c>
      <c r="H128" s="6" t="s">
        <v>349</v>
      </c>
      <c r="I128" s="16" t="s">
        <v>350</v>
      </c>
      <c r="J128" s="16" t="s">
        <v>351</v>
      </c>
      <c r="K128" s="16" t="s">
        <v>37</v>
      </c>
      <c r="L128" s="50" t="s">
        <v>368</v>
      </c>
      <c r="M128" s="140" t="s">
        <v>352</v>
      </c>
      <c r="N128" s="18" t="s">
        <v>369</v>
      </c>
      <c r="O128" s="19">
        <v>44760</v>
      </c>
      <c r="P128" s="20">
        <v>44763</v>
      </c>
      <c r="Q128" s="21" t="s">
        <v>37</v>
      </c>
      <c r="R128" s="22" t="s">
        <v>37</v>
      </c>
      <c r="S128" s="24" t="s">
        <v>354</v>
      </c>
      <c r="T128" s="13" t="str">
        <f t="shared" si="15"/>
        <v>-</v>
      </c>
      <c r="U128" s="13" t="str">
        <f t="shared" si="15"/>
        <v>-</v>
      </c>
      <c r="V128" s="14" t="str">
        <f t="shared" si="10"/>
        <v>＜25</v>
      </c>
      <c r="W128" s="29"/>
    </row>
    <row r="129" spans="1:23" x14ac:dyDescent="0.4">
      <c r="A129" s="32">
        <f t="shared" si="9"/>
        <v>123</v>
      </c>
      <c r="B129" s="16" t="s">
        <v>346</v>
      </c>
      <c r="C129" s="17" t="s">
        <v>346</v>
      </c>
      <c r="D129" s="6" t="s">
        <v>346</v>
      </c>
      <c r="E129" s="51" t="s">
        <v>367</v>
      </c>
      <c r="F129" s="17" t="s">
        <v>348</v>
      </c>
      <c r="G129" s="133" t="s">
        <v>195</v>
      </c>
      <c r="H129" s="6" t="s">
        <v>349</v>
      </c>
      <c r="I129" s="16" t="s">
        <v>358</v>
      </c>
      <c r="J129" s="16" t="s">
        <v>351</v>
      </c>
      <c r="K129" s="16" t="s">
        <v>37</v>
      </c>
      <c r="L129" s="50" t="s">
        <v>368</v>
      </c>
      <c r="M129" s="140" t="s">
        <v>352</v>
      </c>
      <c r="N129" s="18" t="s">
        <v>369</v>
      </c>
      <c r="O129" s="19">
        <v>44762</v>
      </c>
      <c r="P129" s="20">
        <v>44763</v>
      </c>
      <c r="Q129" s="21" t="s">
        <v>37</v>
      </c>
      <c r="R129" s="22" t="s">
        <v>37</v>
      </c>
      <c r="S129" s="24" t="s">
        <v>354</v>
      </c>
      <c r="T129" s="13" t="str">
        <f t="shared" si="15"/>
        <v>-</v>
      </c>
      <c r="U129" s="13" t="str">
        <f t="shared" si="15"/>
        <v>-</v>
      </c>
      <c r="V129" s="14" t="str">
        <f t="shared" si="10"/>
        <v>＜25</v>
      </c>
      <c r="W129" s="29"/>
    </row>
    <row r="130" spans="1:23" x14ac:dyDescent="0.4">
      <c r="A130" s="32">
        <f t="shared" si="9"/>
        <v>124</v>
      </c>
      <c r="B130" s="16" t="s">
        <v>346</v>
      </c>
      <c r="C130" s="17" t="s">
        <v>346</v>
      </c>
      <c r="D130" s="6" t="s">
        <v>346</v>
      </c>
      <c r="E130" s="51" t="s">
        <v>367</v>
      </c>
      <c r="F130" s="17" t="s">
        <v>348</v>
      </c>
      <c r="G130" s="133" t="s">
        <v>195</v>
      </c>
      <c r="H130" s="6" t="s">
        <v>349</v>
      </c>
      <c r="I130" s="16" t="s">
        <v>350</v>
      </c>
      <c r="J130" s="16" t="s">
        <v>351</v>
      </c>
      <c r="K130" s="16" t="s">
        <v>37</v>
      </c>
      <c r="L130" s="50" t="s">
        <v>368</v>
      </c>
      <c r="M130" s="140" t="s">
        <v>352</v>
      </c>
      <c r="N130" s="18" t="s">
        <v>369</v>
      </c>
      <c r="O130" s="19">
        <v>44762</v>
      </c>
      <c r="P130" s="20">
        <v>44763</v>
      </c>
      <c r="Q130" s="21" t="s">
        <v>37</v>
      </c>
      <c r="R130" s="22" t="s">
        <v>37</v>
      </c>
      <c r="S130" s="24" t="s">
        <v>354</v>
      </c>
      <c r="T130" s="13" t="str">
        <f t="shared" si="15"/>
        <v>-</v>
      </c>
      <c r="U130" s="13" t="str">
        <f t="shared" si="15"/>
        <v>-</v>
      </c>
      <c r="V130" s="14" t="str">
        <f t="shared" si="10"/>
        <v>＜25</v>
      </c>
      <c r="W130" s="29"/>
    </row>
    <row r="131" spans="1:23" x14ac:dyDescent="0.4">
      <c r="A131" s="32">
        <f t="shared" si="9"/>
        <v>125</v>
      </c>
      <c r="B131" s="16" t="s">
        <v>346</v>
      </c>
      <c r="C131" s="17" t="s">
        <v>346</v>
      </c>
      <c r="D131" s="6" t="s">
        <v>346</v>
      </c>
      <c r="E131" s="51" t="s">
        <v>367</v>
      </c>
      <c r="F131" s="17" t="s">
        <v>348</v>
      </c>
      <c r="G131" s="133" t="s">
        <v>195</v>
      </c>
      <c r="H131" s="6" t="s">
        <v>349</v>
      </c>
      <c r="I131" s="16" t="s">
        <v>358</v>
      </c>
      <c r="J131" s="16" t="s">
        <v>351</v>
      </c>
      <c r="K131" s="16" t="s">
        <v>37</v>
      </c>
      <c r="L131" s="50" t="s">
        <v>368</v>
      </c>
      <c r="M131" s="140" t="s">
        <v>352</v>
      </c>
      <c r="N131" s="18" t="s">
        <v>369</v>
      </c>
      <c r="O131" s="19">
        <v>44762</v>
      </c>
      <c r="P131" s="20">
        <v>44763</v>
      </c>
      <c r="Q131" s="21" t="s">
        <v>37</v>
      </c>
      <c r="R131" s="22" t="s">
        <v>37</v>
      </c>
      <c r="S131" s="24" t="s">
        <v>354</v>
      </c>
      <c r="T131" s="13" t="str">
        <f t="shared" si="15"/>
        <v>-</v>
      </c>
      <c r="U131" s="13" t="str">
        <f t="shared" si="15"/>
        <v>-</v>
      </c>
      <c r="V131" s="14" t="str">
        <f t="shared" si="10"/>
        <v>＜25</v>
      </c>
      <c r="W131" s="29"/>
    </row>
    <row r="132" spans="1:23" x14ac:dyDescent="0.4">
      <c r="A132" s="32">
        <f t="shared" si="9"/>
        <v>126</v>
      </c>
      <c r="B132" s="16" t="s">
        <v>346</v>
      </c>
      <c r="C132" s="17" t="s">
        <v>346</v>
      </c>
      <c r="D132" s="6" t="s">
        <v>346</v>
      </c>
      <c r="E132" s="51" t="s">
        <v>367</v>
      </c>
      <c r="F132" s="17" t="s">
        <v>348</v>
      </c>
      <c r="G132" s="133" t="s">
        <v>195</v>
      </c>
      <c r="H132" s="6" t="s">
        <v>349</v>
      </c>
      <c r="I132" s="16" t="s">
        <v>350</v>
      </c>
      <c r="J132" s="16" t="s">
        <v>351</v>
      </c>
      <c r="K132" s="16" t="s">
        <v>37</v>
      </c>
      <c r="L132" s="50" t="s">
        <v>368</v>
      </c>
      <c r="M132" s="140" t="s">
        <v>352</v>
      </c>
      <c r="N132" s="18" t="s">
        <v>369</v>
      </c>
      <c r="O132" s="19">
        <v>44765</v>
      </c>
      <c r="P132" s="20">
        <v>44770</v>
      </c>
      <c r="Q132" s="21" t="s">
        <v>37</v>
      </c>
      <c r="R132" s="22" t="s">
        <v>37</v>
      </c>
      <c r="S132" s="24" t="s">
        <v>354</v>
      </c>
      <c r="T132" s="13" t="str">
        <f t="shared" si="15"/>
        <v>-</v>
      </c>
      <c r="U132" s="13" t="str">
        <f t="shared" si="15"/>
        <v>-</v>
      </c>
      <c r="V132" s="14" t="str">
        <f t="shared" si="10"/>
        <v>＜25</v>
      </c>
      <c r="W132" s="29"/>
    </row>
    <row r="133" spans="1:23" x14ac:dyDescent="0.4">
      <c r="A133" s="32">
        <f t="shared" si="9"/>
        <v>127</v>
      </c>
      <c r="B133" s="16" t="s">
        <v>346</v>
      </c>
      <c r="C133" s="17" t="s">
        <v>346</v>
      </c>
      <c r="D133" s="6" t="s">
        <v>346</v>
      </c>
      <c r="E133" s="51" t="s">
        <v>367</v>
      </c>
      <c r="F133" s="17" t="s">
        <v>348</v>
      </c>
      <c r="G133" s="133" t="s">
        <v>195</v>
      </c>
      <c r="H133" s="6" t="s">
        <v>349</v>
      </c>
      <c r="I133" s="16" t="s">
        <v>358</v>
      </c>
      <c r="J133" s="16" t="s">
        <v>351</v>
      </c>
      <c r="K133" s="16" t="s">
        <v>37</v>
      </c>
      <c r="L133" s="50" t="s">
        <v>368</v>
      </c>
      <c r="M133" s="140" t="s">
        <v>352</v>
      </c>
      <c r="N133" s="18" t="s">
        <v>369</v>
      </c>
      <c r="O133" s="19">
        <v>44767</v>
      </c>
      <c r="P133" s="20">
        <v>44770</v>
      </c>
      <c r="Q133" s="21" t="s">
        <v>37</v>
      </c>
      <c r="R133" s="22" t="s">
        <v>37</v>
      </c>
      <c r="S133" s="24" t="s">
        <v>354</v>
      </c>
      <c r="T133" s="13" t="str">
        <f t="shared" si="15"/>
        <v>-</v>
      </c>
      <c r="U133" s="13" t="str">
        <f t="shared" si="15"/>
        <v>-</v>
      </c>
      <c r="V133" s="14" t="str">
        <f t="shared" si="10"/>
        <v>＜25</v>
      </c>
      <c r="W133" s="29"/>
    </row>
    <row r="134" spans="1:23" x14ac:dyDescent="0.4">
      <c r="A134" s="32">
        <f t="shared" si="9"/>
        <v>128</v>
      </c>
      <c r="B134" s="16" t="s">
        <v>346</v>
      </c>
      <c r="C134" s="17" t="s">
        <v>346</v>
      </c>
      <c r="D134" s="6" t="s">
        <v>346</v>
      </c>
      <c r="E134" s="51" t="s">
        <v>367</v>
      </c>
      <c r="F134" s="17" t="s">
        <v>348</v>
      </c>
      <c r="G134" s="133" t="s">
        <v>195</v>
      </c>
      <c r="H134" s="6" t="s">
        <v>349</v>
      </c>
      <c r="I134" s="16" t="s">
        <v>350</v>
      </c>
      <c r="J134" s="16" t="s">
        <v>351</v>
      </c>
      <c r="K134" s="16" t="s">
        <v>37</v>
      </c>
      <c r="L134" s="50" t="s">
        <v>368</v>
      </c>
      <c r="M134" s="140" t="s">
        <v>352</v>
      </c>
      <c r="N134" s="18" t="s">
        <v>369</v>
      </c>
      <c r="O134" s="19">
        <v>44767</v>
      </c>
      <c r="P134" s="20">
        <v>44770</v>
      </c>
      <c r="Q134" s="21" t="s">
        <v>37</v>
      </c>
      <c r="R134" s="22" t="s">
        <v>37</v>
      </c>
      <c r="S134" s="24" t="s">
        <v>354</v>
      </c>
      <c r="T134" s="13" t="str">
        <f t="shared" si="15"/>
        <v>-</v>
      </c>
      <c r="U134" s="13" t="str">
        <f t="shared" si="15"/>
        <v>-</v>
      </c>
      <c r="V134" s="14" t="str">
        <f t="shared" si="10"/>
        <v>＜25</v>
      </c>
      <c r="W134" s="29"/>
    </row>
    <row r="135" spans="1:23" x14ac:dyDescent="0.4">
      <c r="A135" s="32">
        <f t="shared" si="9"/>
        <v>129</v>
      </c>
      <c r="B135" s="16" t="s">
        <v>346</v>
      </c>
      <c r="C135" s="163" t="s">
        <v>346</v>
      </c>
      <c r="D135" s="53" t="s">
        <v>346</v>
      </c>
      <c r="E135" s="51" t="s">
        <v>367</v>
      </c>
      <c r="F135" s="25" t="s">
        <v>348</v>
      </c>
      <c r="G135" s="164" t="s">
        <v>195</v>
      </c>
      <c r="H135" s="53" t="s">
        <v>349</v>
      </c>
      <c r="I135" s="51" t="s">
        <v>350</v>
      </c>
      <c r="J135" s="51" t="s">
        <v>351</v>
      </c>
      <c r="K135" s="51" t="s">
        <v>37</v>
      </c>
      <c r="L135" s="52" t="s">
        <v>368</v>
      </c>
      <c r="M135" s="162" t="s">
        <v>352</v>
      </c>
      <c r="N135" s="26" t="s">
        <v>369</v>
      </c>
      <c r="O135" s="57">
        <v>44767</v>
      </c>
      <c r="P135" s="58">
        <v>44770</v>
      </c>
      <c r="Q135" s="21" t="s">
        <v>37</v>
      </c>
      <c r="R135" s="22" t="s">
        <v>37</v>
      </c>
      <c r="S135" s="28" t="s">
        <v>354</v>
      </c>
      <c r="T135" s="165" t="str">
        <f t="shared" si="15"/>
        <v>-</v>
      </c>
      <c r="U135" s="165" t="str">
        <f t="shared" si="15"/>
        <v>-</v>
      </c>
      <c r="V135" s="166" t="str">
        <f t="shared" si="10"/>
        <v>＜25</v>
      </c>
      <c r="W135" s="167"/>
    </row>
    <row r="136" spans="1:23" x14ac:dyDescent="0.4">
      <c r="A136" s="32">
        <f t="shared" si="9"/>
        <v>130</v>
      </c>
      <c r="B136" s="93" t="s">
        <v>47</v>
      </c>
      <c r="C136" s="96" t="s">
        <v>47</v>
      </c>
      <c r="D136" s="112" t="s">
        <v>47</v>
      </c>
      <c r="E136" s="110" t="s">
        <v>370</v>
      </c>
      <c r="F136" s="168" t="s">
        <v>49</v>
      </c>
      <c r="G136" s="169" t="s">
        <v>50</v>
      </c>
      <c r="H136" s="112" t="s">
        <v>51</v>
      </c>
      <c r="I136" s="110" t="s">
        <v>371</v>
      </c>
      <c r="J136" s="110" t="s">
        <v>49</v>
      </c>
      <c r="K136" s="110" t="s">
        <v>53</v>
      </c>
      <c r="L136" s="168" t="s">
        <v>38</v>
      </c>
      <c r="M136" s="170" t="s">
        <v>54</v>
      </c>
      <c r="N136" s="171" t="s">
        <v>40</v>
      </c>
      <c r="O136" s="119">
        <v>44775</v>
      </c>
      <c r="P136" s="120">
        <v>44776</v>
      </c>
      <c r="Q136" s="104" t="s">
        <v>60</v>
      </c>
      <c r="R136" s="105" t="s">
        <v>372</v>
      </c>
      <c r="S136" s="127" t="s">
        <v>373</v>
      </c>
      <c r="T136" s="123" t="str">
        <f t="shared" si="15"/>
        <v>&lt;3.2</v>
      </c>
      <c r="U136" s="123" t="str">
        <f t="shared" si="15"/>
        <v>&lt;3.4</v>
      </c>
      <c r="V136" s="123" t="str">
        <f t="shared" ref="V136:V144" si="16">IFERROR(IF(AND(T136="",U136=""),"",IF(AND(T136="-",U136="-"),IF(S136="","Cs合計を入力してください",S136),IF(NOT(ISERROR(T136*1+U136*1)),ROUND(T136+U136,1-INT(LOG(ABS(T136+U136)))),IF(NOT(ISERROR(T136*1)),ROUND(T136,1-INT(LOG(ABS(T136)))),IF(NOT(ISERROR(U136*1)),ROUND(U136,1-INT(LOG(ABS(U136)))),IF(ISERROR(T136*1+U136*1),"&lt;"&amp;ROUND(IF(T136="-",0,SUBSTITUTE(T136,"&lt;",""))*1+IF(U136="-",0,SUBSTITUTE(U136,"&lt;",""))*1,1-INT(LOG(ABS(IF(T136="-",0,SUBSTITUTE(T136,"&lt;",""))*1+IF(U136="-",0,SUBSTITUTE(U136,"&lt;",""))*1)))))))))),"入力形式が間違っています")</f>
        <v>&lt;6.6</v>
      </c>
      <c r="W136" s="125"/>
    </row>
    <row r="137" spans="1:23" x14ac:dyDescent="0.4">
      <c r="A137" s="32">
        <f t="shared" ref="A137:A200" si="17">A136+1</f>
        <v>131</v>
      </c>
      <c r="B137" s="110" t="s">
        <v>47</v>
      </c>
      <c r="C137" s="113" t="s">
        <v>47</v>
      </c>
      <c r="D137" s="112" t="s">
        <v>374</v>
      </c>
      <c r="E137" s="110" t="s">
        <v>375</v>
      </c>
      <c r="F137" s="113" t="s">
        <v>376</v>
      </c>
      <c r="G137" s="169" t="s">
        <v>50</v>
      </c>
      <c r="H137" s="112" t="s">
        <v>377</v>
      </c>
      <c r="I137" s="110" t="s">
        <v>378</v>
      </c>
      <c r="J137" s="110" t="s">
        <v>379</v>
      </c>
      <c r="K137" s="110" t="s">
        <v>49</v>
      </c>
      <c r="L137" s="168" t="s">
        <v>38</v>
      </c>
      <c r="M137" s="172" t="s">
        <v>380</v>
      </c>
      <c r="N137" s="118" t="s">
        <v>40</v>
      </c>
      <c r="O137" s="119">
        <v>44671</v>
      </c>
      <c r="P137" s="120">
        <v>44679</v>
      </c>
      <c r="Q137" s="121" t="s">
        <v>67</v>
      </c>
      <c r="R137" s="173">
        <v>26</v>
      </c>
      <c r="S137" s="122">
        <v>26</v>
      </c>
      <c r="T137" s="123" t="str">
        <f t="shared" si="15"/>
        <v>&lt;4.1</v>
      </c>
      <c r="U137" s="123">
        <f t="shared" si="15"/>
        <v>26</v>
      </c>
      <c r="V137" s="124">
        <f t="shared" si="16"/>
        <v>26</v>
      </c>
      <c r="W137" s="125"/>
    </row>
    <row r="138" spans="1:23" x14ac:dyDescent="0.4">
      <c r="A138" s="32">
        <f t="shared" si="17"/>
        <v>132</v>
      </c>
      <c r="B138" s="110" t="s">
        <v>47</v>
      </c>
      <c r="C138" s="113" t="s">
        <v>47</v>
      </c>
      <c r="D138" s="112" t="s">
        <v>374</v>
      </c>
      <c r="E138" s="110" t="s">
        <v>375</v>
      </c>
      <c r="F138" s="113" t="s">
        <v>376</v>
      </c>
      <c r="G138" s="169" t="s">
        <v>50</v>
      </c>
      <c r="H138" s="112" t="s">
        <v>377</v>
      </c>
      <c r="I138" s="110" t="s">
        <v>378</v>
      </c>
      <c r="J138" s="110" t="s">
        <v>379</v>
      </c>
      <c r="K138" s="110" t="s">
        <v>49</v>
      </c>
      <c r="L138" s="168" t="s">
        <v>38</v>
      </c>
      <c r="M138" s="172" t="s">
        <v>380</v>
      </c>
      <c r="N138" s="118" t="s">
        <v>40</v>
      </c>
      <c r="O138" s="119">
        <v>44671</v>
      </c>
      <c r="P138" s="120">
        <v>44679</v>
      </c>
      <c r="Q138" s="126" t="s">
        <v>55</v>
      </c>
      <c r="R138" s="127" t="s">
        <v>101</v>
      </c>
      <c r="S138" s="122" t="s">
        <v>260</v>
      </c>
      <c r="T138" s="123" t="str">
        <f t="shared" si="15"/>
        <v>&lt;4.7</v>
      </c>
      <c r="U138" s="123" t="str">
        <f t="shared" si="15"/>
        <v>&lt;4.5</v>
      </c>
      <c r="V138" s="124" t="str">
        <f t="shared" si="16"/>
        <v>&lt;9.2</v>
      </c>
      <c r="W138" s="125"/>
    </row>
    <row r="139" spans="1:23" x14ac:dyDescent="0.4">
      <c r="A139" s="32">
        <f t="shared" si="17"/>
        <v>133</v>
      </c>
      <c r="B139" s="110" t="s">
        <v>47</v>
      </c>
      <c r="C139" s="113" t="s">
        <v>47</v>
      </c>
      <c r="D139" s="112" t="s">
        <v>374</v>
      </c>
      <c r="E139" s="110" t="s">
        <v>375</v>
      </c>
      <c r="F139" s="113" t="s">
        <v>376</v>
      </c>
      <c r="G139" s="169" t="s">
        <v>50</v>
      </c>
      <c r="H139" s="112" t="s">
        <v>377</v>
      </c>
      <c r="I139" s="110" t="s">
        <v>381</v>
      </c>
      <c r="J139" s="110" t="s">
        <v>379</v>
      </c>
      <c r="K139" s="110" t="s">
        <v>49</v>
      </c>
      <c r="L139" s="168" t="s">
        <v>38</v>
      </c>
      <c r="M139" s="172" t="s">
        <v>380</v>
      </c>
      <c r="N139" s="118" t="s">
        <v>40</v>
      </c>
      <c r="O139" s="119">
        <v>44673</v>
      </c>
      <c r="P139" s="120">
        <v>44679</v>
      </c>
      <c r="Q139" s="126" t="s">
        <v>63</v>
      </c>
      <c r="R139" s="127" t="s">
        <v>73</v>
      </c>
      <c r="S139" s="122" t="s">
        <v>89</v>
      </c>
      <c r="T139" s="123" t="str">
        <f t="shared" ref="T139:U144" si="18">IF(Q139="","",IF(NOT(ISERROR(Q139*1)),ROUNDDOWN(Q139*1,2-INT(LOG(ABS(Q139*1)))),IFERROR("&lt;"&amp;ROUNDDOWN(IF(SUBSTITUTE(Q139,"&lt;","")*1&lt;=50,SUBSTITUTE(Q139,"&lt;","")*1,""),2-INT(LOG(ABS(SUBSTITUTE(Q139,"&lt;","")*1)))),IF(Q139="-",Q139,"入力形式が間違っています"))))</f>
        <v>&lt;4.4</v>
      </c>
      <c r="U139" s="123" t="str">
        <f t="shared" si="18"/>
        <v>&lt;4</v>
      </c>
      <c r="V139" s="124" t="str">
        <f t="shared" si="16"/>
        <v>&lt;8.4</v>
      </c>
      <c r="W139" s="125"/>
    </row>
    <row r="140" spans="1:23" x14ac:dyDescent="0.4">
      <c r="A140" s="32">
        <f t="shared" si="17"/>
        <v>134</v>
      </c>
      <c r="B140" s="110" t="s">
        <v>47</v>
      </c>
      <c r="C140" s="113" t="s">
        <v>47</v>
      </c>
      <c r="D140" s="112" t="s">
        <v>374</v>
      </c>
      <c r="E140" s="110" t="s">
        <v>375</v>
      </c>
      <c r="F140" s="113" t="s">
        <v>376</v>
      </c>
      <c r="G140" s="169" t="s">
        <v>50</v>
      </c>
      <c r="H140" s="112" t="s">
        <v>377</v>
      </c>
      <c r="I140" s="174" t="s">
        <v>382</v>
      </c>
      <c r="J140" s="110" t="s">
        <v>379</v>
      </c>
      <c r="K140" s="110" t="s">
        <v>49</v>
      </c>
      <c r="L140" s="168" t="s">
        <v>38</v>
      </c>
      <c r="M140" s="172" t="s">
        <v>380</v>
      </c>
      <c r="N140" s="118" t="s">
        <v>40</v>
      </c>
      <c r="O140" s="119">
        <v>44673</v>
      </c>
      <c r="P140" s="120">
        <v>44679</v>
      </c>
      <c r="Q140" s="126" t="s">
        <v>152</v>
      </c>
      <c r="R140" s="127" t="s">
        <v>383</v>
      </c>
      <c r="S140" s="175" t="s">
        <v>384</v>
      </c>
      <c r="T140" s="123" t="str">
        <f t="shared" si="18"/>
        <v>&lt;3.9</v>
      </c>
      <c r="U140" s="123" t="str">
        <f t="shared" si="18"/>
        <v>&lt;5</v>
      </c>
      <c r="V140" s="124" t="str">
        <f t="shared" si="16"/>
        <v>&lt;8.9</v>
      </c>
      <c r="W140" s="129"/>
    </row>
    <row r="141" spans="1:23" x14ac:dyDescent="0.4">
      <c r="A141" s="32">
        <f t="shared" si="17"/>
        <v>135</v>
      </c>
      <c r="B141" s="110" t="s">
        <v>47</v>
      </c>
      <c r="C141" s="113" t="s">
        <v>47</v>
      </c>
      <c r="D141" s="112" t="s">
        <v>374</v>
      </c>
      <c r="E141" s="174" t="s">
        <v>385</v>
      </c>
      <c r="F141" s="176" t="s">
        <v>386</v>
      </c>
      <c r="G141" s="169" t="s">
        <v>50</v>
      </c>
      <c r="H141" s="177" t="s">
        <v>377</v>
      </c>
      <c r="I141" s="174" t="s">
        <v>382</v>
      </c>
      <c r="J141" s="174" t="s">
        <v>379</v>
      </c>
      <c r="K141" s="110" t="s">
        <v>49</v>
      </c>
      <c r="L141" s="168" t="s">
        <v>38</v>
      </c>
      <c r="M141" s="172" t="s">
        <v>380</v>
      </c>
      <c r="N141" s="178" t="s">
        <v>40</v>
      </c>
      <c r="O141" s="179">
        <v>44673</v>
      </c>
      <c r="P141" s="180">
        <v>44679</v>
      </c>
      <c r="Q141" s="126" t="s">
        <v>73</v>
      </c>
      <c r="R141" s="127" t="s">
        <v>55</v>
      </c>
      <c r="S141" s="175" t="s">
        <v>69</v>
      </c>
      <c r="T141" s="123" t="str">
        <f t="shared" si="18"/>
        <v>&lt;4</v>
      </c>
      <c r="U141" s="123" t="str">
        <f t="shared" si="18"/>
        <v>&lt;4.7</v>
      </c>
      <c r="V141" s="124" t="str">
        <f t="shared" si="16"/>
        <v>&lt;8.7</v>
      </c>
      <c r="W141" s="129"/>
    </row>
    <row r="142" spans="1:23" x14ac:dyDescent="0.4">
      <c r="A142" s="32">
        <f t="shared" si="17"/>
        <v>136</v>
      </c>
      <c r="B142" s="110" t="s">
        <v>47</v>
      </c>
      <c r="C142" s="113" t="s">
        <v>47</v>
      </c>
      <c r="D142" s="112" t="s">
        <v>374</v>
      </c>
      <c r="E142" s="174" t="s">
        <v>375</v>
      </c>
      <c r="F142" s="176" t="s">
        <v>387</v>
      </c>
      <c r="G142" s="169" t="s">
        <v>195</v>
      </c>
      <c r="H142" s="177" t="s">
        <v>377</v>
      </c>
      <c r="I142" s="174" t="s">
        <v>378</v>
      </c>
      <c r="J142" s="174" t="s">
        <v>388</v>
      </c>
      <c r="K142" s="110" t="s">
        <v>49</v>
      </c>
      <c r="L142" s="168" t="s">
        <v>38</v>
      </c>
      <c r="M142" s="172" t="s">
        <v>380</v>
      </c>
      <c r="N142" s="178" t="s">
        <v>40</v>
      </c>
      <c r="O142" s="179">
        <v>44736</v>
      </c>
      <c r="P142" s="180">
        <v>44739</v>
      </c>
      <c r="Q142" s="181" t="s">
        <v>67</v>
      </c>
      <c r="R142" s="127" t="s">
        <v>88</v>
      </c>
      <c r="S142" s="175" t="s">
        <v>297</v>
      </c>
      <c r="T142" s="123" t="str">
        <f t="shared" si="18"/>
        <v>&lt;4.1</v>
      </c>
      <c r="U142" s="123" t="str">
        <f t="shared" si="18"/>
        <v>&lt;4.9</v>
      </c>
      <c r="V142" s="124" t="str">
        <f t="shared" si="16"/>
        <v>&lt;9</v>
      </c>
      <c r="W142" s="129"/>
    </row>
    <row r="143" spans="1:23" x14ac:dyDescent="0.4">
      <c r="A143" s="32">
        <f t="shared" si="17"/>
        <v>137</v>
      </c>
      <c r="B143" s="110" t="s">
        <v>47</v>
      </c>
      <c r="C143" s="113" t="s">
        <v>47</v>
      </c>
      <c r="D143" s="112" t="s">
        <v>374</v>
      </c>
      <c r="E143" s="174" t="s">
        <v>389</v>
      </c>
      <c r="F143" s="176" t="s">
        <v>387</v>
      </c>
      <c r="G143" s="169" t="s">
        <v>195</v>
      </c>
      <c r="H143" s="177" t="s">
        <v>377</v>
      </c>
      <c r="I143" s="174" t="s">
        <v>378</v>
      </c>
      <c r="J143" s="174" t="s">
        <v>388</v>
      </c>
      <c r="K143" s="110" t="s">
        <v>49</v>
      </c>
      <c r="L143" s="168" t="s">
        <v>38</v>
      </c>
      <c r="M143" s="172" t="s">
        <v>380</v>
      </c>
      <c r="N143" s="178" t="s">
        <v>40</v>
      </c>
      <c r="O143" s="179">
        <v>44736</v>
      </c>
      <c r="P143" s="180">
        <v>44739</v>
      </c>
      <c r="Q143" s="126" t="s">
        <v>63</v>
      </c>
      <c r="R143" s="127" t="s">
        <v>63</v>
      </c>
      <c r="S143" s="175" t="s">
        <v>64</v>
      </c>
      <c r="T143" s="123" t="str">
        <f t="shared" si="18"/>
        <v>&lt;4.4</v>
      </c>
      <c r="U143" s="123" t="str">
        <f t="shared" si="18"/>
        <v>&lt;4.4</v>
      </c>
      <c r="V143" s="124" t="str">
        <f t="shared" si="16"/>
        <v>&lt;8.8</v>
      </c>
      <c r="W143" s="129"/>
    </row>
    <row r="144" spans="1:23" x14ac:dyDescent="0.4">
      <c r="A144" s="32">
        <f t="shared" si="17"/>
        <v>138</v>
      </c>
      <c r="B144" s="110" t="s">
        <v>47</v>
      </c>
      <c r="C144" s="113" t="s">
        <v>47</v>
      </c>
      <c r="D144" s="112" t="s">
        <v>374</v>
      </c>
      <c r="E144" s="174" t="s">
        <v>390</v>
      </c>
      <c r="F144" s="176" t="s">
        <v>387</v>
      </c>
      <c r="G144" s="169" t="s">
        <v>195</v>
      </c>
      <c r="H144" s="177" t="s">
        <v>377</v>
      </c>
      <c r="I144" s="174" t="s">
        <v>391</v>
      </c>
      <c r="J144" s="174" t="s">
        <v>388</v>
      </c>
      <c r="K144" s="110" t="s">
        <v>49</v>
      </c>
      <c r="L144" s="168" t="s">
        <v>38</v>
      </c>
      <c r="M144" s="172" t="s">
        <v>380</v>
      </c>
      <c r="N144" s="178" t="s">
        <v>40</v>
      </c>
      <c r="O144" s="179">
        <v>44736</v>
      </c>
      <c r="P144" s="180">
        <v>44739</v>
      </c>
      <c r="Q144" s="126" t="s">
        <v>126</v>
      </c>
      <c r="R144" s="127" t="s">
        <v>101</v>
      </c>
      <c r="S144" s="175" t="s">
        <v>121</v>
      </c>
      <c r="T144" s="123" t="str">
        <f t="shared" si="18"/>
        <v>&lt;3.8</v>
      </c>
      <c r="U144" s="123" t="str">
        <f t="shared" si="18"/>
        <v>&lt;4.5</v>
      </c>
      <c r="V144" s="124" t="str">
        <f t="shared" si="16"/>
        <v>&lt;8.3</v>
      </c>
      <c r="W144" s="129"/>
    </row>
    <row r="145" spans="1:23" x14ac:dyDescent="0.4">
      <c r="A145" s="32">
        <f t="shared" si="17"/>
        <v>139</v>
      </c>
      <c r="B145" s="3" t="s">
        <v>392</v>
      </c>
      <c r="C145" s="5" t="s">
        <v>392</v>
      </c>
      <c r="D145" s="4"/>
      <c r="E145" s="3"/>
      <c r="F145" s="5" t="s">
        <v>393</v>
      </c>
      <c r="G145" s="133" t="s">
        <v>34</v>
      </c>
      <c r="H145" s="6" t="s">
        <v>394</v>
      </c>
      <c r="I145" s="51" t="s">
        <v>395</v>
      </c>
      <c r="J145" s="3"/>
      <c r="K145" s="3"/>
      <c r="L145" s="188" t="s">
        <v>38</v>
      </c>
      <c r="M145" s="140" t="s">
        <v>396</v>
      </c>
      <c r="N145" s="18" t="s">
        <v>40</v>
      </c>
      <c r="O145" s="8">
        <v>44776</v>
      </c>
      <c r="P145" s="182">
        <v>44785</v>
      </c>
      <c r="Q145" s="183" t="s">
        <v>397</v>
      </c>
      <c r="R145" s="184" t="s">
        <v>398</v>
      </c>
      <c r="S145" s="185" t="s">
        <v>399</v>
      </c>
      <c r="T145" s="14" t="s">
        <v>397</v>
      </c>
      <c r="U145" s="13" t="s">
        <v>398</v>
      </c>
      <c r="V145" s="186" t="s">
        <v>399</v>
      </c>
      <c r="W145" s="15"/>
    </row>
    <row r="146" spans="1:23" x14ac:dyDescent="0.4">
      <c r="A146" s="32">
        <f t="shared" si="17"/>
        <v>140</v>
      </c>
      <c r="B146" s="3" t="s">
        <v>392</v>
      </c>
      <c r="C146" s="5" t="s">
        <v>392</v>
      </c>
      <c r="D146" s="6"/>
      <c r="E146" s="16"/>
      <c r="F146" s="17" t="s">
        <v>400</v>
      </c>
      <c r="G146" s="133" t="s">
        <v>34</v>
      </c>
      <c r="H146" s="6" t="s">
        <v>394</v>
      </c>
      <c r="I146" s="16" t="s">
        <v>401</v>
      </c>
      <c r="J146" s="16"/>
      <c r="K146" s="16"/>
      <c r="L146" s="188" t="s">
        <v>38</v>
      </c>
      <c r="M146" s="140" t="s">
        <v>396</v>
      </c>
      <c r="N146" s="18" t="s">
        <v>40</v>
      </c>
      <c r="O146" s="8">
        <v>44776</v>
      </c>
      <c r="P146" s="182">
        <v>44785</v>
      </c>
      <c r="Q146" s="187" t="s">
        <v>402</v>
      </c>
      <c r="R146" s="185" t="s">
        <v>398</v>
      </c>
      <c r="S146" s="184" t="s">
        <v>403</v>
      </c>
      <c r="T146" s="31" t="s">
        <v>402</v>
      </c>
      <c r="U146" s="30" t="s">
        <v>398</v>
      </c>
      <c r="V146" s="186" t="s">
        <v>403</v>
      </c>
      <c r="W146" s="15"/>
    </row>
    <row r="147" spans="1:23" x14ac:dyDescent="0.4">
      <c r="A147" s="32">
        <f t="shared" si="17"/>
        <v>141</v>
      </c>
      <c r="B147" s="3" t="s">
        <v>392</v>
      </c>
      <c r="C147" s="5" t="s">
        <v>392</v>
      </c>
      <c r="D147" s="6"/>
      <c r="E147" s="16"/>
      <c r="F147" s="17" t="s">
        <v>404</v>
      </c>
      <c r="G147" s="133" t="s">
        <v>34</v>
      </c>
      <c r="H147" s="6" t="s">
        <v>394</v>
      </c>
      <c r="I147" s="51" t="s">
        <v>405</v>
      </c>
      <c r="J147" s="16"/>
      <c r="K147" s="16"/>
      <c r="L147" s="188" t="s">
        <v>38</v>
      </c>
      <c r="M147" s="140" t="s">
        <v>396</v>
      </c>
      <c r="N147" s="18" t="s">
        <v>40</v>
      </c>
      <c r="O147" s="8">
        <v>44776</v>
      </c>
      <c r="P147" s="182">
        <v>44785</v>
      </c>
      <c r="Q147" s="187" t="s">
        <v>397</v>
      </c>
      <c r="R147" s="185" t="s">
        <v>397</v>
      </c>
      <c r="S147" s="184" t="s">
        <v>406</v>
      </c>
      <c r="T147" s="31" t="s">
        <v>397</v>
      </c>
      <c r="U147" s="30" t="s">
        <v>397</v>
      </c>
      <c r="V147" s="14" t="s">
        <v>406</v>
      </c>
      <c r="W147" s="15"/>
    </row>
    <row r="148" spans="1:23" x14ac:dyDescent="0.4">
      <c r="A148" s="32">
        <f t="shared" si="17"/>
        <v>142</v>
      </c>
      <c r="B148" s="3" t="s">
        <v>392</v>
      </c>
      <c r="C148" s="5" t="s">
        <v>392</v>
      </c>
      <c r="D148" s="6"/>
      <c r="E148" s="16"/>
      <c r="F148" s="17" t="s">
        <v>407</v>
      </c>
      <c r="G148" s="133" t="s">
        <v>34</v>
      </c>
      <c r="H148" s="6" t="s">
        <v>394</v>
      </c>
      <c r="I148" s="51" t="s">
        <v>408</v>
      </c>
      <c r="J148" s="16"/>
      <c r="K148" s="16"/>
      <c r="L148" s="188" t="s">
        <v>38</v>
      </c>
      <c r="M148" s="140" t="s">
        <v>396</v>
      </c>
      <c r="N148" s="18" t="s">
        <v>40</v>
      </c>
      <c r="O148" s="8">
        <v>44776</v>
      </c>
      <c r="P148" s="182">
        <v>44785</v>
      </c>
      <c r="Q148" s="187" t="s">
        <v>409</v>
      </c>
      <c r="R148" s="185" t="s">
        <v>402</v>
      </c>
      <c r="S148" s="184" t="s">
        <v>399</v>
      </c>
      <c r="T148" s="31" t="s">
        <v>409</v>
      </c>
      <c r="U148" s="30" t="s">
        <v>402</v>
      </c>
      <c r="V148" s="14" t="s">
        <v>399</v>
      </c>
      <c r="W148" s="15"/>
    </row>
    <row r="149" spans="1:23" x14ac:dyDescent="0.4">
      <c r="A149" s="32">
        <f t="shared" si="17"/>
        <v>143</v>
      </c>
      <c r="B149" s="3" t="s">
        <v>392</v>
      </c>
      <c r="C149" s="5" t="s">
        <v>392</v>
      </c>
      <c r="D149" s="6"/>
      <c r="E149" s="16"/>
      <c r="F149" s="17" t="s">
        <v>410</v>
      </c>
      <c r="G149" s="133" t="s">
        <v>34</v>
      </c>
      <c r="H149" s="6" t="s">
        <v>394</v>
      </c>
      <c r="I149" s="16" t="s">
        <v>411</v>
      </c>
      <c r="J149" s="16"/>
      <c r="K149" s="16"/>
      <c r="L149" s="188" t="s">
        <v>38</v>
      </c>
      <c r="M149" s="140" t="s">
        <v>396</v>
      </c>
      <c r="N149" s="18" t="s">
        <v>40</v>
      </c>
      <c r="O149" s="8">
        <v>44776</v>
      </c>
      <c r="P149" s="182">
        <v>44785</v>
      </c>
      <c r="Q149" s="187" t="s">
        <v>412</v>
      </c>
      <c r="R149" s="185" t="s">
        <v>413</v>
      </c>
      <c r="S149" s="184" t="s">
        <v>414</v>
      </c>
      <c r="T149" s="31" t="s">
        <v>412</v>
      </c>
      <c r="U149" s="30" t="s">
        <v>413</v>
      </c>
      <c r="V149" s="14" t="s">
        <v>414</v>
      </c>
      <c r="W149" s="15"/>
    </row>
    <row r="150" spans="1:23" x14ac:dyDescent="0.4">
      <c r="A150" s="32">
        <f t="shared" si="17"/>
        <v>144</v>
      </c>
      <c r="B150" s="3" t="s">
        <v>415</v>
      </c>
      <c r="C150" s="5" t="s">
        <v>415</v>
      </c>
      <c r="D150" s="4" t="s">
        <v>416</v>
      </c>
      <c r="E150" s="3" t="s">
        <v>37</v>
      </c>
      <c r="F150" s="5" t="s">
        <v>417</v>
      </c>
      <c r="G150" s="133" t="s">
        <v>195</v>
      </c>
      <c r="H150" s="6" t="s">
        <v>377</v>
      </c>
      <c r="I150" s="3" t="s">
        <v>418</v>
      </c>
      <c r="J150" s="3" t="s">
        <v>388</v>
      </c>
      <c r="K150" s="3" t="s">
        <v>419</v>
      </c>
      <c r="L150" s="188" t="s">
        <v>38</v>
      </c>
      <c r="M150" s="134" t="s">
        <v>420</v>
      </c>
      <c r="N150" s="7" t="s">
        <v>40</v>
      </c>
      <c r="O150" s="8">
        <v>44791</v>
      </c>
      <c r="P150" s="9">
        <v>44791</v>
      </c>
      <c r="Q150" s="10" t="s">
        <v>421</v>
      </c>
      <c r="R150" s="11" t="s">
        <v>422</v>
      </c>
      <c r="S150" s="12" t="s">
        <v>423</v>
      </c>
      <c r="T150" s="13" t="str">
        <f t="shared" ref="T150:U165" si="19">IF(Q150="","",IF(NOT(ISERROR(Q150*1)),ROUNDDOWN(Q150*1,2-INT(LOG(ABS(Q150*1)))),IFERROR("&lt;"&amp;ROUNDDOWN(IF(SUBSTITUTE(Q150,"&lt;","")*1&lt;=50,SUBSTITUTE(Q150,"&lt;","")*1,""),2-INT(LOG(ABS(SUBSTITUTE(Q150,"&lt;","")*1)))),IF(Q150="-",Q150,"入力形式が間違っています"))))</f>
        <v>&lt;2.61</v>
      </c>
      <c r="U150" s="13" t="str">
        <f t="shared" si="19"/>
        <v>&lt;2.96</v>
      </c>
      <c r="V150" s="14" t="str">
        <f t="shared" ref="V150:V181" si="20">IFERROR(IF(AND(T150="",U150=""),"",IF(AND(T150="-",U150="-"),IF(S150="","Cs合計を入力してください",S150),IF(NOT(ISERROR(T150*1+U150*1)),ROUND(T150+U150, 1-INT(LOG(ABS(T150+U150)))),IF(NOT(ISERROR(T150*1)),ROUND(T150, 1-INT(LOG(ABS(T150)))),IF(NOT(ISERROR(U150*1)),ROUND(U150, 1-INT(LOG(ABS(U150)))),IF(ISERROR(T150*1+U150*1),"&lt;"&amp;ROUND(IF(T150="-",0,SUBSTITUTE(T150,"&lt;",""))*1+IF(U150="-",0,SUBSTITUTE(U150,"&lt;",""))*1,1-INT(LOG(ABS(IF(T150="-",0,SUBSTITUTE(T150,"&lt;",""))*1+IF(U150="-",0,SUBSTITUTE(U150,"&lt;",""))*1)))))))))),"入力形式が間違っています")</f>
        <v>&lt;5.6</v>
      </c>
      <c r="W150" s="15" t="str">
        <f t="shared" ref="W150:W158" si="21">IF(ISERROR(V150*1),"",IF(AND(H150="飲料水",V150&gt;=11),"○",IF(AND(H150="牛乳・乳児用食品",V150&gt;=51),"○",IF(AND(H150&lt;&gt;"",V150&gt;=110),"○",""))))</f>
        <v/>
      </c>
    </row>
    <row r="151" spans="1:23" x14ac:dyDescent="0.4">
      <c r="A151" s="32">
        <f t="shared" si="17"/>
        <v>145</v>
      </c>
      <c r="B151" s="16" t="s">
        <v>415</v>
      </c>
      <c r="C151" s="17" t="s">
        <v>415</v>
      </c>
      <c r="D151" s="6" t="s">
        <v>424</v>
      </c>
      <c r="E151" s="16" t="s">
        <v>37</v>
      </c>
      <c r="F151" s="17" t="s">
        <v>425</v>
      </c>
      <c r="G151" s="133" t="s">
        <v>195</v>
      </c>
      <c r="H151" s="6" t="s">
        <v>377</v>
      </c>
      <c r="I151" s="16" t="s">
        <v>230</v>
      </c>
      <c r="J151" s="16" t="s">
        <v>379</v>
      </c>
      <c r="K151" s="16" t="s">
        <v>37</v>
      </c>
      <c r="L151" s="163" t="s">
        <v>38</v>
      </c>
      <c r="M151" s="140" t="s">
        <v>420</v>
      </c>
      <c r="N151" s="18" t="s">
        <v>40</v>
      </c>
      <c r="O151" s="19">
        <v>44791</v>
      </c>
      <c r="P151" s="20">
        <v>44791</v>
      </c>
      <c r="Q151" s="21" t="s">
        <v>273</v>
      </c>
      <c r="R151" s="22" t="s">
        <v>426</v>
      </c>
      <c r="S151" s="12" t="s">
        <v>184</v>
      </c>
      <c r="T151" s="13" t="str">
        <f t="shared" si="19"/>
        <v>&lt;3.38</v>
      </c>
      <c r="U151" s="13" t="str">
        <f t="shared" si="19"/>
        <v>&lt;2.97</v>
      </c>
      <c r="V151" s="14" t="str">
        <f t="shared" si="20"/>
        <v>&lt;6.4</v>
      </c>
      <c r="W151" s="15" t="str">
        <f t="shared" si="21"/>
        <v/>
      </c>
    </row>
    <row r="152" spans="1:23" x14ac:dyDescent="0.4">
      <c r="A152" s="32">
        <f t="shared" si="17"/>
        <v>146</v>
      </c>
      <c r="B152" s="16" t="s">
        <v>415</v>
      </c>
      <c r="C152" s="17" t="s">
        <v>415</v>
      </c>
      <c r="D152" s="6" t="s">
        <v>424</v>
      </c>
      <c r="E152" s="16" t="s">
        <v>37</v>
      </c>
      <c r="F152" s="17" t="s">
        <v>425</v>
      </c>
      <c r="G152" s="133" t="s">
        <v>195</v>
      </c>
      <c r="H152" s="6" t="s">
        <v>377</v>
      </c>
      <c r="I152" s="16" t="s">
        <v>427</v>
      </c>
      <c r="J152" s="16" t="s">
        <v>379</v>
      </c>
      <c r="K152" s="16" t="s">
        <v>37</v>
      </c>
      <c r="L152" s="163" t="s">
        <v>38</v>
      </c>
      <c r="M152" s="140" t="s">
        <v>420</v>
      </c>
      <c r="N152" s="18" t="s">
        <v>40</v>
      </c>
      <c r="O152" s="19">
        <v>44791</v>
      </c>
      <c r="P152" s="20">
        <v>44791</v>
      </c>
      <c r="Q152" s="21" t="s">
        <v>428</v>
      </c>
      <c r="R152" s="22" t="s">
        <v>429</v>
      </c>
      <c r="S152" s="12" t="s">
        <v>430</v>
      </c>
      <c r="T152" s="13" t="str">
        <f t="shared" si="19"/>
        <v>&lt;2.63</v>
      </c>
      <c r="U152" s="13" t="str">
        <f t="shared" si="19"/>
        <v>&lt;2.83</v>
      </c>
      <c r="V152" s="14" t="str">
        <f t="shared" si="20"/>
        <v>&lt;5.5</v>
      </c>
      <c r="W152" s="15" t="str">
        <f t="shared" si="21"/>
        <v/>
      </c>
    </row>
    <row r="153" spans="1:23" x14ac:dyDescent="0.4">
      <c r="A153" s="32">
        <f t="shared" si="17"/>
        <v>147</v>
      </c>
      <c r="B153" s="3" t="s">
        <v>431</v>
      </c>
      <c r="C153" s="5" t="s">
        <v>431</v>
      </c>
      <c r="D153" s="4" t="s">
        <v>431</v>
      </c>
      <c r="E153" s="3" t="s">
        <v>432</v>
      </c>
      <c r="F153" s="5" t="s">
        <v>33</v>
      </c>
      <c r="G153" s="133" t="s">
        <v>195</v>
      </c>
      <c r="H153" s="6" t="s">
        <v>51</v>
      </c>
      <c r="I153" s="3" t="s">
        <v>433</v>
      </c>
      <c r="J153" s="3" t="s">
        <v>33</v>
      </c>
      <c r="K153" s="3" t="s">
        <v>33</v>
      </c>
      <c r="L153" s="188" t="s">
        <v>38</v>
      </c>
      <c r="M153" s="140" t="s">
        <v>434</v>
      </c>
      <c r="N153" s="7" t="s">
        <v>40</v>
      </c>
      <c r="O153" s="8">
        <v>44785</v>
      </c>
      <c r="P153" s="9">
        <v>44790</v>
      </c>
      <c r="Q153" s="10" t="s">
        <v>42</v>
      </c>
      <c r="R153" s="11" t="s">
        <v>435</v>
      </c>
      <c r="S153" s="12" t="s">
        <v>436</v>
      </c>
      <c r="T153" s="13" t="str">
        <f t="shared" si="19"/>
        <v>&lt;3.9</v>
      </c>
      <c r="U153" s="13" t="str">
        <f t="shared" si="19"/>
        <v>&lt;3.2</v>
      </c>
      <c r="V153" s="14" t="str">
        <f t="shared" si="20"/>
        <v>&lt;7.1</v>
      </c>
      <c r="W153" s="15" t="str">
        <f t="shared" si="21"/>
        <v/>
      </c>
    </row>
    <row r="154" spans="1:23" ht="24" x14ac:dyDescent="0.4">
      <c r="A154" s="32">
        <f t="shared" si="17"/>
        <v>148</v>
      </c>
      <c r="B154" s="3" t="s">
        <v>437</v>
      </c>
      <c r="C154" s="3" t="s">
        <v>437</v>
      </c>
      <c r="D154" s="4" t="s">
        <v>438</v>
      </c>
      <c r="E154" s="3" t="s">
        <v>33</v>
      </c>
      <c r="F154" s="5" t="s">
        <v>439</v>
      </c>
      <c r="G154" s="133" t="s">
        <v>440</v>
      </c>
      <c r="H154" s="6" t="s">
        <v>441</v>
      </c>
      <c r="I154" s="3" t="s">
        <v>442</v>
      </c>
      <c r="J154" s="3" t="s">
        <v>443</v>
      </c>
      <c r="K154" s="3" t="s">
        <v>443</v>
      </c>
      <c r="L154" s="188" t="s">
        <v>80</v>
      </c>
      <c r="M154" s="134" t="s">
        <v>444</v>
      </c>
      <c r="N154" s="7" t="s">
        <v>369</v>
      </c>
      <c r="O154" s="8">
        <v>44790</v>
      </c>
      <c r="P154" s="9">
        <v>44790</v>
      </c>
      <c r="Q154" s="10" t="s">
        <v>33</v>
      </c>
      <c r="R154" s="11" t="s">
        <v>33</v>
      </c>
      <c r="S154" s="12" t="s">
        <v>445</v>
      </c>
      <c r="T154" s="13" t="str">
        <f t="shared" si="19"/>
        <v>-</v>
      </c>
      <c r="U154" s="13" t="str">
        <f t="shared" si="19"/>
        <v>-</v>
      </c>
      <c r="V154" s="14" t="str">
        <f t="shared" si="20"/>
        <v>&lt;16</v>
      </c>
      <c r="W154" s="15" t="str">
        <f t="shared" si="21"/>
        <v/>
      </c>
    </row>
    <row r="155" spans="1:23" ht="24" x14ac:dyDescent="0.4">
      <c r="A155" s="32">
        <f t="shared" si="17"/>
        <v>149</v>
      </c>
      <c r="B155" s="3" t="s">
        <v>437</v>
      </c>
      <c r="C155" s="3" t="s">
        <v>437</v>
      </c>
      <c r="D155" s="6" t="s">
        <v>446</v>
      </c>
      <c r="E155" s="16" t="s">
        <v>33</v>
      </c>
      <c r="F155" s="17" t="s">
        <v>33</v>
      </c>
      <c r="G155" s="133" t="s">
        <v>440</v>
      </c>
      <c r="H155" s="6" t="s">
        <v>447</v>
      </c>
      <c r="I155" s="16" t="s">
        <v>448</v>
      </c>
      <c r="J155" s="16" t="s">
        <v>340</v>
      </c>
      <c r="K155" s="16" t="s">
        <v>443</v>
      </c>
      <c r="L155" s="163" t="s">
        <v>80</v>
      </c>
      <c r="M155" s="140" t="s">
        <v>444</v>
      </c>
      <c r="N155" s="18" t="s">
        <v>369</v>
      </c>
      <c r="O155" s="19">
        <v>44790</v>
      </c>
      <c r="P155" s="20">
        <v>44790</v>
      </c>
      <c r="Q155" s="21" t="s">
        <v>33</v>
      </c>
      <c r="R155" s="22" t="s">
        <v>33</v>
      </c>
      <c r="S155" s="12" t="s">
        <v>445</v>
      </c>
      <c r="T155" s="13" t="str">
        <f t="shared" si="19"/>
        <v>-</v>
      </c>
      <c r="U155" s="13" t="str">
        <f t="shared" si="19"/>
        <v>-</v>
      </c>
      <c r="V155" s="14" t="str">
        <f t="shared" si="20"/>
        <v>&lt;16</v>
      </c>
      <c r="W155" s="15" t="str">
        <f t="shared" si="21"/>
        <v/>
      </c>
    </row>
    <row r="156" spans="1:23" ht="24" x14ac:dyDescent="0.4">
      <c r="A156" s="32">
        <f t="shared" si="17"/>
        <v>150</v>
      </c>
      <c r="B156" s="3" t="s">
        <v>437</v>
      </c>
      <c r="C156" s="3" t="s">
        <v>437</v>
      </c>
      <c r="D156" s="6" t="s">
        <v>310</v>
      </c>
      <c r="E156" s="16" t="s">
        <v>33</v>
      </c>
      <c r="F156" s="17" t="s">
        <v>33</v>
      </c>
      <c r="G156" s="133" t="s">
        <v>440</v>
      </c>
      <c r="H156" s="6" t="s">
        <v>447</v>
      </c>
      <c r="I156" s="16" t="s">
        <v>449</v>
      </c>
      <c r="J156" s="16" t="s">
        <v>340</v>
      </c>
      <c r="K156" s="16" t="s">
        <v>443</v>
      </c>
      <c r="L156" s="163" t="s">
        <v>80</v>
      </c>
      <c r="M156" s="140" t="s">
        <v>444</v>
      </c>
      <c r="N156" s="18" t="s">
        <v>369</v>
      </c>
      <c r="O156" s="19">
        <v>44790</v>
      </c>
      <c r="P156" s="20">
        <v>44790</v>
      </c>
      <c r="Q156" s="21" t="s">
        <v>33</v>
      </c>
      <c r="R156" s="22" t="s">
        <v>33</v>
      </c>
      <c r="S156" s="12" t="s">
        <v>445</v>
      </c>
      <c r="T156" s="13" t="str">
        <f t="shared" si="19"/>
        <v>-</v>
      </c>
      <c r="U156" s="13" t="str">
        <f t="shared" si="19"/>
        <v>-</v>
      </c>
      <c r="V156" s="14" t="str">
        <f t="shared" si="20"/>
        <v>&lt;16</v>
      </c>
      <c r="W156" s="15" t="str">
        <f t="shared" si="21"/>
        <v/>
      </c>
    </row>
    <row r="157" spans="1:23" ht="24" x14ac:dyDescent="0.4">
      <c r="A157" s="32">
        <f t="shared" si="17"/>
        <v>151</v>
      </c>
      <c r="B157" s="3" t="s">
        <v>437</v>
      </c>
      <c r="C157" s="3" t="s">
        <v>437</v>
      </c>
      <c r="D157" s="6" t="s">
        <v>450</v>
      </c>
      <c r="E157" s="16" t="s">
        <v>33</v>
      </c>
      <c r="F157" s="17" t="s">
        <v>33</v>
      </c>
      <c r="G157" s="133" t="s">
        <v>440</v>
      </c>
      <c r="H157" s="4" t="s">
        <v>447</v>
      </c>
      <c r="I157" s="16" t="s">
        <v>451</v>
      </c>
      <c r="J157" s="16" t="s">
        <v>340</v>
      </c>
      <c r="K157" s="16" t="s">
        <v>443</v>
      </c>
      <c r="L157" s="163" t="s">
        <v>80</v>
      </c>
      <c r="M157" s="140" t="s">
        <v>444</v>
      </c>
      <c r="N157" s="18" t="s">
        <v>369</v>
      </c>
      <c r="O157" s="19">
        <v>44790</v>
      </c>
      <c r="P157" s="20">
        <v>44790</v>
      </c>
      <c r="Q157" s="21" t="s">
        <v>33</v>
      </c>
      <c r="R157" s="22" t="s">
        <v>33</v>
      </c>
      <c r="S157" s="23" t="s">
        <v>445</v>
      </c>
      <c r="T157" s="13" t="str">
        <f t="shared" si="19"/>
        <v>-</v>
      </c>
      <c r="U157" s="13" t="str">
        <f t="shared" si="19"/>
        <v>-</v>
      </c>
      <c r="V157" s="14" t="str">
        <f t="shared" si="20"/>
        <v>&lt;16</v>
      </c>
      <c r="W157" s="15" t="str">
        <f t="shared" si="21"/>
        <v/>
      </c>
    </row>
    <row r="158" spans="1:23" ht="24" x14ac:dyDescent="0.4">
      <c r="A158" s="32">
        <f t="shared" si="17"/>
        <v>152</v>
      </c>
      <c r="B158" s="3" t="s">
        <v>437</v>
      </c>
      <c r="C158" s="3" t="s">
        <v>437</v>
      </c>
      <c r="D158" s="6" t="s">
        <v>446</v>
      </c>
      <c r="E158" s="16" t="s">
        <v>33</v>
      </c>
      <c r="F158" s="17" t="s">
        <v>33</v>
      </c>
      <c r="G158" s="133" t="s">
        <v>440</v>
      </c>
      <c r="H158" s="6" t="s">
        <v>447</v>
      </c>
      <c r="I158" s="16" t="s">
        <v>452</v>
      </c>
      <c r="J158" s="16" t="s">
        <v>340</v>
      </c>
      <c r="K158" s="16" t="s">
        <v>443</v>
      </c>
      <c r="L158" s="163" t="s">
        <v>80</v>
      </c>
      <c r="M158" s="140" t="s">
        <v>444</v>
      </c>
      <c r="N158" s="18" t="s">
        <v>369</v>
      </c>
      <c r="O158" s="19">
        <v>44790</v>
      </c>
      <c r="P158" s="20">
        <v>44790</v>
      </c>
      <c r="Q158" s="21" t="s">
        <v>33</v>
      </c>
      <c r="R158" s="22" t="s">
        <v>33</v>
      </c>
      <c r="S158" s="23" t="s">
        <v>445</v>
      </c>
      <c r="T158" s="13" t="str">
        <f t="shared" si="19"/>
        <v>-</v>
      </c>
      <c r="U158" s="13" t="str">
        <f t="shared" si="19"/>
        <v>-</v>
      </c>
      <c r="V158" s="14" t="str">
        <f t="shared" si="20"/>
        <v>&lt;16</v>
      </c>
      <c r="W158" s="15" t="str">
        <f t="shared" si="21"/>
        <v/>
      </c>
    </row>
    <row r="159" spans="1:23" x14ac:dyDescent="0.4">
      <c r="A159" s="32">
        <f t="shared" si="17"/>
        <v>153</v>
      </c>
      <c r="B159" s="3" t="s">
        <v>453</v>
      </c>
      <c r="C159" s="5" t="s">
        <v>453</v>
      </c>
      <c r="D159" s="4" t="s">
        <v>454</v>
      </c>
      <c r="E159" s="3" t="s">
        <v>455</v>
      </c>
      <c r="F159" s="188"/>
      <c r="G159" s="133" t="s">
        <v>456</v>
      </c>
      <c r="H159" s="6" t="s">
        <v>447</v>
      </c>
      <c r="I159" s="3" t="s">
        <v>457</v>
      </c>
      <c r="J159" s="3" t="s">
        <v>458</v>
      </c>
      <c r="K159" s="3" t="s">
        <v>459</v>
      </c>
      <c r="L159" s="188" t="s">
        <v>460</v>
      </c>
      <c r="M159" s="134" t="s">
        <v>461</v>
      </c>
      <c r="N159" s="7" t="s">
        <v>462</v>
      </c>
      <c r="O159" s="8">
        <v>44771</v>
      </c>
      <c r="P159" s="9">
        <v>44777</v>
      </c>
      <c r="Q159" s="10" t="s">
        <v>463</v>
      </c>
      <c r="R159" s="11">
        <v>10.6</v>
      </c>
      <c r="S159" s="12">
        <v>10.6</v>
      </c>
      <c r="T159" s="13" t="str">
        <f t="shared" si="19"/>
        <v>&lt;3.13</v>
      </c>
      <c r="U159" s="13">
        <f t="shared" si="19"/>
        <v>10.6</v>
      </c>
      <c r="V159" s="14">
        <f t="shared" si="20"/>
        <v>11</v>
      </c>
      <c r="W159" s="15"/>
    </row>
    <row r="160" spans="1:23" x14ac:dyDescent="0.4">
      <c r="A160" s="32">
        <f t="shared" si="17"/>
        <v>154</v>
      </c>
      <c r="B160" s="16" t="s">
        <v>453</v>
      </c>
      <c r="C160" s="17" t="s">
        <v>453</v>
      </c>
      <c r="D160" s="6" t="s">
        <v>454</v>
      </c>
      <c r="E160" s="16" t="s">
        <v>464</v>
      </c>
      <c r="F160" s="163"/>
      <c r="G160" s="133" t="s">
        <v>456</v>
      </c>
      <c r="H160" s="6" t="s">
        <v>447</v>
      </c>
      <c r="I160" s="16" t="s">
        <v>465</v>
      </c>
      <c r="J160" s="16" t="s">
        <v>466</v>
      </c>
      <c r="K160" s="16" t="s">
        <v>280</v>
      </c>
      <c r="L160" s="163" t="s">
        <v>460</v>
      </c>
      <c r="M160" s="140" t="s">
        <v>461</v>
      </c>
      <c r="N160" s="18" t="s">
        <v>467</v>
      </c>
      <c r="O160" s="19">
        <v>44781</v>
      </c>
      <c r="P160" s="20">
        <v>44785</v>
      </c>
      <c r="Q160" s="21" t="s">
        <v>468</v>
      </c>
      <c r="R160" s="22" t="s">
        <v>469</v>
      </c>
      <c r="S160" s="12" t="s">
        <v>470</v>
      </c>
      <c r="T160" s="13" t="str">
        <f t="shared" si="19"/>
        <v>&lt;6.12</v>
      </c>
      <c r="U160" s="13" t="str">
        <f t="shared" si="19"/>
        <v>&lt;6.89</v>
      </c>
      <c r="V160" s="14" t="str">
        <f t="shared" si="20"/>
        <v>&lt;13</v>
      </c>
      <c r="W160" s="15"/>
    </row>
    <row r="161" spans="1:23" x14ac:dyDescent="0.4">
      <c r="A161" s="32">
        <f t="shared" si="17"/>
        <v>155</v>
      </c>
      <c r="B161" s="16" t="s">
        <v>453</v>
      </c>
      <c r="C161" s="17" t="s">
        <v>453</v>
      </c>
      <c r="D161" s="6" t="s">
        <v>454</v>
      </c>
      <c r="E161" s="16" t="s">
        <v>471</v>
      </c>
      <c r="F161" s="163"/>
      <c r="G161" s="133" t="s">
        <v>456</v>
      </c>
      <c r="H161" s="6" t="s">
        <v>447</v>
      </c>
      <c r="I161" s="16" t="s">
        <v>465</v>
      </c>
      <c r="J161" s="16" t="s">
        <v>466</v>
      </c>
      <c r="K161" s="16" t="s">
        <v>280</v>
      </c>
      <c r="L161" s="163" t="s">
        <v>460</v>
      </c>
      <c r="M161" s="140" t="s">
        <v>461</v>
      </c>
      <c r="N161" s="18" t="s">
        <v>467</v>
      </c>
      <c r="O161" s="19">
        <v>44782</v>
      </c>
      <c r="P161" s="20">
        <v>44785</v>
      </c>
      <c r="Q161" s="21" t="s">
        <v>472</v>
      </c>
      <c r="R161" s="22" t="s">
        <v>473</v>
      </c>
      <c r="S161" s="12" t="s">
        <v>474</v>
      </c>
      <c r="T161" s="13" t="str">
        <f t="shared" si="19"/>
        <v>&lt;6.01</v>
      </c>
      <c r="U161" s="13" t="str">
        <f t="shared" si="19"/>
        <v>&lt;6.52</v>
      </c>
      <c r="V161" s="14" t="str">
        <f t="shared" si="20"/>
        <v>&lt;13</v>
      </c>
      <c r="W161" s="15" t="str">
        <f t="shared" ref="W161:W184" si="22">IF(ISERROR(V161*1),"",IF(AND(H161="飲料水",V161&gt;=11),"○",IF(AND(H161="牛乳・乳児用食品",V161&gt;=51),"○",IF(AND(H161&lt;&gt;"",V161&gt;=110),"○",""))))</f>
        <v/>
      </c>
    </row>
    <row r="162" spans="1:23" x14ac:dyDescent="0.4">
      <c r="A162" s="32">
        <f t="shared" si="17"/>
        <v>156</v>
      </c>
      <c r="B162" s="16" t="s">
        <v>453</v>
      </c>
      <c r="C162" s="17" t="s">
        <v>453</v>
      </c>
      <c r="D162" s="6" t="s">
        <v>454</v>
      </c>
      <c r="E162" s="16" t="s">
        <v>475</v>
      </c>
      <c r="F162" s="163"/>
      <c r="G162" s="133" t="s">
        <v>456</v>
      </c>
      <c r="H162" s="4" t="s">
        <v>447</v>
      </c>
      <c r="I162" s="16" t="s">
        <v>465</v>
      </c>
      <c r="J162" s="16" t="s">
        <v>466</v>
      </c>
      <c r="K162" s="16" t="s">
        <v>280</v>
      </c>
      <c r="L162" s="163" t="s">
        <v>460</v>
      </c>
      <c r="M162" s="140" t="s">
        <v>461</v>
      </c>
      <c r="N162" s="18" t="s">
        <v>462</v>
      </c>
      <c r="O162" s="19">
        <v>44785</v>
      </c>
      <c r="P162" s="20">
        <v>44785</v>
      </c>
      <c r="Q162" s="21" t="s">
        <v>476</v>
      </c>
      <c r="R162" s="22" t="s">
        <v>477</v>
      </c>
      <c r="S162" s="23" t="s">
        <v>478</v>
      </c>
      <c r="T162" s="13" t="str">
        <f t="shared" si="19"/>
        <v>&lt;6.04</v>
      </c>
      <c r="U162" s="13" t="str">
        <f t="shared" si="19"/>
        <v>&lt;6.48</v>
      </c>
      <c r="V162" s="14" t="str">
        <f t="shared" si="20"/>
        <v>&lt;13</v>
      </c>
      <c r="W162" s="15" t="str">
        <f t="shared" si="22"/>
        <v/>
      </c>
    </row>
    <row r="163" spans="1:23" x14ac:dyDescent="0.4">
      <c r="A163" s="32">
        <f t="shared" si="17"/>
        <v>157</v>
      </c>
      <c r="B163" s="16" t="s">
        <v>110</v>
      </c>
      <c r="C163" s="17" t="s">
        <v>110</v>
      </c>
      <c r="D163" s="6" t="s">
        <v>479</v>
      </c>
      <c r="E163" s="16" t="s">
        <v>480</v>
      </c>
      <c r="F163" s="163" t="s">
        <v>481</v>
      </c>
      <c r="G163" s="133" t="s">
        <v>34</v>
      </c>
      <c r="H163" s="6" t="s">
        <v>377</v>
      </c>
      <c r="I163" s="16" t="s">
        <v>482</v>
      </c>
      <c r="J163" s="16" t="s">
        <v>379</v>
      </c>
      <c r="K163" s="16"/>
      <c r="L163" s="163" t="s">
        <v>38</v>
      </c>
      <c r="M163" s="140" t="s">
        <v>483</v>
      </c>
      <c r="N163" s="18" t="s">
        <v>40</v>
      </c>
      <c r="O163" s="19">
        <v>44768</v>
      </c>
      <c r="P163" s="20">
        <v>44774</v>
      </c>
      <c r="Q163" s="21" t="s">
        <v>257</v>
      </c>
      <c r="R163" s="22">
        <v>2.57</v>
      </c>
      <c r="S163" s="23"/>
      <c r="T163" s="13" t="str">
        <f t="shared" si="19"/>
        <v>&lt;3</v>
      </c>
      <c r="U163" s="13">
        <f t="shared" si="19"/>
        <v>2.57</v>
      </c>
      <c r="V163" s="14">
        <f t="shared" si="20"/>
        <v>2.6</v>
      </c>
      <c r="W163" s="15" t="str">
        <f t="shared" si="22"/>
        <v/>
      </c>
    </row>
    <row r="164" spans="1:23" x14ac:dyDescent="0.4">
      <c r="A164" s="32">
        <f t="shared" si="17"/>
        <v>158</v>
      </c>
      <c r="B164" s="16" t="s">
        <v>110</v>
      </c>
      <c r="C164" s="17" t="s">
        <v>110</v>
      </c>
      <c r="D164" s="6" t="s">
        <v>479</v>
      </c>
      <c r="E164" s="16" t="s">
        <v>484</v>
      </c>
      <c r="F164" s="163" t="s">
        <v>485</v>
      </c>
      <c r="G164" s="133" t="s">
        <v>34</v>
      </c>
      <c r="H164" s="6" t="s">
        <v>377</v>
      </c>
      <c r="I164" s="16" t="s">
        <v>482</v>
      </c>
      <c r="J164" s="16" t="s">
        <v>379</v>
      </c>
      <c r="K164" s="16"/>
      <c r="L164" s="163" t="s">
        <v>38</v>
      </c>
      <c r="M164" s="140" t="s">
        <v>483</v>
      </c>
      <c r="N164" s="18" t="s">
        <v>40</v>
      </c>
      <c r="O164" s="19">
        <v>44763</v>
      </c>
      <c r="P164" s="20">
        <v>44774</v>
      </c>
      <c r="Q164" s="21" t="s">
        <v>486</v>
      </c>
      <c r="R164" s="22">
        <v>4.01</v>
      </c>
      <c r="S164" s="24"/>
      <c r="T164" s="13" t="str">
        <f t="shared" si="19"/>
        <v>&lt;3.07</v>
      </c>
      <c r="U164" s="13">
        <f t="shared" si="19"/>
        <v>4.01</v>
      </c>
      <c r="V164" s="14">
        <f t="shared" si="20"/>
        <v>4</v>
      </c>
      <c r="W164" s="15" t="str">
        <f t="shared" si="22"/>
        <v/>
      </c>
    </row>
    <row r="165" spans="1:23" x14ac:dyDescent="0.4">
      <c r="A165" s="32">
        <f t="shared" si="17"/>
        <v>159</v>
      </c>
      <c r="B165" s="16" t="s">
        <v>110</v>
      </c>
      <c r="C165" s="17" t="s">
        <v>110</v>
      </c>
      <c r="D165" s="6" t="s">
        <v>479</v>
      </c>
      <c r="E165" s="16" t="s">
        <v>487</v>
      </c>
      <c r="F165" s="163" t="s">
        <v>485</v>
      </c>
      <c r="G165" s="189" t="s">
        <v>34</v>
      </c>
      <c r="H165" s="4" t="s">
        <v>377</v>
      </c>
      <c r="I165" s="16" t="s">
        <v>482</v>
      </c>
      <c r="J165" s="16" t="s">
        <v>379</v>
      </c>
      <c r="K165" s="16"/>
      <c r="L165" s="163" t="s">
        <v>38</v>
      </c>
      <c r="M165" s="140" t="s">
        <v>483</v>
      </c>
      <c r="N165" s="18" t="s">
        <v>40</v>
      </c>
      <c r="O165" s="19">
        <v>44756</v>
      </c>
      <c r="P165" s="20">
        <v>44774</v>
      </c>
      <c r="Q165" s="21" t="s">
        <v>488</v>
      </c>
      <c r="R165" s="22" t="s">
        <v>489</v>
      </c>
      <c r="S165" s="24"/>
      <c r="T165" s="13" t="str">
        <f t="shared" si="19"/>
        <v>&lt;2.9</v>
      </c>
      <c r="U165" s="13" t="str">
        <f t="shared" si="19"/>
        <v>&lt;3.2</v>
      </c>
      <c r="V165" s="14" t="str">
        <f t="shared" si="20"/>
        <v>&lt;6.1</v>
      </c>
      <c r="W165" s="15" t="str">
        <f t="shared" si="22"/>
        <v/>
      </c>
    </row>
    <row r="166" spans="1:23" x14ac:dyDescent="0.4">
      <c r="A166" s="32">
        <f t="shared" si="17"/>
        <v>160</v>
      </c>
      <c r="B166" s="16" t="s">
        <v>110</v>
      </c>
      <c r="C166" s="17" t="s">
        <v>110</v>
      </c>
      <c r="D166" s="6" t="s">
        <v>479</v>
      </c>
      <c r="E166" s="16" t="s">
        <v>480</v>
      </c>
      <c r="F166" s="163" t="s">
        <v>490</v>
      </c>
      <c r="G166" s="190" t="s">
        <v>34</v>
      </c>
      <c r="H166" s="6" t="s">
        <v>377</v>
      </c>
      <c r="I166" s="16" t="s">
        <v>482</v>
      </c>
      <c r="J166" s="16" t="s">
        <v>379</v>
      </c>
      <c r="K166" s="16"/>
      <c r="L166" s="163" t="s">
        <v>38</v>
      </c>
      <c r="M166" s="140" t="s">
        <v>483</v>
      </c>
      <c r="N166" s="18" t="s">
        <v>40</v>
      </c>
      <c r="O166" s="19">
        <v>44768</v>
      </c>
      <c r="P166" s="20">
        <v>44774</v>
      </c>
      <c r="Q166" s="21" t="s">
        <v>491</v>
      </c>
      <c r="R166" s="22" t="s">
        <v>492</v>
      </c>
      <c r="S166" s="24"/>
      <c r="T166" s="13" t="str">
        <f t="shared" ref="T166:U181" si="23">IF(Q166="","",IF(NOT(ISERROR(Q166*1)),ROUNDDOWN(Q166*1,2-INT(LOG(ABS(Q166*1)))),IFERROR("&lt;"&amp;ROUNDDOWN(IF(SUBSTITUTE(Q166,"&lt;","")*1&lt;=50,SUBSTITUTE(Q166,"&lt;","")*1,""),2-INT(LOG(ABS(SUBSTITUTE(Q166,"&lt;","")*1)))),IF(Q166="-",Q166,"入力形式が間違っています"))))</f>
        <v>&lt;2.47</v>
      </c>
      <c r="U166" s="13" t="str">
        <f t="shared" si="23"/>
        <v>&lt;2.03</v>
      </c>
      <c r="V166" s="14" t="str">
        <f t="shared" si="20"/>
        <v>&lt;4.5</v>
      </c>
      <c r="W166" s="15" t="str">
        <f t="shared" si="22"/>
        <v/>
      </c>
    </row>
    <row r="167" spans="1:23" x14ac:dyDescent="0.4">
      <c r="A167" s="32">
        <f t="shared" si="17"/>
        <v>161</v>
      </c>
      <c r="B167" s="16" t="s">
        <v>110</v>
      </c>
      <c r="C167" s="17" t="s">
        <v>110</v>
      </c>
      <c r="D167" s="6" t="s">
        <v>479</v>
      </c>
      <c r="E167" s="16" t="s">
        <v>493</v>
      </c>
      <c r="F167" s="163" t="s">
        <v>494</v>
      </c>
      <c r="G167" s="133" t="s">
        <v>34</v>
      </c>
      <c r="H167" s="4" t="s">
        <v>377</v>
      </c>
      <c r="I167" s="16" t="s">
        <v>482</v>
      </c>
      <c r="J167" s="16" t="s">
        <v>379</v>
      </c>
      <c r="K167" s="16"/>
      <c r="L167" s="163" t="s">
        <v>38</v>
      </c>
      <c r="M167" s="140" t="s">
        <v>483</v>
      </c>
      <c r="N167" s="18" t="s">
        <v>40</v>
      </c>
      <c r="O167" s="19">
        <v>44758</v>
      </c>
      <c r="P167" s="20">
        <v>44774</v>
      </c>
      <c r="Q167" s="21" t="s">
        <v>495</v>
      </c>
      <c r="R167" s="22" t="s">
        <v>496</v>
      </c>
      <c r="S167" s="23"/>
      <c r="T167" s="13" t="str">
        <f t="shared" si="23"/>
        <v>&lt;2.79</v>
      </c>
      <c r="U167" s="13" t="str">
        <f t="shared" si="23"/>
        <v>&lt;2.6</v>
      </c>
      <c r="V167" s="14" t="str">
        <f t="shared" si="20"/>
        <v>&lt;5.4</v>
      </c>
      <c r="W167" s="15" t="str">
        <f t="shared" si="22"/>
        <v/>
      </c>
    </row>
    <row r="168" spans="1:23" x14ac:dyDescent="0.4">
      <c r="A168" s="32">
        <f t="shared" si="17"/>
        <v>162</v>
      </c>
      <c r="B168" s="16" t="s">
        <v>110</v>
      </c>
      <c r="C168" s="17" t="s">
        <v>110</v>
      </c>
      <c r="D168" s="6" t="s">
        <v>479</v>
      </c>
      <c r="E168" s="16" t="s">
        <v>497</v>
      </c>
      <c r="F168" s="163" t="s">
        <v>498</v>
      </c>
      <c r="G168" s="133" t="s">
        <v>34</v>
      </c>
      <c r="H168" s="6" t="s">
        <v>377</v>
      </c>
      <c r="I168" s="16" t="s">
        <v>482</v>
      </c>
      <c r="J168" s="16" t="s">
        <v>379</v>
      </c>
      <c r="K168" s="16"/>
      <c r="L168" s="163" t="s">
        <v>38</v>
      </c>
      <c r="M168" s="140" t="s">
        <v>483</v>
      </c>
      <c r="N168" s="18" t="s">
        <v>40</v>
      </c>
      <c r="O168" s="19">
        <v>44763</v>
      </c>
      <c r="P168" s="20">
        <v>44774</v>
      </c>
      <c r="Q168" s="21" t="s">
        <v>499</v>
      </c>
      <c r="R168" s="22" t="s">
        <v>500</v>
      </c>
      <c r="S168" s="23"/>
      <c r="T168" s="13" t="str">
        <f t="shared" si="23"/>
        <v>&lt;2.82</v>
      </c>
      <c r="U168" s="13" t="str">
        <f t="shared" si="23"/>
        <v>&lt;2.45</v>
      </c>
      <c r="V168" s="14" t="str">
        <f t="shared" si="20"/>
        <v>&lt;5.3</v>
      </c>
      <c r="W168" s="15" t="str">
        <f t="shared" si="22"/>
        <v/>
      </c>
    </row>
    <row r="169" spans="1:23" x14ac:dyDescent="0.4">
      <c r="A169" s="32">
        <f t="shared" si="17"/>
        <v>163</v>
      </c>
      <c r="B169" s="16" t="s">
        <v>110</v>
      </c>
      <c r="C169" s="17" t="s">
        <v>110</v>
      </c>
      <c r="D169" s="6" t="s">
        <v>479</v>
      </c>
      <c r="E169" s="16" t="s">
        <v>501</v>
      </c>
      <c r="F169" s="163" t="s">
        <v>502</v>
      </c>
      <c r="G169" s="133" t="s">
        <v>34</v>
      </c>
      <c r="H169" s="6" t="s">
        <v>377</v>
      </c>
      <c r="I169" s="16" t="s">
        <v>482</v>
      </c>
      <c r="J169" s="16" t="s">
        <v>379</v>
      </c>
      <c r="K169" s="16"/>
      <c r="L169" s="163" t="s">
        <v>38</v>
      </c>
      <c r="M169" s="140" t="s">
        <v>483</v>
      </c>
      <c r="N169" s="18" t="s">
        <v>40</v>
      </c>
      <c r="O169" s="19">
        <v>44760</v>
      </c>
      <c r="P169" s="20">
        <v>44774</v>
      </c>
      <c r="Q169" s="21" t="s">
        <v>503</v>
      </c>
      <c r="R169" s="22">
        <v>5.53</v>
      </c>
      <c r="S169" s="24"/>
      <c r="T169" s="13" t="str">
        <f t="shared" si="23"/>
        <v>&lt;2.93</v>
      </c>
      <c r="U169" s="13">
        <f t="shared" si="23"/>
        <v>5.53</v>
      </c>
      <c r="V169" s="14">
        <f t="shared" si="20"/>
        <v>5.5</v>
      </c>
      <c r="W169" s="15" t="str">
        <f t="shared" si="22"/>
        <v/>
      </c>
    </row>
    <row r="170" spans="1:23" x14ac:dyDescent="0.4">
      <c r="A170" s="32">
        <f t="shared" si="17"/>
        <v>164</v>
      </c>
      <c r="B170" s="16" t="s">
        <v>110</v>
      </c>
      <c r="C170" s="17" t="s">
        <v>110</v>
      </c>
      <c r="D170" s="6" t="s">
        <v>479</v>
      </c>
      <c r="E170" s="16" t="s">
        <v>504</v>
      </c>
      <c r="F170" s="163" t="s">
        <v>505</v>
      </c>
      <c r="G170" s="189" t="s">
        <v>34</v>
      </c>
      <c r="H170" s="4" t="s">
        <v>377</v>
      </c>
      <c r="I170" s="16" t="s">
        <v>482</v>
      </c>
      <c r="J170" s="16" t="s">
        <v>379</v>
      </c>
      <c r="K170" s="16"/>
      <c r="L170" s="163" t="s">
        <v>38</v>
      </c>
      <c r="M170" s="140" t="s">
        <v>483</v>
      </c>
      <c r="N170" s="18" t="s">
        <v>40</v>
      </c>
      <c r="O170" s="19">
        <v>44764</v>
      </c>
      <c r="P170" s="20">
        <v>44774</v>
      </c>
      <c r="Q170" s="21" t="s">
        <v>506</v>
      </c>
      <c r="R170" s="22" t="s">
        <v>488</v>
      </c>
      <c r="S170" s="24"/>
      <c r="T170" s="13" t="str">
        <f t="shared" si="23"/>
        <v>&lt;2.57</v>
      </c>
      <c r="U170" s="13" t="str">
        <f t="shared" si="23"/>
        <v>&lt;2.9</v>
      </c>
      <c r="V170" s="14" t="str">
        <f t="shared" si="20"/>
        <v>&lt;5.5</v>
      </c>
      <c r="W170" s="15" t="str">
        <f t="shared" si="22"/>
        <v/>
      </c>
    </row>
    <row r="171" spans="1:23" x14ac:dyDescent="0.4">
      <c r="A171" s="32">
        <f t="shared" si="17"/>
        <v>165</v>
      </c>
      <c r="B171" s="16" t="s">
        <v>110</v>
      </c>
      <c r="C171" s="17" t="s">
        <v>110</v>
      </c>
      <c r="D171" s="6" t="s">
        <v>479</v>
      </c>
      <c r="E171" s="16" t="s">
        <v>507</v>
      </c>
      <c r="F171" s="163" t="s">
        <v>505</v>
      </c>
      <c r="G171" s="190" t="s">
        <v>34</v>
      </c>
      <c r="H171" s="6" t="s">
        <v>377</v>
      </c>
      <c r="I171" s="16" t="s">
        <v>482</v>
      </c>
      <c r="J171" s="16" t="s">
        <v>379</v>
      </c>
      <c r="K171" s="16"/>
      <c r="L171" s="163" t="s">
        <v>38</v>
      </c>
      <c r="M171" s="140" t="s">
        <v>483</v>
      </c>
      <c r="N171" s="18" t="s">
        <v>40</v>
      </c>
      <c r="O171" s="19">
        <v>44764</v>
      </c>
      <c r="P171" s="20">
        <v>44774</v>
      </c>
      <c r="Q171" s="21" t="s">
        <v>508</v>
      </c>
      <c r="R171" s="22" t="s">
        <v>426</v>
      </c>
      <c r="S171" s="24"/>
      <c r="T171" s="13" t="str">
        <f t="shared" si="23"/>
        <v>&lt;3.09</v>
      </c>
      <c r="U171" s="13" t="str">
        <f t="shared" si="23"/>
        <v>&lt;2.97</v>
      </c>
      <c r="V171" s="14" t="str">
        <f t="shared" si="20"/>
        <v>&lt;6.1</v>
      </c>
      <c r="W171" s="15" t="str">
        <f t="shared" si="22"/>
        <v/>
      </c>
    </row>
    <row r="172" spans="1:23" x14ac:dyDescent="0.4">
      <c r="A172" s="32">
        <f t="shared" si="17"/>
        <v>166</v>
      </c>
      <c r="B172" s="16" t="s">
        <v>110</v>
      </c>
      <c r="C172" s="17" t="s">
        <v>110</v>
      </c>
      <c r="D172" s="6" t="s">
        <v>479</v>
      </c>
      <c r="E172" s="16" t="s">
        <v>504</v>
      </c>
      <c r="F172" s="163" t="s">
        <v>509</v>
      </c>
      <c r="G172" s="133" t="s">
        <v>34</v>
      </c>
      <c r="H172" s="4" t="s">
        <v>377</v>
      </c>
      <c r="I172" s="16" t="s">
        <v>482</v>
      </c>
      <c r="J172" s="16" t="s">
        <v>379</v>
      </c>
      <c r="K172" s="16"/>
      <c r="L172" s="163" t="s">
        <v>38</v>
      </c>
      <c r="M172" s="140" t="s">
        <v>483</v>
      </c>
      <c r="N172" s="18" t="s">
        <v>40</v>
      </c>
      <c r="O172" s="19">
        <v>44764</v>
      </c>
      <c r="P172" s="20">
        <v>44774</v>
      </c>
      <c r="Q172" s="21" t="s">
        <v>429</v>
      </c>
      <c r="R172" s="22" t="s">
        <v>510</v>
      </c>
      <c r="S172" s="23"/>
      <c r="T172" s="13" t="str">
        <f t="shared" si="23"/>
        <v>&lt;2.83</v>
      </c>
      <c r="U172" s="13" t="str">
        <f t="shared" si="23"/>
        <v>&lt;3.27</v>
      </c>
      <c r="V172" s="14" t="str">
        <f t="shared" si="20"/>
        <v>&lt;6.1</v>
      </c>
      <c r="W172" s="15" t="str">
        <f t="shared" si="22"/>
        <v/>
      </c>
    </row>
    <row r="173" spans="1:23" x14ac:dyDescent="0.4">
      <c r="A173" s="32">
        <f t="shared" si="17"/>
        <v>167</v>
      </c>
      <c r="B173" s="16" t="s">
        <v>110</v>
      </c>
      <c r="C173" s="17" t="s">
        <v>110</v>
      </c>
      <c r="D173" s="6" t="s">
        <v>479</v>
      </c>
      <c r="E173" s="16" t="s">
        <v>504</v>
      </c>
      <c r="F173" s="163" t="s">
        <v>511</v>
      </c>
      <c r="G173" s="133" t="s">
        <v>34</v>
      </c>
      <c r="H173" s="6" t="s">
        <v>377</v>
      </c>
      <c r="I173" s="16" t="s">
        <v>482</v>
      </c>
      <c r="J173" s="16" t="s">
        <v>379</v>
      </c>
      <c r="K173" s="16"/>
      <c r="L173" s="163" t="s">
        <v>38</v>
      </c>
      <c r="M173" s="140" t="s">
        <v>483</v>
      </c>
      <c r="N173" s="18" t="s">
        <v>40</v>
      </c>
      <c r="O173" s="19">
        <v>44764</v>
      </c>
      <c r="P173" s="20">
        <v>44774</v>
      </c>
      <c r="Q173" s="21" t="s">
        <v>503</v>
      </c>
      <c r="R173" s="22" t="s">
        <v>422</v>
      </c>
      <c r="S173" s="23"/>
      <c r="T173" s="13" t="str">
        <f t="shared" si="23"/>
        <v>&lt;2.93</v>
      </c>
      <c r="U173" s="13" t="str">
        <f t="shared" si="23"/>
        <v>&lt;2.96</v>
      </c>
      <c r="V173" s="14" t="str">
        <f t="shared" si="20"/>
        <v>&lt;5.9</v>
      </c>
      <c r="W173" s="15" t="str">
        <f t="shared" si="22"/>
        <v/>
      </c>
    </row>
    <row r="174" spans="1:23" x14ac:dyDescent="0.4">
      <c r="A174" s="32">
        <f t="shared" si="17"/>
        <v>168</v>
      </c>
      <c r="B174" s="16" t="s">
        <v>110</v>
      </c>
      <c r="C174" s="17" t="s">
        <v>110</v>
      </c>
      <c r="D174" s="6" t="s">
        <v>479</v>
      </c>
      <c r="E174" s="16" t="s">
        <v>504</v>
      </c>
      <c r="F174" s="163" t="s">
        <v>512</v>
      </c>
      <c r="G174" s="133" t="s">
        <v>34</v>
      </c>
      <c r="H174" s="6" t="s">
        <v>377</v>
      </c>
      <c r="I174" s="16" t="s">
        <v>482</v>
      </c>
      <c r="J174" s="16" t="s">
        <v>379</v>
      </c>
      <c r="K174" s="16"/>
      <c r="L174" s="163" t="s">
        <v>38</v>
      </c>
      <c r="M174" s="140" t="s">
        <v>483</v>
      </c>
      <c r="N174" s="18" t="s">
        <v>40</v>
      </c>
      <c r="O174" s="19">
        <v>44760</v>
      </c>
      <c r="P174" s="20">
        <v>44774</v>
      </c>
      <c r="Q174" s="21" t="s">
        <v>274</v>
      </c>
      <c r="R174" s="22" t="s">
        <v>513</v>
      </c>
      <c r="S174" s="24"/>
      <c r="T174" s="13" t="str">
        <f t="shared" si="23"/>
        <v>&lt;2.89</v>
      </c>
      <c r="U174" s="13" t="str">
        <f t="shared" si="23"/>
        <v>&lt;3.05</v>
      </c>
      <c r="V174" s="14" t="str">
        <f t="shared" si="20"/>
        <v>&lt;5.9</v>
      </c>
      <c r="W174" s="15" t="str">
        <f t="shared" si="22"/>
        <v/>
      </c>
    </row>
    <row r="175" spans="1:23" x14ac:dyDescent="0.4">
      <c r="A175" s="32">
        <f t="shared" si="17"/>
        <v>169</v>
      </c>
      <c r="B175" s="16" t="s">
        <v>110</v>
      </c>
      <c r="C175" s="17" t="s">
        <v>110</v>
      </c>
      <c r="D175" s="6" t="s">
        <v>479</v>
      </c>
      <c r="E175" s="16" t="s">
        <v>514</v>
      </c>
      <c r="F175" s="163" t="s">
        <v>515</v>
      </c>
      <c r="G175" s="190" t="s">
        <v>34</v>
      </c>
      <c r="H175" s="4" t="s">
        <v>377</v>
      </c>
      <c r="I175" s="16" t="s">
        <v>482</v>
      </c>
      <c r="J175" s="16" t="s">
        <v>379</v>
      </c>
      <c r="K175" s="16"/>
      <c r="L175" s="163" t="s">
        <v>38</v>
      </c>
      <c r="M175" s="140" t="s">
        <v>516</v>
      </c>
      <c r="N175" s="18" t="s">
        <v>40</v>
      </c>
      <c r="O175" s="19">
        <v>44768</v>
      </c>
      <c r="P175" s="20">
        <v>44785</v>
      </c>
      <c r="Q175" s="21" t="s">
        <v>295</v>
      </c>
      <c r="R175" s="22" t="s">
        <v>296</v>
      </c>
      <c r="S175" s="24"/>
      <c r="T175" s="13" t="str">
        <f t="shared" si="23"/>
        <v>&lt;4.09</v>
      </c>
      <c r="U175" s="13" t="str">
        <f t="shared" si="23"/>
        <v>&lt;5.35</v>
      </c>
      <c r="V175" s="14" t="str">
        <f t="shared" si="20"/>
        <v>&lt;9.4</v>
      </c>
      <c r="W175" s="15" t="str">
        <f t="shared" si="22"/>
        <v/>
      </c>
    </row>
    <row r="176" spans="1:23" x14ac:dyDescent="0.4">
      <c r="A176" s="32">
        <f t="shared" si="17"/>
        <v>170</v>
      </c>
      <c r="B176" s="16" t="s">
        <v>110</v>
      </c>
      <c r="C176" s="17" t="s">
        <v>110</v>
      </c>
      <c r="D176" s="6" t="s">
        <v>479</v>
      </c>
      <c r="E176" s="16" t="s">
        <v>514</v>
      </c>
      <c r="F176" s="163" t="s">
        <v>517</v>
      </c>
      <c r="G176" s="190" t="s">
        <v>34</v>
      </c>
      <c r="H176" s="6" t="s">
        <v>377</v>
      </c>
      <c r="I176" s="16" t="s">
        <v>482</v>
      </c>
      <c r="J176" s="16" t="s">
        <v>379</v>
      </c>
      <c r="K176" s="16"/>
      <c r="L176" s="163" t="s">
        <v>38</v>
      </c>
      <c r="M176" s="140" t="s">
        <v>516</v>
      </c>
      <c r="N176" s="18" t="s">
        <v>40</v>
      </c>
      <c r="O176" s="19">
        <v>44761</v>
      </c>
      <c r="P176" s="20">
        <v>44785</v>
      </c>
      <c r="Q176" s="21" t="s">
        <v>518</v>
      </c>
      <c r="R176" s="22" t="s">
        <v>519</v>
      </c>
      <c r="S176" s="24"/>
      <c r="T176" s="13" t="str">
        <f t="shared" si="23"/>
        <v>&lt;5.2</v>
      </c>
      <c r="U176" s="13" t="str">
        <f t="shared" si="23"/>
        <v>&lt;4.68</v>
      </c>
      <c r="V176" s="14" t="str">
        <f t="shared" si="20"/>
        <v>&lt;9.9</v>
      </c>
      <c r="W176" s="15" t="str">
        <f t="shared" si="22"/>
        <v/>
      </c>
    </row>
    <row r="177" spans="1:23" x14ac:dyDescent="0.4">
      <c r="A177" s="32">
        <f t="shared" si="17"/>
        <v>171</v>
      </c>
      <c r="B177" s="16" t="s">
        <v>110</v>
      </c>
      <c r="C177" s="17" t="s">
        <v>110</v>
      </c>
      <c r="D177" s="6" t="s">
        <v>479</v>
      </c>
      <c r="E177" s="16" t="s">
        <v>520</v>
      </c>
      <c r="F177" s="163" t="s">
        <v>521</v>
      </c>
      <c r="G177" s="133" t="s">
        <v>34</v>
      </c>
      <c r="H177" s="4" t="s">
        <v>377</v>
      </c>
      <c r="I177" s="16" t="s">
        <v>482</v>
      </c>
      <c r="J177" s="16" t="s">
        <v>379</v>
      </c>
      <c r="K177" s="16"/>
      <c r="L177" s="163" t="s">
        <v>38</v>
      </c>
      <c r="M177" s="140" t="s">
        <v>516</v>
      </c>
      <c r="N177" s="18" t="s">
        <v>40</v>
      </c>
      <c r="O177" s="19">
        <v>44771</v>
      </c>
      <c r="P177" s="20">
        <v>44785</v>
      </c>
      <c r="Q177" s="21" t="s">
        <v>522</v>
      </c>
      <c r="R177" s="22" t="s">
        <v>523</v>
      </c>
      <c r="S177" s="24"/>
      <c r="T177" s="13" t="str">
        <f t="shared" si="23"/>
        <v>&lt;6.67</v>
      </c>
      <c r="U177" s="13" t="str">
        <f t="shared" si="23"/>
        <v>&lt;6.72</v>
      </c>
      <c r="V177" s="14" t="str">
        <f t="shared" si="20"/>
        <v>&lt;13</v>
      </c>
      <c r="W177" s="15" t="str">
        <f t="shared" si="22"/>
        <v/>
      </c>
    </row>
    <row r="178" spans="1:23" x14ac:dyDescent="0.4">
      <c r="A178" s="32">
        <f t="shared" si="17"/>
        <v>172</v>
      </c>
      <c r="B178" s="16" t="s">
        <v>110</v>
      </c>
      <c r="C178" s="17" t="s">
        <v>110</v>
      </c>
      <c r="D178" s="53" t="s">
        <v>479</v>
      </c>
      <c r="E178" s="51" t="s">
        <v>524</v>
      </c>
      <c r="F178" s="55" t="s">
        <v>525</v>
      </c>
      <c r="G178" s="191" t="s">
        <v>34</v>
      </c>
      <c r="H178" s="4" t="s">
        <v>377</v>
      </c>
      <c r="I178" s="51" t="s">
        <v>482</v>
      </c>
      <c r="J178" s="51" t="s">
        <v>379</v>
      </c>
      <c r="K178" s="51"/>
      <c r="L178" s="55" t="s">
        <v>38</v>
      </c>
      <c r="M178" s="162" t="s">
        <v>516</v>
      </c>
      <c r="N178" s="26" t="s">
        <v>40</v>
      </c>
      <c r="O178" s="57">
        <v>44771</v>
      </c>
      <c r="P178" s="58">
        <v>44785</v>
      </c>
      <c r="Q178" s="21" t="s">
        <v>526</v>
      </c>
      <c r="R178" s="27" t="s">
        <v>527</v>
      </c>
      <c r="S178" s="28"/>
      <c r="T178" s="13" t="str">
        <f t="shared" si="23"/>
        <v>&lt;6.23</v>
      </c>
      <c r="U178" s="13" t="str">
        <f t="shared" si="23"/>
        <v>&lt;6.96</v>
      </c>
      <c r="V178" s="14" t="str">
        <f t="shared" si="20"/>
        <v>&lt;13</v>
      </c>
      <c r="W178" s="15" t="str">
        <f t="shared" si="22"/>
        <v/>
      </c>
    </row>
    <row r="179" spans="1:23" x14ac:dyDescent="0.4">
      <c r="A179" s="32">
        <f t="shared" si="17"/>
        <v>173</v>
      </c>
      <c r="B179" s="16" t="s">
        <v>110</v>
      </c>
      <c r="C179" s="17" t="s">
        <v>110</v>
      </c>
      <c r="D179" s="53" t="s">
        <v>479</v>
      </c>
      <c r="E179" s="51" t="s">
        <v>528</v>
      </c>
      <c r="F179" s="55" t="s">
        <v>529</v>
      </c>
      <c r="G179" s="191" t="s">
        <v>50</v>
      </c>
      <c r="H179" s="4" t="s">
        <v>377</v>
      </c>
      <c r="I179" s="51" t="s">
        <v>530</v>
      </c>
      <c r="J179" s="51" t="s">
        <v>379</v>
      </c>
      <c r="K179" s="51"/>
      <c r="L179" s="55" t="s">
        <v>38</v>
      </c>
      <c r="M179" s="162" t="s">
        <v>516</v>
      </c>
      <c r="N179" s="26" t="s">
        <v>40</v>
      </c>
      <c r="O179" s="57">
        <v>44771</v>
      </c>
      <c r="P179" s="58">
        <v>44785</v>
      </c>
      <c r="Q179" s="21" t="s">
        <v>531</v>
      </c>
      <c r="R179" s="27">
        <v>24.3</v>
      </c>
      <c r="S179" s="28"/>
      <c r="T179" s="13" t="str">
        <f t="shared" si="23"/>
        <v>&lt;6.85</v>
      </c>
      <c r="U179" s="13">
        <f t="shared" si="23"/>
        <v>24.3</v>
      </c>
      <c r="V179" s="14">
        <f t="shared" si="20"/>
        <v>24</v>
      </c>
      <c r="W179" s="15" t="str">
        <f t="shared" si="22"/>
        <v/>
      </c>
    </row>
    <row r="180" spans="1:23" x14ac:dyDescent="0.4">
      <c r="A180" s="32">
        <f t="shared" si="17"/>
        <v>174</v>
      </c>
      <c r="B180" s="16" t="s">
        <v>110</v>
      </c>
      <c r="C180" s="17" t="s">
        <v>110</v>
      </c>
      <c r="D180" s="53" t="s">
        <v>479</v>
      </c>
      <c r="E180" s="51" t="s">
        <v>528</v>
      </c>
      <c r="F180" s="55" t="s">
        <v>529</v>
      </c>
      <c r="G180" s="191" t="s">
        <v>50</v>
      </c>
      <c r="H180" s="4" t="s">
        <v>377</v>
      </c>
      <c r="I180" s="51" t="s">
        <v>530</v>
      </c>
      <c r="J180" s="51" t="s">
        <v>379</v>
      </c>
      <c r="K180" s="51"/>
      <c r="L180" s="55" t="s">
        <v>38</v>
      </c>
      <c r="M180" s="162" t="s">
        <v>516</v>
      </c>
      <c r="N180" s="26" t="s">
        <v>40</v>
      </c>
      <c r="O180" s="57">
        <v>44771</v>
      </c>
      <c r="P180" s="58">
        <v>44785</v>
      </c>
      <c r="Q180" s="21" t="s">
        <v>532</v>
      </c>
      <c r="R180" s="27">
        <v>31.7</v>
      </c>
      <c r="S180" s="28"/>
      <c r="T180" s="13" t="str">
        <f t="shared" si="23"/>
        <v>&lt;5.15</v>
      </c>
      <c r="U180" s="13">
        <f t="shared" si="23"/>
        <v>31.7</v>
      </c>
      <c r="V180" s="14">
        <f t="shared" si="20"/>
        <v>32</v>
      </c>
      <c r="W180" s="15" t="str">
        <f t="shared" si="22"/>
        <v/>
      </c>
    </row>
    <row r="181" spans="1:23" x14ac:dyDescent="0.4">
      <c r="A181" s="32">
        <f t="shared" si="17"/>
        <v>175</v>
      </c>
      <c r="B181" s="16" t="s">
        <v>110</v>
      </c>
      <c r="C181" s="17" t="s">
        <v>110</v>
      </c>
      <c r="D181" s="6" t="s">
        <v>479</v>
      </c>
      <c r="E181" s="16" t="s">
        <v>528</v>
      </c>
      <c r="F181" s="163" t="s">
        <v>529</v>
      </c>
      <c r="G181" s="191" t="s">
        <v>50</v>
      </c>
      <c r="H181" s="53" t="s">
        <v>377</v>
      </c>
      <c r="I181" s="16" t="s">
        <v>530</v>
      </c>
      <c r="J181" s="16" t="s">
        <v>379</v>
      </c>
      <c r="K181" s="16"/>
      <c r="L181" s="163" t="s">
        <v>38</v>
      </c>
      <c r="M181" s="192" t="s">
        <v>516</v>
      </c>
      <c r="N181" s="141" t="s">
        <v>40</v>
      </c>
      <c r="O181" s="19">
        <v>44771</v>
      </c>
      <c r="P181" s="20">
        <v>44785</v>
      </c>
      <c r="Q181" s="21" t="s">
        <v>533</v>
      </c>
      <c r="R181" s="22">
        <v>26.4</v>
      </c>
      <c r="S181" s="28"/>
      <c r="T181" s="165" t="str">
        <f t="shared" si="23"/>
        <v>&lt;5.42</v>
      </c>
      <c r="U181" s="165">
        <f t="shared" si="23"/>
        <v>26.4</v>
      </c>
      <c r="V181" s="30">
        <f t="shared" si="20"/>
        <v>26</v>
      </c>
      <c r="W181" s="29" t="str">
        <f t="shared" si="22"/>
        <v/>
      </c>
    </row>
    <row r="182" spans="1:23" x14ac:dyDescent="0.4">
      <c r="A182" s="32">
        <f t="shared" si="17"/>
        <v>176</v>
      </c>
      <c r="B182" s="3" t="s">
        <v>415</v>
      </c>
      <c r="C182" s="5" t="s">
        <v>415</v>
      </c>
      <c r="D182" s="4" t="s">
        <v>446</v>
      </c>
      <c r="E182" s="3" t="s">
        <v>37</v>
      </c>
      <c r="F182" s="5" t="s">
        <v>37</v>
      </c>
      <c r="G182" s="133" t="s">
        <v>195</v>
      </c>
      <c r="H182" s="6" t="s">
        <v>51</v>
      </c>
      <c r="I182" s="3" t="s">
        <v>534</v>
      </c>
      <c r="J182" s="3" t="s">
        <v>197</v>
      </c>
      <c r="K182" s="3" t="s">
        <v>535</v>
      </c>
      <c r="L182" s="188" t="s">
        <v>38</v>
      </c>
      <c r="M182" s="134" t="s">
        <v>536</v>
      </c>
      <c r="N182" s="7" t="s">
        <v>40</v>
      </c>
      <c r="O182" s="8">
        <v>44792</v>
      </c>
      <c r="P182" s="9">
        <v>44792</v>
      </c>
      <c r="Q182" s="10" t="s">
        <v>537</v>
      </c>
      <c r="R182" s="11" t="s">
        <v>538</v>
      </c>
      <c r="S182" s="22" t="s">
        <v>539</v>
      </c>
      <c r="T182" s="30" t="str">
        <f t="shared" ref="T182:U197" si="24">IF(Q182="","",IF(NOT(ISERROR(Q182*1)),ROUNDDOWN(Q182*1,2-INT(LOG(ABS(Q182*1)))),IFERROR("&lt;"&amp;ROUNDDOWN(IF(SUBSTITUTE(Q182,"&lt;","")*1&lt;=50,SUBSTITUTE(Q182,"&lt;","")*1,""),2-INT(LOG(ABS(SUBSTITUTE(Q182,"&lt;","")*1)))),IF(Q182="-",Q182,"入力形式が間違っています"))))</f>
        <v>&lt;0.694</v>
      </c>
      <c r="U182" s="13" t="str">
        <f t="shared" si="24"/>
        <v>&lt;0.893</v>
      </c>
      <c r="V182" s="14" t="str">
        <f>IFERROR(IF(AND(T182="",U182=""),"",IF(AND(T182="-",U182="-"),IF(S182="","Cs合計を入力してください",S182),IF(NOT(ISERROR(T182*1+U182*1)),ROUND(T182+U182, 1-INT(LOG(ABS(T182+U182)))),IF(NOT(ISERROR(T182*1)),ROUND(T182, 1-INT(LOG(ABS(T182)))),IF(NOT(ISERROR(U182*1)),ROUND(U182, 1-INT(LOG(ABS(U182)))),IF(ISERROR(T182*1+U182*1),"&lt;"&amp;ROUND(IF(T182="-",0,SUBSTITUTE(T182,"&lt;",""))*1+IF(U182="-",0,SUBSTITUTE(U182,"&lt;",""))*1,1-INT(LOG(ABS(IF(T182="-",0,SUBSTITUTE(T182,"&lt;",""))*1+IF(U182="-",0,SUBSTITUTE(U182,"&lt;",""))*1)))))))))),"入力形式が間違っています")</f>
        <v>&lt;1.6</v>
      </c>
      <c r="W182" s="15" t="str">
        <f t="shared" si="22"/>
        <v/>
      </c>
    </row>
    <row r="183" spans="1:23" x14ac:dyDescent="0.4">
      <c r="A183" s="32">
        <f t="shared" si="17"/>
        <v>177</v>
      </c>
      <c r="B183" s="16" t="s">
        <v>415</v>
      </c>
      <c r="C183" s="17" t="s">
        <v>415</v>
      </c>
      <c r="D183" s="6" t="s">
        <v>450</v>
      </c>
      <c r="E183" s="16" t="s">
        <v>37</v>
      </c>
      <c r="F183" s="17" t="s">
        <v>37</v>
      </c>
      <c r="G183" s="133" t="s">
        <v>195</v>
      </c>
      <c r="H183" s="6" t="s">
        <v>51</v>
      </c>
      <c r="I183" s="16" t="s">
        <v>540</v>
      </c>
      <c r="J183" s="16" t="s">
        <v>197</v>
      </c>
      <c r="K183" s="16" t="s">
        <v>535</v>
      </c>
      <c r="L183" s="163" t="s">
        <v>38</v>
      </c>
      <c r="M183" s="140" t="s">
        <v>536</v>
      </c>
      <c r="N183" s="18" t="s">
        <v>40</v>
      </c>
      <c r="O183" s="19">
        <v>44792</v>
      </c>
      <c r="P183" s="20">
        <v>44792</v>
      </c>
      <c r="Q183" s="193" t="s">
        <v>541</v>
      </c>
      <c r="R183" s="22" t="s">
        <v>542</v>
      </c>
      <c r="S183" s="12" t="s">
        <v>539</v>
      </c>
      <c r="T183" s="13" t="str">
        <f t="shared" si="24"/>
        <v>&lt;0.76</v>
      </c>
      <c r="U183" s="13" t="str">
        <f t="shared" si="24"/>
        <v>&lt;0.887</v>
      </c>
      <c r="V183" s="14" t="str">
        <f t="shared" ref="V183:V209" si="25">IFERROR(IF(AND(T183="",U183=""),"",IF(AND(T183="-",U183="-"),IF(S183="","Cs合計を入力してください",S183),IF(NOT(ISERROR(T183*1+U183*1)),ROUND(T183+U183, 1-INT(LOG(ABS(T183+U183)))),IF(NOT(ISERROR(T183*1)),ROUND(T183, 1-INT(LOG(ABS(T183)))),IF(NOT(ISERROR(U183*1)),ROUND(U183, 1-INT(LOG(ABS(U183)))),IF(ISERROR(T183*1+U183*1),"&lt;"&amp;ROUND(IF(T183="-",0,SUBSTITUTE(T183,"&lt;",""))*1+IF(U183="-",0,SUBSTITUTE(U183,"&lt;",""))*1,1-INT(LOG(ABS(IF(T183="-",0,SUBSTITUTE(T183,"&lt;",""))*1+IF(U183="-",0,SUBSTITUTE(U183,"&lt;",""))*1)))))))))),"入力形式が間違っています")</f>
        <v>&lt;1.6</v>
      </c>
      <c r="W183" s="15" t="str">
        <f t="shared" si="22"/>
        <v/>
      </c>
    </row>
    <row r="184" spans="1:23" x14ac:dyDescent="0.4">
      <c r="A184" s="32">
        <f t="shared" si="17"/>
        <v>178</v>
      </c>
      <c r="B184" s="16" t="s">
        <v>415</v>
      </c>
      <c r="C184" s="17" t="s">
        <v>415</v>
      </c>
      <c r="D184" s="6" t="s">
        <v>446</v>
      </c>
      <c r="E184" s="16" t="s">
        <v>37</v>
      </c>
      <c r="F184" s="17" t="s">
        <v>37</v>
      </c>
      <c r="G184" s="133" t="s">
        <v>195</v>
      </c>
      <c r="H184" s="6" t="s">
        <v>51</v>
      </c>
      <c r="I184" s="69" t="s">
        <v>36</v>
      </c>
      <c r="J184" s="16" t="s">
        <v>197</v>
      </c>
      <c r="K184" s="16" t="s">
        <v>543</v>
      </c>
      <c r="L184" s="163" t="s">
        <v>38</v>
      </c>
      <c r="M184" s="140" t="s">
        <v>536</v>
      </c>
      <c r="N184" s="18" t="s">
        <v>40</v>
      </c>
      <c r="O184" s="19">
        <v>44792</v>
      </c>
      <c r="P184" s="20">
        <v>44792</v>
      </c>
      <c r="Q184" s="21" t="s">
        <v>544</v>
      </c>
      <c r="R184" s="22" t="s">
        <v>545</v>
      </c>
      <c r="S184" s="12" t="s">
        <v>546</v>
      </c>
      <c r="T184" s="13" t="str">
        <f t="shared" si="24"/>
        <v>&lt;0.878</v>
      </c>
      <c r="U184" s="13" t="str">
        <f t="shared" si="24"/>
        <v>&lt;0.892</v>
      </c>
      <c r="V184" s="14" t="str">
        <f t="shared" si="25"/>
        <v>&lt;1.8</v>
      </c>
      <c r="W184" s="15" t="str">
        <f t="shared" si="22"/>
        <v/>
      </c>
    </row>
    <row r="185" spans="1:23" x14ac:dyDescent="0.4">
      <c r="A185" s="32">
        <f t="shared" si="17"/>
        <v>179</v>
      </c>
      <c r="B185" s="3" t="s">
        <v>547</v>
      </c>
      <c r="C185" s="5" t="s">
        <v>547</v>
      </c>
      <c r="D185" s="4" t="s">
        <v>37</v>
      </c>
      <c r="E185" s="3" t="s">
        <v>33</v>
      </c>
      <c r="F185" s="5" t="s">
        <v>548</v>
      </c>
      <c r="G185" s="133" t="s">
        <v>34</v>
      </c>
      <c r="H185" s="6" t="s">
        <v>329</v>
      </c>
      <c r="I185" s="3" t="s">
        <v>549</v>
      </c>
      <c r="J185" s="194" t="s">
        <v>37</v>
      </c>
      <c r="K185" s="3" t="s">
        <v>550</v>
      </c>
      <c r="L185" s="188" t="s">
        <v>38</v>
      </c>
      <c r="M185" s="134" t="s">
        <v>551</v>
      </c>
      <c r="N185" s="7" t="s">
        <v>40</v>
      </c>
      <c r="O185" s="8">
        <v>44726</v>
      </c>
      <c r="P185" s="9">
        <v>44755</v>
      </c>
      <c r="Q185" s="10" t="s">
        <v>552</v>
      </c>
      <c r="R185" s="11" t="s">
        <v>546</v>
      </c>
      <c r="S185" s="12" t="s">
        <v>412</v>
      </c>
      <c r="T185" s="13" t="str">
        <f t="shared" si="24"/>
        <v>&lt;1.7</v>
      </c>
      <c r="U185" s="13" t="str">
        <f t="shared" si="24"/>
        <v>&lt;1.8</v>
      </c>
      <c r="V185" s="14" t="str">
        <f t="shared" si="25"/>
        <v>&lt;3.5</v>
      </c>
      <c r="W185" s="15"/>
    </row>
    <row r="186" spans="1:23" x14ac:dyDescent="0.4">
      <c r="A186" s="32">
        <f t="shared" si="17"/>
        <v>180</v>
      </c>
      <c r="B186" s="3" t="s">
        <v>547</v>
      </c>
      <c r="C186" s="5" t="s">
        <v>547</v>
      </c>
      <c r="D186" s="4" t="s">
        <v>37</v>
      </c>
      <c r="E186" s="3" t="s">
        <v>33</v>
      </c>
      <c r="F186" s="17" t="s">
        <v>553</v>
      </c>
      <c r="G186" s="133" t="s">
        <v>34</v>
      </c>
      <c r="H186" s="6" t="s">
        <v>329</v>
      </c>
      <c r="I186" s="16" t="s">
        <v>549</v>
      </c>
      <c r="J186" s="194" t="s">
        <v>37</v>
      </c>
      <c r="K186" s="195" t="s">
        <v>550</v>
      </c>
      <c r="L186" s="188" t="s">
        <v>38</v>
      </c>
      <c r="M186" s="134" t="s">
        <v>551</v>
      </c>
      <c r="N186" s="7" t="s">
        <v>40</v>
      </c>
      <c r="O186" s="8">
        <v>44726</v>
      </c>
      <c r="P186" s="9">
        <v>44755</v>
      </c>
      <c r="Q186" s="10" t="s">
        <v>554</v>
      </c>
      <c r="R186" s="11" t="s">
        <v>555</v>
      </c>
      <c r="S186" s="12" t="s">
        <v>556</v>
      </c>
      <c r="T186" s="13" t="str">
        <f t="shared" si="24"/>
        <v>&lt;2.6</v>
      </c>
      <c r="U186" s="13" t="str">
        <f t="shared" si="24"/>
        <v>&lt;2.9</v>
      </c>
      <c r="V186" s="14" t="str">
        <f t="shared" si="25"/>
        <v>&lt;5.5</v>
      </c>
      <c r="W186" s="15" t="str">
        <f t="shared" ref="W186:W199" si="26">IF(ISERROR(V186*1),"",IF(AND(H186="飲料水",V186&gt;=11),"○",IF(AND(H186="牛乳・乳児用食品",V186&gt;=51),"○",IF(AND(H186&lt;&gt;"",V186&gt;=110),"○",""))))</f>
        <v/>
      </c>
    </row>
    <row r="187" spans="1:23" x14ac:dyDescent="0.4">
      <c r="A187" s="32">
        <f t="shared" si="17"/>
        <v>181</v>
      </c>
      <c r="B187" s="3" t="s">
        <v>547</v>
      </c>
      <c r="C187" s="5" t="s">
        <v>547</v>
      </c>
      <c r="D187" s="4" t="s">
        <v>37</v>
      </c>
      <c r="E187" s="3" t="s">
        <v>33</v>
      </c>
      <c r="F187" s="17" t="s">
        <v>557</v>
      </c>
      <c r="G187" s="133" t="s">
        <v>34</v>
      </c>
      <c r="H187" s="6" t="s">
        <v>329</v>
      </c>
      <c r="I187" s="16" t="s">
        <v>549</v>
      </c>
      <c r="J187" s="194" t="s">
        <v>37</v>
      </c>
      <c r="K187" s="3" t="s">
        <v>558</v>
      </c>
      <c r="L187" s="188" t="s">
        <v>38</v>
      </c>
      <c r="M187" s="134" t="s">
        <v>551</v>
      </c>
      <c r="N187" s="7" t="s">
        <v>40</v>
      </c>
      <c r="O187" s="8">
        <v>44726</v>
      </c>
      <c r="P187" s="9">
        <v>44755</v>
      </c>
      <c r="Q187" s="10" t="s">
        <v>552</v>
      </c>
      <c r="R187" s="11" t="s">
        <v>539</v>
      </c>
      <c r="S187" s="12" t="s">
        <v>559</v>
      </c>
      <c r="T187" s="13" t="str">
        <f t="shared" si="24"/>
        <v>&lt;1.7</v>
      </c>
      <c r="U187" s="13" t="str">
        <f t="shared" si="24"/>
        <v>&lt;1.6</v>
      </c>
      <c r="V187" s="14" t="str">
        <f t="shared" si="25"/>
        <v>&lt;3.3</v>
      </c>
      <c r="W187" s="15" t="str">
        <f t="shared" si="26"/>
        <v/>
      </c>
    </row>
    <row r="188" spans="1:23" x14ac:dyDescent="0.4">
      <c r="A188" s="32">
        <f t="shared" si="17"/>
        <v>182</v>
      </c>
      <c r="B188" s="3" t="s">
        <v>547</v>
      </c>
      <c r="C188" s="5" t="s">
        <v>547</v>
      </c>
      <c r="D188" s="4" t="s">
        <v>37</v>
      </c>
      <c r="E188" s="3" t="s">
        <v>33</v>
      </c>
      <c r="F188" s="17" t="s">
        <v>560</v>
      </c>
      <c r="G188" s="133" t="s">
        <v>34</v>
      </c>
      <c r="H188" s="6" t="s">
        <v>329</v>
      </c>
      <c r="I188" s="16" t="s">
        <v>561</v>
      </c>
      <c r="J188" s="194" t="s">
        <v>37</v>
      </c>
      <c r="K188" s="3" t="s">
        <v>562</v>
      </c>
      <c r="L188" s="188" t="s">
        <v>38</v>
      </c>
      <c r="M188" s="134" t="s">
        <v>551</v>
      </c>
      <c r="N188" s="7" t="s">
        <v>40</v>
      </c>
      <c r="O188" s="8">
        <v>44726</v>
      </c>
      <c r="P188" s="9">
        <v>44755</v>
      </c>
      <c r="Q188" s="10" t="s">
        <v>546</v>
      </c>
      <c r="R188" s="11" t="s">
        <v>546</v>
      </c>
      <c r="S188" s="12" t="s">
        <v>563</v>
      </c>
      <c r="T188" s="13" t="str">
        <f t="shared" si="24"/>
        <v>&lt;1.8</v>
      </c>
      <c r="U188" s="13" t="str">
        <f t="shared" si="24"/>
        <v>&lt;1.8</v>
      </c>
      <c r="V188" s="14" t="str">
        <f t="shared" si="25"/>
        <v>&lt;3.6</v>
      </c>
      <c r="W188" s="15" t="str">
        <f t="shared" si="26"/>
        <v/>
      </c>
    </row>
    <row r="189" spans="1:23" x14ac:dyDescent="0.4">
      <c r="A189" s="32">
        <f t="shared" si="17"/>
        <v>183</v>
      </c>
      <c r="B189" s="3" t="s">
        <v>547</v>
      </c>
      <c r="C189" s="5" t="s">
        <v>547</v>
      </c>
      <c r="D189" s="4" t="s">
        <v>37</v>
      </c>
      <c r="E189" s="3" t="s">
        <v>33</v>
      </c>
      <c r="F189" s="17" t="s">
        <v>564</v>
      </c>
      <c r="G189" s="133" t="s">
        <v>34</v>
      </c>
      <c r="H189" s="6" t="s">
        <v>329</v>
      </c>
      <c r="I189" s="16" t="s">
        <v>561</v>
      </c>
      <c r="J189" s="194" t="s">
        <v>37</v>
      </c>
      <c r="K189" s="158" t="s">
        <v>565</v>
      </c>
      <c r="L189" s="188" t="s">
        <v>38</v>
      </c>
      <c r="M189" s="134" t="s">
        <v>551</v>
      </c>
      <c r="N189" s="7" t="s">
        <v>40</v>
      </c>
      <c r="O189" s="8">
        <v>44732</v>
      </c>
      <c r="P189" s="9">
        <v>44755</v>
      </c>
      <c r="Q189" s="10" t="s">
        <v>546</v>
      </c>
      <c r="R189" s="11" t="s">
        <v>566</v>
      </c>
      <c r="S189" s="12" t="s">
        <v>413</v>
      </c>
      <c r="T189" s="13" t="str">
        <f t="shared" si="24"/>
        <v>&lt;1.8</v>
      </c>
      <c r="U189" s="13" t="str">
        <f t="shared" si="24"/>
        <v>&lt;1.9</v>
      </c>
      <c r="V189" s="14" t="str">
        <f t="shared" si="25"/>
        <v>&lt;3.7</v>
      </c>
      <c r="W189" s="15" t="str">
        <f t="shared" si="26"/>
        <v/>
      </c>
    </row>
    <row r="190" spans="1:23" x14ac:dyDescent="0.4">
      <c r="A190" s="32">
        <f t="shared" si="17"/>
        <v>184</v>
      </c>
      <c r="B190" s="196" t="s">
        <v>567</v>
      </c>
      <c r="C190" s="197" t="s">
        <v>567</v>
      </c>
      <c r="D190" s="198" t="s">
        <v>443</v>
      </c>
      <c r="E190" s="196" t="s">
        <v>443</v>
      </c>
      <c r="F190" s="197" t="s">
        <v>443</v>
      </c>
      <c r="G190" s="199" t="s">
        <v>440</v>
      </c>
      <c r="H190" s="198" t="s">
        <v>441</v>
      </c>
      <c r="I190" s="196" t="s">
        <v>568</v>
      </c>
      <c r="J190" s="16" t="s">
        <v>570</v>
      </c>
      <c r="K190" s="196" t="s">
        <v>443</v>
      </c>
      <c r="L190" s="197" t="s">
        <v>460</v>
      </c>
      <c r="M190" s="198" t="s">
        <v>571</v>
      </c>
      <c r="N190" s="197" t="s">
        <v>369</v>
      </c>
      <c r="O190" s="200">
        <v>44776</v>
      </c>
      <c r="P190" s="201">
        <v>44782</v>
      </c>
      <c r="Q190" s="202" t="s">
        <v>572</v>
      </c>
      <c r="R190" s="203" t="s">
        <v>573</v>
      </c>
      <c r="S190" s="204" t="s">
        <v>574</v>
      </c>
      <c r="T190" s="13" t="str">
        <f t="shared" si="24"/>
        <v>&lt;11</v>
      </c>
      <c r="U190" s="13" t="str">
        <f t="shared" si="24"/>
        <v>&lt;10</v>
      </c>
      <c r="V190" s="14" t="str">
        <f t="shared" si="25"/>
        <v>&lt;21</v>
      </c>
      <c r="W190" s="15" t="str">
        <f t="shared" si="26"/>
        <v/>
      </c>
    </row>
    <row r="191" spans="1:23" x14ac:dyDescent="0.4">
      <c r="A191" s="32">
        <f t="shared" si="17"/>
        <v>185</v>
      </c>
      <c r="B191" s="196" t="s">
        <v>567</v>
      </c>
      <c r="C191" s="197" t="s">
        <v>567</v>
      </c>
      <c r="D191" s="198" t="s">
        <v>443</v>
      </c>
      <c r="E191" s="196" t="s">
        <v>443</v>
      </c>
      <c r="F191" s="197" t="s">
        <v>443</v>
      </c>
      <c r="G191" s="199" t="s">
        <v>440</v>
      </c>
      <c r="H191" s="198" t="s">
        <v>441</v>
      </c>
      <c r="I191" s="196" t="s">
        <v>575</v>
      </c>
      <c r="J191" s="16" t="s">
        <v>570</v>
      </c>
      <c r="K191" s="196" t="s">
        <v>443</v>
      </c>
      <c r="L191" s="197" t="s">
        <v>460</v>
      </c>
      <c r="M191" s="198" t="s">
        <v>571</v>
      </c>
      <c r="N191" s="197" t="s">
        <v>369</v>
      </c>
      <c r="O191" s="200">
        <v>44776</v>
      </c>
      <c r="P191" s="201">
        <v>44782</v>
      </c>
      <c r="Q191" s="202" t="s">
        <v>306</v>
      </c>
      <c r="R191" s="203" t="s">
        <v>572</v>
      </c>
      <c r="S191" s="204" t="s">
        <v>576</v>
      </c>
      <c r="T191" s="13" t="str">
        <f t="shared" si="24"/>
        <v>&lt;12</v>
      </c>
      <c r="U191" s="13" t="str">
        <f t="shared" si="24"/>
        <v>&lt;11</v>
      </c>
      <c r="V191" s="14" t="str">
        <f t="shared" si="25"/>
        <v>&lt;23</v>
      </c>
      <c r="W191" s="15" t="str">
        <f t="shared" si="26"/>
        <v/>
      </c>
    </row>
    <row r="192" spans="1:23" x14ac:dyDescent="0.4">
      <c r="A192" s="32">
        <f t="shared" si="17"/>
        <v>186</v>
      </c>
      <c r="B192" s="196" t="s">
        <v>567</v>
      </c>
      <c r="C192" s="197" t="s">
        <v>567</v>
      </c>
      <c r="D192" s="198" t="s">
        <v>443</v>
      </c>
      <c r="E192" s="196" t="s">
        <v>443</v>
      </c>
      <c r="F192" s="197" t="s">
        <v>443</v>
      </c>
      <c r="G192" s="199" t="s">
        <v>440</v>
      </c>
      <c r="H192" s="198" t="s">
        <v>441</v>
      </c>
      <c r="I192" s="196" t="s">
        <v>577</v>
      </c>
      <c r="J192" s="16" t="s">
        <v>570</v>
      </c>
      <c r="K192" s="196" t="s">
        <v>443</v>
      </c>
      <c r="L192" s="197" t="s">
        <v>460</v>
      </c>
      <c r="M192" s="198" t="s">
        <v>571</v>
      </c>
      <c r="N192" s="197" t="s">
        <v>369</v>
      </c>
      <c r="O192" s="200">
        <v>44776</v>
      </c>
      <c r="P192" s="201">
        <v>44782</v>
      </c>
      <c r="Q192" s="202" t="s">
        <v>306</v>
      </c>
      <c r="R192" s="203" t="s">
        <v>572</v>
      </c>
      <c r="S192" s="204" t="s">
        <v>576</v>
      </c>
      <c r="T192" s="13" t="str">
        <f t="shared" si="24"/>
        <v>&lt;12</v>
      </c>
      <c r="U192" s="13" t="str">
        <f t="shared" si="24"/>
        <v>&lt;11</v>
      </c>
      <c r="V192" s="14" t="str">
        <f t="shared" si="25"/>
        <v>&lt;23</v>
      </c>
      <c r="W192" s="15" t="str">
        <f t="shared" si="26"/>
        <v/>
      </c>
    </row>
    <row r="193" spans="1:23" x14ac:dyDescent="0.4">
      <c r="A193" s="32">
        <f t="shared" si="17"/>
        <v>187</v>
      </c>
      <c r="B193" s="196" t="s">
        <v>567</v>
      </c>
      <c r="C193" s="197" t="s">
        <v>567</v>
      </c>
      <c r="D193" s="198" t="s">
        <v>443</v>
      </c>
      <c r="E193" s="196" t="s">
        <v>443</v>
      </c>
      <c r="F193" s="197" t="s">
        <v>443</v>
      </c>
      <c r="G193" s="199" t="s">
        <v>440</v>
      </c>
      <c r="H193" s="198" t="s">
        <v>441</v>
      </c>
      <c r="I193" s="196" t="s">
        <v>578</v>
      </c>
      <c r="J193" s="16" t="s">
        <v>570</v>
      </c>
      <c r="K193" s="196" t="s">
        <v>443</v>
      </c>
      <c r="L193" s="197" t="s">
        <v>460</v>
      </c>
      <c r="M193" s="198" t="s">
        <v>571</v>
      </c>
      <c r="N193" s="197" t="s">
        <v>369</v>
      </c>
      <c r="O193" s="200">
        <v>44776</v>
      </c>
      <c r="P193" s="201">
        <v>44782</v>
      </c>
      <c r="Q193" s="202" t="s">
        <v>306</v>
      </c>
      <c r="R193" s="203" t="s">
        <v>573</v>
      </c>
      <c r="S193" s="204" t="s">
        <v>579</v>
      </c>
      <c r="T193" s="13" t="str">
        <f t="shared" si="24"/>
        <v>&lt;12</v>
      </c>
      <c r="U193" s="13" t="str">
        <f t="shared" si="24"/>
        <v>&lt;10</v>
      </c>
      <c r="V193" s="14" t="str">
        <f t="shared" si="25"/>
        <v>&lt;22</v>
      </c>
      <c r="W193" s="15" t="str">
        <f t="shared" si="26"/>
        <v/>
      </c>
    </row>
    <row r="194" spans="1:23" x14ac:dyDescent="0.4">
      <c r="A194" s="32">
        <f t="shared" si="17"/>
        <v>188</v>
      </c>
      <c r="B194" s="196" t="s">
        <v>567</v>
      </c>
      <c r="C194" s="197" t="s">
        <v>567</v>
      </c>
      <c r="D194" s="198" t="s">
        <v>443</v>
      </c>
      <c r="E194" s="196" t="s">
        <v>443</v>
      </c>
      <c r="F194" s="197" t="s">
        <v>443</v>
      </c>
      <c r="G194" s="199" t="s">
        <v>440</v>
      </c>
      <c r="H194" s="198" t="s">
        <v>441</v>
      </c>
      <c r="I194" s="196" t="s">
        <v>580</v>
      </c>
      <c r="J194" s="16" t="s">
        <v>570</v>
      </c>
      <c r="K194" s="196" t="s">
        <v>443</v>
      </c>
      <c r="L194" s="197" t="s">
        <v>460</v>
      </c>
      <c r="M194" s="198" t="s">
        <v>571</v>
      </c>
      <c r="N194" s="197" t="s">
        <v>369</v>
      </c>
      <c r="O194" s="200">
        <v>44776</v>
      </c>
      <c r="P194" s="201">
        <v>44782</v>
      </c>
      <c r="Q194" s="202" t="s">
        <v>306</v>
      </c>
      <c r="R194" s="203" t="s">
        <v>572</v>
      </c>
      <c r="S194" s="204" t="s">
        <v>576</v>
      </c>
      <c r="T194" s="13" t="str">
        <f t="shared" si="24"/>
        <v>&lt;12</v>
      </c>
      <c r="U194" s="13" t="str">
        <f t="shared" si="24"/>
        <v>&lt;11</v>
      </c>
      <c r="V194" s="14" t="str">
        <f t="shared" si="25"/>
        <v>&lt;23</v>
      </c>
      <c r="W194" s="15" t="str">
        <f t="shared" si="26"/>
        <v/>
      </c>
    </row>
    <row r="195" spans="1:23" x14ac:dyDescent="0.4">
      <c r="A195" s="32">
        <f t="shared" si="17"/>
        <v>189</v>
      </c>
      <c r="B195" s="196" t="s">
        <v>567</v>
      </c>
      <c r="C195" s="197" t="s">
        <v>567</v>
      </c>
      <c r="D195" s="198" t="s">
        <v>581</v>
      </c>
      <c r="E195" s="196" t="s">
        <v>443</v>
      </c>
      <c r="F195" s="197" t="s">
        <v>443</v>
      </c>
      <c r="G195" s="199" t="s">
        <v>440</v>
      </c>
      <c r="H195" s="198" t="s">
        <v>582</v>
      </c>
      <c r="I195" s="196" t="s">
        <v>583</v>
      </c>
      <c r="J195" s="16" t="s">
        <v>584</v>
      </c>
      <c r="K195" s="196" t="s">
        <v>443</v>
      </c>
      <c r="L195" s="197" t="s">
        <v>460</v>
      </c>
      <c r="M195" s="198" t="s">
        <v>571</v>
      </c>
      <c r="N195" s="197" t="s">
        <v>369</v>
      </c>
      <c r="O195" s="200">
        <v>44776</v>
      </c>
      <c r="P195" s="201">
        <v>44782</v>
      </c>
      <c r="Q195" s="202" t="s">
        <v>306</v>
      </c>
      <c r="R195" s="203" t="s">
        <v>573</v>
      </c>
      <c r="S195" s="204" t="s">
        <v>579</v>
      </c>
      <c r="T195" s="13" t="str">
        <f t="shared" si="24"/>
        <v>&lt;12</v>
      </c>
      <c r="U195" s="13" t="str">
        <f t="shared" si="24"/>
        <v>&lt;10</v>
      </c>
      <c r="V195" s="14" t="str">
        <f t="shared" si="25"/>
        <v>&lt;22</v>
      </c>
      <c r="W195" s="15" t="str">
        <f t="shared" si="26"/>
        <v/>
      </c>
    </row>
    <row r="196" spans="1:23" x14ac:dyDescent="0.4">
      <c r="A196" s="32">
        <f t="shared" si="17"/>
        <v>190</v>
      </c>
      <c r="B196" s="196" t="s">
        <v>567</v>
      </c>
      <c r="C196" s="197" t="s">
        <v>567</v>
      </c>
      <c r="D196" s="198" t="s">
        <v>569</v>
      </c>
      <c r="E196" s="196" t="s">
        <v>443</v>
      </c>
      <c r="F196" s="197" t="s">
        <v>585</v>
      </c>
      <c r="G196" s="199" t="s">
        <v>440</v>
      </c>
      <c r="H196" s="198" t="s">
        <v>582</v>
      </c>
      <c r="I196" s="196" t="s">
        <v>286</v>
      </c>
      <c r="J196" s="16" t="s">
        <v>586</v>
      </c>
      <c r="K196" s="196" t="s">
        <v>443</v>
      </c>
      <c r="L196" s="197" t="s">
        <v>460</v>
      </c>
      <c r="M196" s="198" t="s">
        <v>571</v>
      </c>
      <c r="N196" s="197" t="s">
        <v>369</v>
      </c>
      <c r="O196" s="200">
        <v>44776</v>
      </c>
      <c r="P196" s="201">
        <v>44782</v>
      </c>
      <c r="Q196" s="202" t="s">
        <v>572</v>
      </c>
      <c r="R196" s="203" t="s">
        <v>573</v>
      </c>
      <c r="S196" s="204" t="s">
        <v>574</v>
      </c>
      <c r="T196" s="13" t="str">
        <f t="shared" si="24"/>
        <v>&lt;11</v>
      </c>
      <c r="U196" s="13" t="str">
        <f t="shared" si="24"/>
        <v>&lt;10</v>
      </c>
      <c r="V196" s="14" t="str">
        <f t="shared" si="25"/>
        <v>&lt;21</v>
      </c>
      <c r="W196" s="15" t="str">
        <f t="shared" si="26"/>
        <v/>
      </c>
    </row>
    <row r="197" spans="1:23" x14ac:dyDescent="0.4">
      <c r="A197" s="32">
        <f t="shared" si="17"/>
        <v>191</v>
      </c>
      <c r="B197" s="196" t="s">
        <v>567</v>
      </c>
      <c r="C197" s="197" t="s">
        <v>567</v>
      </c>
      <c r="D197" s="198" t="s">
        <v>416</v>
      </c>
      <c r="E197" s="196" t="s">
        <v>443</v>
      </c>
      <c r="F197" s="197" t="s">
        <v>443</v>
      </c>
      <c r="G197" s="199" t="s">
        <v>440</v>
      </c>
      <c r="H197" s="198" t="s">
        <v>582</v>
      </c>
      <c r="I197" s="196" t="s">
        <v>587</v>
      </c>
      <c r="J197" s="16" t="s">
        <v>584</v>
      </c>
      <c r="K197" s="196" t="s">
        <v>443</v>
      </c>
      <c r="L197" s="197" t="s">
        <v>460</v>
      </c>
      <c r="M197" s="198" t="s">
        <v>571</v>
      </c>
      <c r="N197" s="197" t="s">
        <v>369</v>
      </c>
      <c r="O197" s="200">
        <v>44776</v>
      </c>
      <c r="P197" s="201">
        <v>44782</v>
      </c>
      <c r="Q197" s="202" t="s">
        <v>572</v>
      </c>
      <c r="R197" s="203" t="s">
        <v>573</v>
      </c>
      <c r="S197" s="204" t="s">
        <v>574</v>
      </c>
      <c r="T197" s="13" t="str">
        <f t="shared" si="24"/>
        <v>&lt;11</v>
      </c>
      <c r="U197" s="13" t="str">
        <f t="shared" si="24"/>
        <v>&lt;10</v>
      </c>
      <c r="V197" s="14" t="str">
        <f t="shared" si="25"/>
        <v>&lt;21</v>
      </c>
      <c r="W197" s="15" t="str">
        <f t="shared" si="26"/>
        <v/>
      </c>
    </row>
    <row r="198" spans="1:23" x14ac:dyDescent="0.4">
      <c r="A198" s="32">
        <f t="shared" si="17"/>
        <v>192</v>
      </c>
      <c r="B198" s="196" t="s">
        <v>567</v>
      </c>
      <c r="C198" s="197" t="s">
        <v>567</v>
      </c>
      <c r="D198" s="198" t="s">
        <v>569</v>
      </c>
      <c r="E198" s="196" t="s">
        <v>443</v>
      </c>
      <c r="F198" s="197" t="s">
        <v>588</v>
      </c>
      <c r="G198" s="199" t="s">
        <v>440</v>
      </c>
      <c r="H198" s="198" t="s">
        <v>582</v>
      </c>
      <c r="I198" s="196" t="s">
        <v>589</v>
      </c>
      <c r="J198" s="16" t="s">
        <v>584</v>
      </c>
      <c r="K198" s="196" t="s">
        <v>443</v>
      </c>
      <c r="L198" s="197" t="s">
        <v>460</v>
      </c>
      <c r="M198" s="198" t="s">
        <v>571</v>
      </c>
      <c r="N198" s="197" t="s">
        <v>369</v>
      </c>
      <c r="O198" s="200">
        <v>44776</v>
      </c>
      <c r="P198" s="201">
        <v>44782</v>
      </c>
      <c r="Q198" s="202" t="s">
        <v>572</v>
      </c>
      <c r="R198" s="203" t="s">
        <v>573</v>
      </c>
      <c r="S198" s="204" t="s">
        <v>574</v>
      </c>
      <c r="T198" s="13" t="str">
        <f t="shared" ref="T198:U209" si="27">IF(Q198="","",IF(NOT(ISERROR(Q198*1)),ROUNDDOWN(Q198*1,2-INT(LOG(ABS(Q198*1)))),IFERROR("&lt;"&amp;ROUNDDOWN(IF(SUBSTITUTE(Q198,"&lt;","")*1&lt;=50,SUBSTITUTE(Q198,"&lt;","")*1,""),2-INT(LOG(ABS(SUBSTITUTE(Q198,"&lt;","")*1)))),IF(Q198="-",Q198,"入力形式が間違っています"))))</f>
        <v>&lt;11</v>
      </c>
      <c r="U198" s="13" t="str">
        <f t="shared" si="27"/>
        <v>&lt;10</v>
      </c>
      <c r="V198" s="14" t="str">
        <f t="shared" si="25"/>
        <v>&lt;21</v>
      </c>
      <c r="W198" s="15" t="str">
        <f t="shared" si="26"/>
        <v/>
      </c>
    </row>
    <row r="199" spans="1:23" x14ac:dyDescent="0.4">
      <c r="A199" s="32">
        <f t="shared" si="17"/>
        <v>193</v>
      </c>
      <c r="B199" s="196" t="s">
        <v>567</v>
      </c>
      <c r="C199" s="197" t="s">
        <v>567</v>
      </c>
      <c r="D199" s="198" t="s">
        <v>416</v>
      </c>
      <c r="E199" s="196" t="s">
        <v>443</v>
      </c>
      <c r="F199" s="197" t="s">
        <v>443</v>
      </c>
      <c r="G199" s="199" t="s">
        <v>440</v>
      </c>
      <c r="H199" s="198" t="s">
        <v>582</v>
      </c>
      <c r="I199" s="196" t="s">
        <v>590</v>
      </c>
      <c r="J199" s="16" t="s">
        <v>388</v>
      </c>
      <c r="K199" s="196" t="s">
        <v>443</v>
      </c>
      <c r="L199" s="197" t="s">
        <v>460</v>
      </c>
      <c r="M199" s="198" t="s">
        <v>571</v>
      </c>
      <c r="N199" s="197" t="s">
        <v>369</v>
      </c>
      <c r="O199" s="200">
        <v>44776</v>
      </c>
      <c r="P199" s="201">
        <v>44782</v>
      </c>
      <c r="Q199" s="202" t="s">
        <v>306</v>
      </c>
      <c r="R199" s="203" t="s">
        <v>572</v>
      </c>
      <c r="S199" s="204" t="s">
        <v>576</v>
      </c>
      <c r="T199" s="13" t="str">
        <f t="shared" si="27"/>
        <v>&lt;12</v>
      </c>
      <c r="U199" s="13" t="str">
        <f t="shared" si="27"/>
        <v>&lt;11</v>
      </c>
      <c r="V199" s="14" t="str">
        <f t="shared" si="25"/>
        <v>&lt;23</v>
      </c>
      <c r="W199" s="15" t="str">
        <f t="shared" si="26"/>
        <v/>
      </c>
    </row>
    <row r="200" spans="1:23" x14ac:dyDescent="0.4">
      <c r="A200" s="32">
        <f t="shared" si="17"/>
        <v>194</v>
      </c>
      <c r="B200" s="196" t="s">
        <v>567</v>
      </c>
      <c r="C200" s="197" t="s">
        <v>567</v>
      </c>
      <c r="D200" s="198" t="s">
        <v>443</v>
      </c>
      <c r="E200" s="196" t="s">
        <v>443</v>
      </c>
      <c r="F200" s="197" t="s">
        <v>443</v>
      </c>
      <c r="G200" s="199" t="s">
        <v>440</v>
      </c>
      <c r="H200" s="198" t="s">
        <v>441</v>
      </c>
      <c r="I200" s="196" t="s">
        <v>591</v>
      </c>
      <c r="J200" s="16" t="s">
        <v>570</v>
      </c>
      <c r="K200" s="196" t="s">
        <v>443</v>
      </c>
      <c r="L200" s="197" t="s">
        <v>460</v>
      </c>
      <c r="M200" s="198" t="s">
        <v>571</v>
      </c>
      <c r="N200" s="197" t="s">
        <v>369</v>
      </c>
      <c r="O200" s="200">
        <v>44776</v>
      </c>
      <c r="P200" s="201">
        <v>44782</v>
      </c>
      <c r="Q200" s="202" t="s">
        <v>572</v>
      </c>
      <c r="R200" s="203" t="s">
        <v>573</v>
      </c>
      <c r="S200" s="204" t="s">
        <v>574</v>
      </c>
      <c r="T200" s="13" t="str">
        <f t="shared" si="27"/>
        <v>&lt;11</v>
      </c>
      <c r="U200" s="13" t="str">
        <f t="shared" si="27"/>
        <v>&lt;10</v>
      </c>
      <c r="V200" s="14" t="str">
        <f t="shared" si="25"/>
        <v>&lt;21</v>
      </c>
      <c r="W200" s="29"/>
    </row>
    <row r="201" spans="1:23" x14ac:dyDescent="0.4">
      <c r="A201" s="32">
        <f t="shared" ref="A201:A209" si="28">A200+1</f>
        <v>195</v>
      </c>
      <c r="B201" s="196" t="s">
        <v>567</v>
      </c>
      <c r="C201" s="197" t="s">
        <v>567</v>
      </c>
      <c r="D201" s="198" t="s">
        <v>443</v>
      </c>
      <c r="E201" s="196" t="s">
        <v>443</v>
      </c>
      <c r="F201" s="197" t="s">
        <v>443</v>
      </c>
      <c r="G201" s="199" t="s">
        <v>440</v>
      </c>
      <c r="H201" s="198" t="s">
        <v>441</v>
      </c>
      <c r="I201" s="196" t="s">
        <v>591</v>
      </c>
      <c r="J201" s="16" t="s">
        <v>570</v>
      </c>
      <c r="K201" s="196" t="s">
        <v>443</v>
      </c>
      <c r="L201" s="197" t="s">
        <v>460</v>
      </c>
      <c r="M201" s="198" t="s">
        <v>571</v>
      </c>
      <c r="N201" s="197" t="s">
        <v>369</v>
      </c>
      <c r="O201" s="200">
        <v>44776</v>
      </c>
      <c r="P201" s="201">
        <v>44782</v>
      </c>
      <c r="Q201" s="202" t="s">
        <v>572</v>
      </c>
      <c r="R201" s="203" t="s">
        <v>297</v>
      </c>
      <c r="S201" s="204" t="s">
        <v>592</v>
      </c>
      <c r="T201" s="13" t="str">
        <f t="shared" si="27"/>
        <v>&lt;11</v>
      </c>
      <c r="U201" s="13" t="str">
        <f t="shared" si="27"/>
        <v>&lt;9</v>
      </c>
      <c r="V201" s="14" t="str">
        <f t="shared" si="25"/>
        <v>&lt;20</v>
      </c>
      <c r="W201" s="29"/>
    </row>
    <row r="202" spans="1:23" x14ac:dyDescent="0.4">
      <c r="A202" s="32">
        <f t="shared" si="28"/>
        <v>196</v>
      </c>
      <c r="B202" s="196" t="s">
        <v>567</v>
      </c>
      <c r="C202" s="197" t="s">
        <v>567</v>
      </c>
      <c r="D202" s="198" t="s">
        <v>443</v>
      </c>
      <c r="E202" s="196" t="s">
        <v>443</v>
      </c>
      <c r="F202" s="197" t="s">
        <v>443</v>
      </c>
      <c r="G202" s="199" t="s">
        <v>440</v>
      </c>
      <c r="H202" s="198" t="s">
        <v>441</v>
      </c>
      <c r="I202" s="196" t="s">
        <v>591</v>
      </c>
      <c r="J202" s="16" t="s">
        <v>570</v>
      </c>
      <c r="K202" s="196" t="s">
        <v>443</v>
      </c>
      <c r="L202" s="197" t="s">
        <v>460</v>
      </c>
      <c r="M202" s="198" t="s">
        <v>571</v>
      </c>
      <c r="N202" s="197" t="s">
        <v>369</v>
      </c>
      <c r="O202" s="200">
        <v>44776</v>
      </c>
      <c r="P202" s="201">
        <v>44782</v>
      </c>
      <c r="Q202" s="202" t="s">
        <v>573</v>
      </c>
      <c r="R202" s="203" t="s">
        <v>573</v>
      </c>
      <c r="S202" s="204" t="s">
        <v>592</v>
      </c>
      <c r="T202" s="13" t="str">
        <f t="shared" si="27"/>
        <v>&lt;10</v>
      </c>
      <c r="U202" s="13" t="str">
        <f t="shared" si="27"/>
        <v>&lt;10</v>
      </c>
      <c r="V202" s="14" t="str">
        <f t="shared" si="25"/>
        <v>&lt;20</v>
      </c>
      <c r="W202" s="29"/>
    </row>
    <row r="203" spans="1:23" x14ac:dyDescent="0.4">
      <c r="A203" s="32">
        <f t="shared" si="28"/>
        <v>197</v>
      </c>
      <c r="B203" s="196" t="s">
        <v>567</v>
      </c>
      <c r="C203" s="197" t="s">
        <v>567</v>
      </c>
      <c r="D203" s="198" t="s">
        <v>443</v>
      </c>
      <c r="E203" s="196" t="s">
        <v>443</v>
      </c>
      <c r="F203" s="197" t="s">
        <v>443</v>
      </c>
      <c r="G203" s="199" t="s">
        <v>440</v>
      </c>
      <c r="H203" s="198" t="s">
        <v>441</v>
      </c>
      <c r="I203" s="196" t="s">
        <v>591</v>
      </c>
      <c r="J203" s="16" t="s">
        <v>570</v>
      </c>
      <c r="K203" s="196" t="s">
        <v>443</v>
      </c>
      <c r="L203" s="197" t="s">
        <v>460</v>
      </c>
      <c r="M203" s="198" t="s">
        <v>571</v>
      </c>
      <c r="N203" s="197" t="s">
        <v>369</v>
      </c>
      <c r="O203" s="200">
        <v>44776</v>
      </c>
      <c r="P203" s="201">
        <v>44782</v>
      </c>
      <c r="Q203" s="202" t="s">
        <v>572</v>
      </c>
      <c r="R203" s="203" t="s">
        <v>573</v>
      </c>
      <c r="S203" s="204" t="s">
        <v>574</v>
      </c>
      <c r="T203" s="13" t="str">
        <f t="shared" si="27"/>
        <v>&lt;11</v>
      </c>
      <c r="U203" s="13" t="str">
        <f t="shared" si="27"/>
        <v>&lt;10</v>
      </c>
      <c r="V203" s="14" t="str">
        <f t="shared" si="25"/>
        <v>&lt;21</v>
      </c>
      <c r="W203" s="29"/>
    </row>
    <row r="204" spans="1:23" x14ac:dyDescent="0.4">
      <c r="A204" s="32">
        <f t="shared" si="28"/>
        <v>198</v>
      </c>
      <c r="B204" s="196" t="s">
        <v>567</v>
      </c>
      <c r="C204" s="197" t="s">
        <v>567</v>
      </c>
      <c r="D204" s="198" t="s">
        <v>443</v>
      </c>
      <c r="E204" s="196" t="s">
        <v>443</v>
      </c>
      <c r="F204" s="197" t="s">
        <v>443</v>
      </c>
      <c r="G204" s="199" t="s">
        <v>440</v>
      </c>
      <c r="H204" s="198" t="s">
        <v>441</v>
      </c>
      <c r="I204" s="196" t="s">
        <v>591</v>
      </c>
      <c r="J204" s="16" t="s">
        <v>570</v>
      </c>
      <c r="K204" s="196" t="s">
        <v>443</v>
      </c>
      <c r="L204" s="197" t="s">
        <v>460</v>
      </c>
      <c r="M204" s="198" t="s">
        <v>571</v>
      </c>
      <c r="N204" s="197" t="s">
        <v>369</v>
      </c>
      <c r="O204" s="200">
        <v>44776</v>
      </c>
      <c r="P204" s="201">
        <v>44782</v>
      </c>
      <c r="Q204" s="202" t="s">
        <v>572</v>
      </c>
      <c r="R204" s="203" t="s">
        <v>573</v>
      </c>
      <c r="S204" s="204" t="s">
        <v>574</v>
      </c>
      <c r="T204" s="13" t="str">
        <f t="shared" si="27"/>
        <v>&lt;11</v>
      </c>
      <c r="U204" s="13" t="str">
        <f t="shared" si="27"/>
        <v>&lt;10</v>
      </c>
      <c r="V204" s="14" t="str">
        <f t="shared" si="25"/>
        <v>&lt;21</v>
      </c>
      <c r="W204" s="29"/>
    </row>
    <row r="205" spans="1:23" x14ac:dyDescent="0.4">
      <c r="A205" s="32">
        <f t="shared" si="28"/>
        <v>199</v>
      </c>
      <c r="B205" s="196" t="s">
        <v>567</v>
      </c>
      <c r="C205" s="197" t="s">
        <v>567</v>
      </c>
      <c r="D205" s="198" t="s">
        <v>443</v>
      </c>
      <c r="E205" s="196" t="s">
        <v>443</v>
      </c>
      <c r="F205" s="197" t="s">
        <v>443</v>
      </c>
      <c r="G205" s="199" t="s">
        <v>440</v>
      </c>
      <c r="H205" s="198" t="s">
        <v>593</v>
      </c>
      <c r="I205" s="196" t="s">
        <v>594</v>
      </c>
      <c r="J205" s="16" t="s">
        <v>570</v>
      </c>
      <c r="K205" s="196" t="s">
        <v>443</v>
      </c>
      <c r="L205" s="197" t="s">
        <v>460</v>
      </c>
      <c r="M205" s="198" t="s">
        <v>571</v>
      </c>
      <c r="N205" s="197" t="s">
        <v>40</v>
      </c>
      <c r="O205" s="200">
        <v>44776</v>
      </c>
      <c r="P205" s="201">
        <v>44782</v>
      </c>
      <c r="Q205" s="202" t="s">
        <v>595</v>
      </c>
      <c r="R205" s="203" t="s">
        <v>284</v>
      </c>
      <c r="S205" s="204" t="s">
        <v>596</v>
      </c>
      <c r="T205" s="13" t="str">
        <f t="shared" si="27"/>
        <v>&lt;0.8</v>
      </c>
      <c r="U205" s="13" t="str">
        <f t="shared" si="27"/>
        <v>&lt;0.7</v>
      </c>
      <c r="V205" s="14" t="str">
        <f t="shared" si="25"/>
        <v>&lt;1.5</v>
      </c>
      <c r="W205" s="29"/>
    </row>
    <row r="206" spans="1:23" x14ac:dyDescent="0.4">
      <c r="A206" s="32">
        <f t="shared" si="28"/>
        <v>200</v>
      </c>
      <c r="B206" s="196" t="s">
        <v>567</v>
      </c>
      <c r="C206" s="197" t="s">
        <v>567</v>
      </c>
      <c r="D206" s="198" t="s">
        <v>443</v>
      </c>
      <c r="E206" s="196" t="s">
        <v>443</v>
      </c>
      <c r="F206" s="197" t="s">
        <v>443</v>
      </c>
      <c r="G206" s="199" t="s">
        <v>440</v>
      </c>
      <c r="H206" s="198" t="s">
        <v>593</v>
      </c>
      <c r="I206" s="196" t="s">
        <v>594</v>
      </c>
      <c r="J206" s="16" t="s">
        <v>570</v>
      </c>
      <c r="K206" s="196" t="s">
        <v>443</v>
      </c>
      <c r="L206" s="197" t="s">
        <v>460</v>
      </c>
      <c r="M206" s="198" t="s">
        <v>571</v>
      </c>
      <c r="N206" s="197" t="s">
        <v>40</v>
      </c>
      <c r="O206" s="200">
        <v>44776</v>
      </c>
      <c r="P206" s="201">
        <v>44782</v>
      </c>
      <c r="Q206" s="202" t="s">
        <v>345</v>
      </c>
      <c r="R206" s="203" t="s">
        <v>597</v>
      </c>
      <c r="S206" s="204" t="s">
        <v>595</v>
      </c>
      <c r="T206" s="13" t="str">
        <f t="shared" si="27"/>
        <v>&lt;0.5</v>
      </c>
      <c r="U206" s="13" t="str">
        <f t="shared" si="27"/>
        <v>&lt;0.3</v>
      </c>
      <c r="V206" s="14" t="str">
        <f t="shared" si="25"/>
        <v>&lt;0.8</v>
      </c>
      <c r="W206" s="29"/>
    </row>
    <row r="207" spans="1:23" x14ac:dyDescent="0.4">
      <c r="A207" s="32">
        <f t="shared" si="28"/>
        <v>201</v>
      </c>
      <c r="B207" s="196" t="s">
        <v>567</v>
      </c>
      <c r="C207" s="197" t="s">
        <v>567</v>
      </c>
      <c r="D207" s="198" t="s">
        <v>443</v>
      </c>
      <c r="E207" s="196" t="s">
        <v>443</v>
      </c>
      <c r="F207" s="197" t="s">
        <v>443</v>
      </c>
      <c r="G207" s="199" t="s">
        <v>440</v>
      </c>
      <c r="H207" s="198" t="s">
        <v>593</v>
      </c>
      <c r="I207" s="196" t="s">
        <v>594</v>
      </c>
      <c r="J207" s="16" t="s">
        <v>570</v>
      </c>
      <c r="K207" s="196" t="s">
        <v>443</v>
      </c>
      <c r="L207" s="197" t="s">
        <v>460</v>
      </c>
      <c r="M207" s="198" t="s">
        <v>571</v>
      </c>
      <c r="N207" s="197" t="s">
        <v>40</v>
      </c>
      <c r="O207" s="200">
        <v>44776</v>
      </c>
      <c r="P207" s="201">
        <v>44782</v>
      </c>
      <c r="Q207" s="202" t="s">
        <v>220</v>
      </c>
      <c r="R207" s="203" t="s">
        <v>220</v>
      </c>
      <c r="S207" s="204" t="s">
        <v>598</v>
      </c>
      <c r="T207" s="13" t="str">
        <f t="shared" si="27"/>
        <v>&lt;0.9</v>
      </c>
      <c r="U207" s="13" t="str">
        <f t="shared" si="27"/>
        <v>&lt;0.9</v>
      </c>
      <c r="V207" s="14" t="str">
        <f t="shared" si="25"/>
        <v>&lt;1.8</v>
      </c>
      <c r="W207" s="29"/>
    </row>
    <row r="208" spans="1:23" x14ac:dyDescent="0.4">
      <c r="A208" s="32">
        <f t="shared" si="28"/>
        <v>202</v>
      </c>
      <c r="B208" s="196" t="s">
        <v>567</v>
      </c>
      <c r="C208" s="197" t="s">
        <v>567</v>
      </c>
      <c r="D208" s="198" t="s">
        <v>443</v>
      </c>
      <c r="E208" s="196" t="s">
        <v>443</v>
      </c>
      <c r="F208" s="197" t="s">
        <v>443</v>
      </c>
      <c r="G208" s="199" t="s">
        <v>440</v>
      </c>
      <c r="H208" s="198" t="s">
        <v>593</v>
      </c>
      <c r="I208" s="196" t="s">
        <v>594</v>
      </c>
      <c r="J208" s="16" t="s">
        <v>570</v>
      </c>
      <c r="K208" s="196" t="s">
        <v>443</v>
      </c>
      <c r="L208" s="197" t="s">
        <v>460</v>
      </c>
      <c r="M208" s="198" t="s">
        <v>571</v>
      </c>
      <c r="N208" s="197" t="s">
        <v>40</v>
      </c>
      <c r="O208" s="200">
        <v>44776</v>
      </c>
      <c r="P208" s="201">
        <v>44782</v>
      </c>
      <c r="Q208" s="202" t="s">
        <v>345</v>
      </c>
      <c r="R208" s="203" t="s">
        <v>597</v>
      </c>
      <c r="S208" s="204" t="s">
        <v>595</v>
      </c>
      <c r="T208" s="13" t="str">
        <f t="shared" si="27"/>
        <v>&lt;0.5</v>
      </c>
      <c r="U208" s="13" t="str">
        <f t="shared" si="27"/>
        <v>&lt;0.3</v>
      </c>
      <c r="V208" s="14" t="str">
        <f t="shared" si="25"/>
        <v>&lt;0.8</v>
      </c>
      <c r="W208" s="29"/>
    </row>
    <row r="209" spans="1:23" x14ac:dyDescent="0.4">
      <c r="A209" s="32">
        <f t="shared" si="28"/>
        <v>203</v>
      </c>
      <c r="B209" s="196" t="s">
        <v>567</v>
      </c>
      <c r="C209" s="197" t="s">
        <v>567</v>
      </c>
      <c r="D209" s="198" t="s">
        <v>443</v>
      </c>
      <c r="E209" s="196" t="s">
        <v>443</v>
      </c>
      <c r="F209" s="197" t="s">
        <v>443</v>
      </c>
      <c r="G209" s="199" t="s">
        <v>440</v>
      </c>
      <c r="H209" s="198" t="s">
        <v>593</v>
      </c>
      <c r="I209" s="196" t="s">
        <v>594</v>
      </c>
      <c r="J209" s="16" t="s">
        <v>570</v>
      </c>
      <c r="K209" s="196" t="s">
        <v>443</v>
      </c>
      <c r="L209" s="197" t="s">
        <v>460</v>
      </c>
      <c r="M209" s="198" t="s">
        <v>571</v>
      </c>
      <c r="N209" s="197" t="s">
        <v>40</v>
      </c>
      <c r="O209" s="200">
        <v>44776</v>
      </c>
      <c r="P209" s="201">
        <v>44782</v>
      </c>
      <c r="Q209" s="202" t="s">
        <v>595</v>
      </c>
      <c r="R209" s="203" t="s">
        <v>595</v>
      </c>
      <c r="S209" s="204" t="s">
        <v>130</v>
      </c>
      <c r="T209" s="13" t="str">
        <f t="shared" si="27"/>
        <v>&lt;0.8</v>
      </c>
      <c r="U209" s="13" t="str">
        <f t="shared" si="27"/>
        <v>&lt;0.8</v>
      </c>
      <c r="V209" s="14" t="str">
        <f t="shared" si="25"/>
        <v>&lt;1.6</v>
      </c>
      <c r="W209" s="29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8">
    <cfRule type="expression" dxfId="19" priority="20">
      <formula>$W7="○"</formula>
    </cfRule>
  </conditionalFormatting>
  <conditionalFormatting sqref="V9:V13">
    <cfRule type="expression" dxfId="18" priority="19">
      <formula>$W10="○"</formula>
    </cfRule>
  </conditionalFormatting>
  <conditionalFormatting sqref="S11">
    <cfRule type="expression" dxfId="17" priority="18">
      <formula>#REF!="○"</formula>
    </cfRule>
  </conditionalFormatting>
  <conditionalFormatting sqref="S9">
    <cfRule type="expression" dxfId="16" priority="17">
      <formula>#REF!="○"</formula>
    </cfRule>
  </conditionalFormatting>
  <conditionalFormatting sqref="S13">
    <cfRule type="expression" dxfId="15" priority="16">
      <formula>$W14="○"</formula>
    </cfRule>
  </conditionalFormatting>
  <conditionalFormatting sqref="V14:V82">
    <cfRule type="expression" dxfId="14" priority="15">
      <formula>$W14="○"</formula>
    </cfRule>
  </conditionalFormatting>
  <conditionalFormatting sqref="V83:V84">
    <cfRule type="expression" dxfId="13" priority="14">
      <formula>$W83="○"</formula>
    </cfRule>
  </conditionalFormatting>
  <conditionalFormatting sqref="V85:V89">
    <cfRule type="expression" dxfId="12" priority="13">
      <formula>$W85="○"</formula>
    </cfRule>
  </conditionalFormatting>
  <conditionalFormatting sqref="V90:V135">
    <cfRule type="expression" dxfId="11" priority="12">
      <formula>$W90="○"</formula>
    </cfRule>
  </conditionalFormatting>
  <conditionalFormatting sqref="V136:V144">
    <cfRule type="expression" dxfId="10" priority="11">
      <formula>$W137="○"</formula>
    </cfRule>
  </conditionalFormatting>
  <conditionalFormatting sqref="S138">
    <cfRule type="expression" dxfId="9" priority="10">
      <formula>#REF!="○"</formula>
    </cfRule>
  </conditionalFormatting>
  <conditionalFormatting sqref="S136">
    <cfRule type="expression" dxfId="8" priority="9">
      <formula>#REF!="○"</formula>
    </cfRule>
  </conditionalFormatting>
  <conditionalFormatting sqref="V150:V152">
    <cfRule type="expression" dxfId="7" priority="8">
      <formula>$W150="○"</formula>
    </cfRule>
  </conditionalFormatting>
  <conditionalFormatting sqref="V153">
    <cfRule type="expression" dxfId="6" priority="7">
      <formula>$W153="○"</formula>
    </cfRule>
  </conditionalFormatting>
  <conditionalFormatting sqref="V154:V158">
    <cfRule type="expression" dxfId="5" priority="6">
      <formula>$W154="○"</formula>
    </cfRule>
  </conditionalFormatting>
  <conditionalFormatting sqref="V159:V181">
    <cfRule type="expression" dxfId="4" priority="5">
      <formula>$W159="○"</formula>
    </cfRule>
  </conditionalFormatting>
  <conditionalFormatting sqref="V182:V184">
    <cfRule type="expression" dxfId="3" priority="4">
      <formula>$W182="○"</formula>
    </cfRule>
  </conditionalFormatting>
  <conditionalFormatting sqref="V185:V189">
    <cfRule type="expression" dxfId="2" priority="3">
      <formula>$W185="○"</formula>
    </cfRule>
  </conditionalFormatting>
  <conditionalFormatting sqref="V190:V204">
    <cfRule type="expression" dxfId="1" priority="2">
      <formula>$W190="○"</formula>
    </cfRule>
  </conditionalFormatting>
  <conditionalFormatting sqref="V205:V209">
    <cfRule type="expression" dxfId="0" priority="1">
      <formula>$W205="○"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2022-08-24T05:05:45Z</dcterms:modified>
</cp:coreProperties>
</file>