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315" windowHeight="706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7" i="1" l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W107" i="1" s="1"/>
  <c r="U106" i="1"/>
  <c r="V106" i="1" s="1"/>
  <c r="W106" i="1" s="1"/>
  <c r="T106" i="1"/>
  <c r="V105" i="1"/>
  <c r="W105" i="1" s="1"/>
  <c r="U105" i="1"/>
  <c r="T105" i="1"/>
  <c r="U104" i="1"/>
  <c r="T104" i="1"/>
  <c r="V104" i="1" s="1"/>
  <c r="W104" i="1" s="1"/>
  <c r="U103" i="1"/>
  <c r="T103" i="1"/>
  <c r="V103" i="1" s="1"/>
  <c r="W103" i="1" s="1"/>
  <c r="U102" i="1"/>
  <c r="V102" i="1" s="1"/>
  <c r="W102" i="1" s="1"/>
  <c r="T102" i="1"/>
  <c r="V101" i="1"/>
  <c r="W101" i="1" s="1"/>
  <c r="U101" i="1"/>
  <c r="T101" i="1"/>
  <c r="U100" i="1"/>
  <c r="T100" i="1"/>
  <c r="V100" i="1" s="1"/>
  <c r="W100" i="1" s="1"/>
  <c r="U99" i="1"/>
  <c r="T99" i="1"/>
  <c r="V99" i="1" s="1"/>
  <c r="W99" i="1" s="1"/>
  <c r="U98" i="1"/>
  <c r="V98" i="1" s="1"/>
  <c r="W98" i="1" s="1"/>
  <c r="T98" i="1"/>
  <c r="V97" i="1"/>
  <c r="W97" i="1" s="1"/>
  <c r="U97" i="1"/>
  <c r="T97" i="1"/>
  <c r="W96" i="1"/>
  <c r="U96" i="1"/>
  <c r="T96" i="1"/>
  <c r="V96" i="1" s="1"/>
  <c r="U95" i="1"/>
  <c r="T95" i="1"/>
  <c r="V95" i="1" s="1"/>
  <c r="W95" i="1" s="1"/>
  <c r="U94" i="1"/>
  <c r="V94" i="1" s="1"/>
  <c r="W94" i="1" s="1"/>
  <c r="T94" i="1"/>
  <c r="V93" i="1"/>
  <c r="W93" i="1" s="1"/>
  <c r="U93" i="1"/>
  <c r="T93" i="1"/>
  <c r="U92" i="1"/>
  <c r="T92" i="1"/>
  <c r="V92" i="1" s="1"/>
  <c r="W92" i="1" s="1"/>
  <c r="U91" i="1"/>
  <c r="T91" i="1"/>
  <c r="V91" i="1" s="1"/>
  <c r="W91" i="1" s="1"/>
  <c r="U90" i="1"/>
  <c r="T90" i="1"/>
  <c r="V90" i="1" s="1"/>
  <c r="U89" i="1"/>
  <c r="V89" i="1" s="1"/>
  <c r="W89" i="1" s="1"/>
  <c r="T89" i="1"/>
  <c r="V88" i="1"/>
  <c r="W88" i="1" s="1"/>
  <c r="U88" i="1"/>
  <c r="T88" i="1"/>
  <c r="U87" i="1"/>
  <c r="T87" i="1"/>
  <c r="V87" i="1" s="1"/>
  <c r="W87" i="1" s="1"/>
  <c r="U86" i="1"/>
  <c r="T86" i="1"/>
  <c r="V86" i="1" s="1"/>
  <c r="W86" i="1" s="1"/>
  <c r="U85" i="1"/>
  <c r="V85" i="1" s="1"/>
  <c r="W85" i="1" s="1"/>
  <c r="T85" i="1"/>
  <c r="V84" i="1"/>
  <c r="W84" i="1" s="1"/>
  <c r="U84" i="1"/>
  <c r="T84" i="1"/>
  <c r="U83" i="1"/>
  <c r="T83" i="1"/>
  <c r="V83" i="1" s="1"/>
  <c r="W83" i="1" s="1"/>
  <c r="U82" i="1"/>
  <c r="T82" i="1"/>
  <c r="V82" i="1" s="1"/>
  <c r="W82" i="1" s="1"/>
  <c r="U81" i="1"/>
  <c r="V81" i="1" s="1"/>
  <c r="W81" i="1" s="1"/>
  <c r="T81" i="1"/>
  <c r="V80" i="1"/>
  <c r="W80" i="1" s="1"/>
  <c r="U80" i="1"/>
  <c r="T80" i="1"/>
  <c r="U79" i="1"/>
  <c r="T79" i="1"/>
  <c r="V79" i="1" s="1"/>
  <c r="W79" i="1" s="1"/>
  <c r="U78" i="1"/>
  <c r="T78" i="1"/>
  <c r="V78" i="1" s="1"/>
  <c r="W78" i="1" s="1"/>
  <c r="U77" i="1"/>
  <c r="V77" i="1" s="1"/>
  <c r="W77" i="1" s="1"/>
  <c r="T77" i="1"/>
  <c r="V76" i="1"/>
  <c r="W76" i="1" s="1"/>
  <c r="U76" i="1"/>
  <c r="T76" i="1"/>
  <c r="W75" i="1"/>
  <c r="U75" i="1"/>
  <c r="T75" i="1"/>
  <c r="V75" i="1" s="1"/>
  <c r="W74" i="1"/>
  <c r="W73" i="1"/>
  <c r="W72" i="1"/>
  <c r="V71" i="1"/>
  <c r="W71" i="1" s="1"/>
  <c r="U71" i="1"/>
  <c r="T71" i="1"/>
  <c r="W70" i="1"/>
  <c r="U70" i="1"/>
  <c r="T70" i="1"/>
  <c r="V70" i="1" s="1"/>
  <c r="U69" i="1"/>
  <c r="T69" i="1"/>
  <c r="V69" i="1" s="1"/>
  <c r="W69" i="1" s="1"/>
  <c r="U68" i="1"/>
  <c r="V68" i="1" s="1"/>
  <c r="W68" i="1" s="1"/>
  <c r="T68" i="1"/>
  <c r="V67" i="1"/>
  <c r="W67" i="1" s="1"/>
  <c r="U67" i="1"/>
  <c r="T67" i="1"/>
  <c r="V66" i="1"/>
  <c r="U66" i="1"/>
  <c r="T66" i="1"/>
  <c r="V65" i="1"/>
  <c r="U65" i="1"/>
  <c r="T65" i="1"/>
  <c r="W64" i="1"/>
  <c r="U64" i="1"/>
  <c r="T64" i="1"/>
  <c r="V64" i="1" s="1"/>
  <c r="U63" i="1"/>
  <c r="T63" i="1"/>
  <c r="V63" i="1" s="1"/>
  <c r="W63" i="1" s="1"/>
  <c r="U62" i="1"/>
  <c r="V62" i="1" s="1"/>
  <c r="W62" i="1" s="1"/>
  <c r="T62" i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V57" i="1"/>
  <c r="W57" i="1" s="1"/>
  <c r="U57" i="1"/>
  <c r="T57" i="1"/>
  <c r="U56" i="1"/>
  <c r="T56" i="1"/>
  <c r="V56" i="1" s="1"/>
  <c r="W56" i="1" s="1"/>
  <c r="U55" i="1"/>
  <c r="T55" i="1"/>
  <c r="V55" i="1" s="1"/>
  <c r="W55" i="1" s="1"/>
  <c r="U54" i="1"/>
  <c r="V54" i="1" s="1"/>
  <c r="W54" i="1" s="1"/>
  <c r="T54" i="1"/>
  <c r="V53" i="1"/>
  <c r="W53" i="1" s="1"/>
  <c r="U53" i="1"/>
  <c r="T53" i="1"/>
  <c r="W52" i="1"/>
  <c r="U52" i="1"/>
  <c r="T52" i="1"/>
  <c r="V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W48" i="1"/>
  <c r="U48" i="1"/>
  <c r="T48" i="1"/>
  <c r="V48" i="1" s="1"/>
  <c r="U47" i="1"/>
  <c r="T47" i="1"/>
  <c r="V47" i="1" s="1"/>
  <c r="W47" i="1" s="1"/>
  <c r="U46" i="1"/>
  <c r="T46" i="1"/>
  <c r="V46" i="1" s="1"/>
  <c r="U45" i="1"/>
  <c r="V45" i="1" s="1"/>
  <c r="W45" i="1" s="1"/>
  <c r="T45" i="1"/>
  <c r="U44" i="1"/>
  <c r="V44" i="1" s="1"/>
  <c r="T44" i="1"/>
  <c r="V43" i="1"/>
  <c r="W43" i="1" s="1"/>
  <c r="U43" i="1"/>
  <c r="T43" i="1"/>
  <c r="U42" i="1"/>
  <c r="T42" i="1"/>
  <c r="V42" i="1" s="1"/>
  <c r="W42" i="1" s="1"/>
  <c r="U41" i="1"/>
  <c r="T41" i="1"/>
  <c r="V41" i="1" s="1"/>
  <c r="W41" i="1" s="1"/>
  <c r="U40" i="1"/>
  <c r="V40" i="1" s="1"/>
  <c r="W40" i="1" s="1"/>
  <c r="T40" i="1"/>
  <c r="V39" i="1"/>
  <c r="W39" i="1" s="1"/>
  <c r="U39" i="1"/>
  <c r="T39" i="1"/>
  <c r="U38" i="1"/>
  <c r="T38" i="1"/>
  <c r="V38" i="1" s="1"/>
  <c r="W38" i="1" s="1"/>
  <c r="U37" i="1"/>
  <c r="T37" i="1"/>
  <c r="V37" i="1" s="1"/>
  <c r="W37" i="1" s="1"/>
  <c r="U36" i="1"/>
  <c r="V36" i="1" s="1"/>
  <c r="W36" i="1" s="1"/>
  <c r="T36" i="1"/>
  <c r="V35" i="1"/>
  <c r="W35" i="1" s="1"/>
  <c r="U35" i="1"/>
  <c r="T35" i="1"/>
  <c r="W34" i="1"/>
  <c r="U34" i="1"/>
  <c r="T34" i="1"/>
  <c r="V34" i="1" s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W30" i="1"/>
  <c r="U30" i="1"/>
  <c r="T30" i="1"/>
  <c r="V30" i="1" s="1"/>
  <c r="U29" i="1"/>
  <c r="T29" i="1"/>
  <c r="V29" i="1" s="1"/>
  <c r="W29" i="1" s="1"/>
  <c r="U28" i="1"/>
  <c r="T28" i="1"/>
  <c r="V28" i="1" s="1"/>
  <c r="U27" i="1"/>
  <c r="V27" i="1" s="1"/>
  <c r="W27" i="1" s="1"/>
  <c r="T27" i="1"/>
  <c r="V26" i="1"/>
  <c r="W26" i="1" s="1"/>
  <c r="U26" i="1"/>
  <c r="T26" i="1"/>
  <c r="W25" i="1"/>
  <c r="U25" i="1"/>
  <c r="T25" i="1"/>
  <c r="V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W21" i="1"/>
  <c r="U21" i="1"/>
  <c r="T21" i="1"/>
  <c r="V21" i="1" s="1"/>
  <c r="U20" i="1"/>
  <c r="T20" i="1"/>
  <c r="V20" i="1" s="1"/>
  <c r="W20" i="1" s="1"/>
  <c r="U19" i="1"/>
  <c r="V19" i="1" s="1"/>
  <c r="W19" i="1" s="1"/>
  <c r="T19" i="1"/>
  <c r="U18" i="1"/>
  <c r="T18" i="1"/>
  <c r="V18" i="1" s="1"/>
  <c r="W18" i="1" s="1"/>
  <c r="W17" i="1"/>
  <c r="U17" i="1"/>
  <c r="T17" i="1"/>
  <c r="V17" i="1" s="1"/>
  <c r="V16" i="1"/>
  <c r="W16" i="1" s="1"/>
  <c r="U16" i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<sst xmlns="http://schemas.openxmlformats.org/spreadsheetml/2006/main" count="1723" uniqueCount="353">
  <si>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</si>
  <si>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</si>
  <si>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</si>
  <si>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</si>
  <si>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</si>
  <si>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</si>
  <si>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</si>
  <si>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</si>
  <si>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</si>
  <si>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</si>
  <si>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</si>
  <si>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</si>
  <si>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</si>
  <si>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</si>
  <si>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</si>
  <si>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</si>
  <si>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</si>
  <si>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</si>
  <si>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</si>
  <si>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</si>
  <si>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</si>
  <si>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</si>
  <si>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</si>
  <si>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</si>
  <si>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</si>
  <si>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</si>
  <si>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</si>
  <si>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</si>
  <si>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</si>
  <si>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</si>
  <si>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</si>
  <si>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新潟県</t>
    <rPh sb="0" eb="3">
      <t>ニイガタケン</t>
    </rPh>
    <phoneticPr fontId="10"/>
  </si>
  <si>
    <t>長岡市</t>
    <rPh sb="0" eb="3">
      <t>ナガオカシ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</si>
  <si>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</si>
  <si>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0"/>
  </si>
  <si>
    <t>ナラタケ</t>
    <phoneticPr fontId="1"/>
  </si>
  <si>
    <t>野生</t>
    <rPh sb="0" eb="2">
      <t>ヤセイ</t>
    </rPh>
    <phoneticPr fontId="3"/>
  </si>
  <si>
    <t>制限なし</t>
    <rPh sb="0" eb="2">
      <t>セイゲン</t>
    </rPh>
    <phoneticPr fontId="11"/>
  </si>
  <si>
    <t>（一社）県央研究所</t>
    <rPh sb="1" eb="3">
      <t>イッシャ</t>
    </rPh>
    <rPh sb="4" eb="6">
      <t>ケンオウ</t>
    </rPh>
    <rPh sb="6" eb="9">
      <t>ケンキュウジョ</t>
    </rPh>
    <phoneticPr fontId="3"/>
  </si>
  <si>
    <t>Ge</t>
  </si>
  <si>
    <t>&lt;2.7</t>
    <phoneticPr fontId="1"/>
  </si>
  <si>
    <t>&lt;3.0</t>
    <phoneticPr fontId="1"/>
  </si>
  <si>
    <t>&lt;5.7</t>
    <phoneticPr fontId="1"/>
  </si>
  <si>
    <t>大阪市</t>
    <rPh sb="0" eb="3">
      <t>オオサカシ</t>
    </rPh>
    <phoneticPr fontId="1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</si>
  <si>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</si>
  <si>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</si>
  <si>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</si>
  <si>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</si>
  <si>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</si>
  <si>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</si>
  <si>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</si>
  <si>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</si>
  <si>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R4.10.21</t>
  </si>
  <si>
    <t>-</t>
    <phoneticPr fontId="3"/>
  </si>
  <si>
    <t>&lt;16</t>
  </si>
  <si>
    <t>栃木県</t>
    <rPh sb="0" eb="3">
      <t>トチギケン</t>
    </rPh>
    <phoneticPr fontId="3"/>
  </si>
  <si>
    <t>那須町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</si>
  <si>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</si>
  <si>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畜産物</t>
    <rPh sb="0" eb="3">
      <t>チクサンブツ</t>
    </rPh>
    <phoneticPr fontId="10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</si>
  <si>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</si>
  <si>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</si>
  <si>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</si>
  <si>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</si>
  <si>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</si>
  <si>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佐野市</t>
  </si>
  <si>
    <t>那須塩原市</t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</si>
  <si>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</si>
  <si>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</si>
  <si>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-</t>
    <phoneticPr fontId="1"/>
  </si>
  <si>
    <t>水揚：浜名湖</t>
    <rPh sb="0" eb="2">
      <t>ミズア</t>
    </rPh>
    <rPh sb="3" eb="6">
      <t>ハマナコ</t>
    </rPh>
    <phoneticPr fontId="1"/>
  </si>
  <si>
    <t>流通品</t>
    <rPh sb="0" eb="2">
      <t>リュウツウ</t>
    </rPh>
    <rPh sb="2" eb="3">
      <t>ヒン</t>
    </rPh>
    <phoneticPr fontId="11"/>
  </si>
  <si>
    <t>水産物</t>
    <rPh sb="0" eb="3">
      <t>スイサンブツ</t>
    </rPh>
    <phoneticPr fontId="3"/>
  </si>
  <si>
    <t>マダカ</t>
    <phoneticPr fontId="1"/>
  </si>
  <si>
    <t>天然</t>
    <rPh sb="0" eb="2">
      <t>テンネン</t>
    </rPh>
    <phoneticPr fontId="3"/>
  </si>
  <si>
    <t>浜松市保健環境研究所</t>
  </si>
  <si>
    <t>&lt;4.2</t>
    <phoneticPr fontId="1"/>
  </si>
  <si>
    <t>&lt;4.0</t>
    <phoneticPr fontId="1"/>
  </si>
  <si>
    <t>&lt;8.2</t>
    <phoneticPr fontId="1"/>
  </si>
  <si>
    <t>クロダイ</t>
    <phoneticPr fontId="1"/>
  </si>
  <si>
    <t>&lt;5.0</t>
    <phoneticPr fontId="1"/>
  </si>
  <si>
    <t>&lt;4.8</t>
    <phoneticPr fontId="1"/>
  </si>
  <si>
    <t>&lt;9.8</t>
    <phoneticPr fontId="1"/>
  </si>
  <si>
    <t>ヒラメ</t>
    <phoneticPr fontId="1"/>
  </si>
  <si>
    <t>&lt;4.4</t>
    <phoneticPr fontId="1"/>
  </si>
  <si>
    <t>&lt;5.6</t>
    <phoneticPr fontId="1"/>
  </si>
  <si>
    <t>&lt;10</t>
    <phoneticPr fontId="1"/>
  </si>
  <si>
    <t>水揚：浜名湖</t>
    <rPh sb="0" eb="2">
      <t>ミズア</t>
    </rPh>
    <rPh sb="3" eb="5">
      <t>ハマナ</t>
    </rPh>
    <rPh sb="5" eb="6">
      <t>コ</t>
    </rPh>
    <phoneticPr fontId="1"/>
  </si>
  <si>
    <t>ヘダイ</t>
    <phoneticPr fontId="1"/>
  </si>
  <si>
    <t>&lt;4.6</t>
    <phoneticPr fontId="1"/>
  </si>
  <si>
    <t>&lt;5.2</t>
    <phoneticPr fontId="1"/>
  </si>
  <si>
    <t>山梨県</t>
    <rPh sb="0" eb="3">
      <t>ヤマナシケン</t>
    </rPh>
    <phoneticPr fontId="1"/>
  </si>
  <si>
    <t>山梨県</t>
    <rPh sb="0" eb="3">
      <t>ヤマナシケン</t>
    </rPh>
    <phoneticPr fontId="3"/>
  </si>
  <si>
    <t>富士吉田市</t>
    <rPh sb="0" eb="5">
      <t>フジヨシダシ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</si>
  <si>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</si>
  <si>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</si>
  <si>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ショウゲンジ</t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</si>
  <si>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</si>
  <si>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(一社)新潟県環境分析センター</t>
    <rPh sb="1" eb="3">
      <t>イッシャ</t>
    </rPh>
    <rPh sb="4" eb="7">
      <t>ニイガタケン</t>
    </rPh>
    <rPh sb="7" eb="9">
      <t>カンキョウ</t>
    </rPh>
    <rPh sb="9" eb="11">
      <t>ブンセキ</t>
    </rPh>
    <phoneticPr fontId="1"/>
  </si>
  <si>
    <t>&lt;4.53</t>
    <phoneticPr fontId="1"/>
  </si>
  <si>
    <t>アミタケ</t>
  </si>
  <si>
    <t>&lt;4.50</t>
    <phoneticPr fontId="1"/>
  </si>
  <si>
    <t>鳴沢村</t>
    <rPh sb="0" eb="3">
      <t>ナルサワムラ</t>
    </rPh>
    <phoneticPr fontId="3"/>
  </si>
  <si>
    <t>&lt;4.83</t>
    <phoneticPr fontId="1"/>
  </si>
  <si>
    <t>ナラタケ</t>
  </si>
  <si>
    <t>&lt;4.81</t>
    <phoneticPr fontId="1"/>
  </si>
  <si>
    <t>ハナイグチ</t>
  </si>
  <si>
    <t>&lt;4.76</t>
    <phoneticPr fontId="1"/>
  </si>
  <si>
    <t>チャナメツムタケ</t>
  </si>
  <si>
    <t>&lt;4.78</t>
    <phoneticPr fontId="1"/>
  </si>
  <si>
    <t>富士河口湖</t>
    <rPh sb="0" eb="2">
      <t>フジ</t>
    </rPh>
    <rPh sb="2" eb="5">
      <t>カワグチコ</t>
    </rPh>
    <phoneticPr fontId="3"/>
  </si>
  <si>
    <t>&lt;4.80</t>
    <phoneticPr fontId="1"/>
  </si>
  <si>
    <t>マツタケ</t>
  </si>
  <si>
    <t>&lt;4.84</t>
    <phoneticPr fontId="1"/>
  </si>
  <si>
    <t>&lt;4.82</t>
    <phoneticPr fontId="1"/>
  </si>
  <si>
    <t>&lt;4.46</t>
    <phoneticPr fontId="1"/>
  </si>
  <si>
    <t>糸魚川市</t>
    <rPh sb="0" eb="4">
      <t>イトイガワシ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</si>
  <si>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3"/>
  </si>
  <si>
    <t>ツキノワグマ肉</t>
    <rPh sb="6" eb="7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</si>
  <si>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</si>
  <si>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</si>
  <si>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&lt;3.6</t>
    <phoneticPr fontId="1"/>
  </si>
  <si>
    <t/>
  </si>
  <si>
    <t>宮城県</t>
    <rPh sb="0" eb="3">
      <t>ミヤギケン</t>
    </rPh>
    <phoneticPr fontId="3"/>
  </si>
  <si>
    <t>女川湾・牡鹿半島東部海域</t>
    <rPh sb="0" eb="3">
      <t>オナガワワン</t>
    </rPh>
    <rPh sb="4" eb="6">
      <t>オジカ</t>
    </rPh>
    <rPh sb="6" eb="8">
      <t>ハントウ</t>
    </rPh>
    <rPh sb="8" eb="10">
      <t>トウブ</t>
    </rPh>
    <rPh sb="10" eb="12">
      <t>カイイキ</t>
    </rPh>
    <phoneticPr fontId="3"/>
  </si>
  <si>
    <t>流通品</t>
  </si>
  <si>
    <t>水産物</t>
  </si>
  <si>
    <t>ほたて貝柱</t>
    <rPh sb="3" eb="5">
      <t>カイバシラ</t>
    </rPh>
    <phoneticPr fontId="3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</si>
  <si>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3"/>
  </si>
  <si>
    <t>&lt;13</t>
  </si>
  <si>
    <t>雄勝湾</t>
    <rPh sb="0" eb="1">
      <t>オス</t>
    </rPh>
    <rPh sb="1" eb="2">
      <t>カツ</t>
    </rPh>
    <rPh sb="2" eb="3">
      <t>ワン</t>
    </rPh>
    <phoneticPr fontId="3"/>
  </si>
  <si>
    <t>新潟県</t>
    <rPh sb="0" eb="3">
      <t>ニイガタケン</t>
    </rPh>
    <phoneticPr fontId="3"/>
  </si>
  <si>
    <t>農産物</t>
  </si>
  <si>
    <t>だいこん</t>
  </si>
  <si>
    <t>栽培</t>
    <rPh sb="0" eb="2">
      <t>サイバイ</t>
    </rPh>
    <phoneticPr fontId="3"/>
  </si>
  <si>
    <t>制限なし</t>
    <rPh sb="0" eb="2">
      <t>セイゲン</t>
    </rPh>
    <phoneticPr fontId="3"/>
  </si>
  <si>
    <t>大阪市中央卸売市場
東部市場食品衛生検査所</t>
  </si>
  <si>
    <t>茨城県</t>
    <rPh sb="0" eb="3">
      <t>イバラキケン</t>
    </rPh>
    <phoneticPr fontId="3"/>
  </si>
  <si>
    <t>みず菜</t>
    <rPh sb="2" eb="3">
      <t>ナ</t>
    </rPh>
    <phoneticPr fontId="3"/>
  </si>
  <si>
    <t>大阪市保健所
東部生活衛生監視事務所</t>
  </si>
  <si>
    <t>&lt;17</t>
  </si>
  <si>
    <t>岩手県</t>
    <rPh sb="0" eb="3">
      <t>イワテケン</t>
    </rPh>
    <phoneticPr fontId="3"/>
  </si>
  <si>
    <t>りんご</t>
  </si>
  <si>
    <t>グリーンカール</t>
  </si>
  <si>
    <t>ピーマン</t>
  </si>
  <si>
    <t>レタス</t>
  </si>
  <si>
    <t>大阪市保健所
南東部生活衛生監視事務所</t>
    <rPh sb="0" eb="6">
      <t>オオサカシホケンジョ</t>
    </rPh>
    <rPh sb="7" eb="19">
      <t>ナントウブセイカツエイセイカンシジムショ</t>
    </rPh>
    <phoneticPr fontId="3"/>
  </si>
  <si>
    <t>&lt;18</t>
    <phoneticPr fontId="1"/>
  </si>
  <si>
    <t>千葉県</t>
    <rPh sb="0" eb="3">
      <t>チバケン</t>
    </rPh>
    <phoneticPr fontId="3"/>
  </si>
  <si>
    <t>大根</t>
    <rPh sb="0" eb="2">
      <t>ダイコン</t>
    </rPh>
    <phoneticPr fontId="3"/>
  </si>
  <si>
    <t>レンコン</t>
  </si>
  <si>
    <t>長野県</t>
    <rPh sb="0" eb="3">
      <t>ナガノケン</t>
    </rPh>
    <phoneticPr fontId="3"/>
  </si>
  <si>
    <t>白菜</t>
    <rPh sb="0" eb="2">
      <t>ハクサイ</t>
    </rPh>
    <phoneticPr fontId="3"/>
  </si>
  <si>
    <t>福島県</t>
    <rPh sb="0" eb="3">
      <t>フクシマケン</t>
    </rPh>
    <phoneticPr fontId="3"/>
  </si>
  <si>
    <t>梨</t>
    <rPh sb="0" eb="1">
      <t>ナシ</t>
    </rPh>
    <phoneticPr fontId="3"/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</si>
  <si>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</si>
  <si>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</si>
  <si>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</si>
  <si>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</si>
  <si>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</si>
  <si>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&lt;20</t>
    <phoneticPr fontId="1"/>
  </si>
  <si>
    <t>ブロッコリー</t>
    <phoneticPr fontId="1"/>
  </si>
  <si>
    <t>その他</t>
    <rPh sb="2" eb="3">
      <t>タ</t>
    </rPh>
    <phoneticPr fontId="3"/>
  </si>
  <si>
    <t>こんぶ</t>
    <phoneticPr fontId="1"/>
  </si>
  <si>
    <t>茨城県</t>
    <rPh sb="0" eb="2">
      <t>イバラギ</t>
    </rPh>
    <rPh sb="2" eb="3">
      <t>ケン</t>
    </rPh>
    <phoneticPr fontId="1"/>
  </si>
  <si>
    <t>レンコン</t>
    <phoneticPr fontId="1"/>
  </si>
  <si>
    <t>和歌山県</t>
    <rPh sb="0" eb="4">
      <t>ワカヤマケン</t>
    </rPh>
    <phoneticPr fontId="1"/>
  </si>
  <si>
    <t>カキ</t>
    <phoneticPr fontId="1"/>
  </si>
  <si>
    <t>長野県</t>
    <rPh sb="0" eb="3">
      <t>ナガノケン</t>
    </rPh>
    <phoneticPr fontId="1"/>
  </si>
  <si>
    <t>ハクサイ</t>
    <phoneticPr fontId="1"/>
  </si>
  <si>
    <t>埼玉県</t>
    <rPh sb="0" eb="3">
      <t>サイタマケン</t>
    </rPh>
    <phoneticPr fontId="1"/>
  </si>
  <si>
    <t>熊谷市</t>
    <rPh sb="0" eb="3">
      <t>クマガヤシ</t>
    </rPh>
    <phoneticPr fontId="3"/>
  </si>
  <si>
    <t>－</t>
  </si>
  <si>
    <t>米</t>
    <rPh sb="0" eb="1">
      <t>コメ</t>
    </rPh>
    <phoneticPr fontId="1"/>
  </si>
  <si>
    <t>露地栽培</t>
    <rPh sb="0" eb="2">
      <t>ロジ</t>
    </rPh>
    <rPh sb="2" eb="4">
      <t>サイバイ</t>
    </rPh>
    <phoneticPr fontId="1"/>
  </si>
  <si>
    <t>日本環境科学株式会社</t>
  </si>
  <si>
    <t>&lt;3.7</t>
  </si>
  <si>
    <t>&lt;3.0</t>
  </si>
  <si>
    <t>&lt;6.7</t>
  </si>
  <si>
    <t>加須市</t>
    <rPh sb="0" eb="3">
      <t>カゾシ</t>
    </rPh>
    <phoneticPr fontId="15"/>
  </si>
  <si>
    <t>&lt;3.4</t>
  </si>
  <si>
    <t>&lt;4.1</t>
  </si>
  <si>
    <t>&lt;7.5</t>
  </si>
  <si>
    <t>小樽市</t>
    <rPh sb="0" eb="3">
      <t>オタルシ</t>
    </rPh>
    <phoneticPr fontId="1"/>
  </si>
  <si>
    <t>サツマイモ</t>
    <phoneticPr fontId="1"/>
  </si>
  <si>
    <t>小樽市保健所</t>
    <rPh sb="0" eb="3">
      <t>オタルシ</t>
    </rPh>
    <rPh sb="3" eb="6">
      <t>ホケンジョ</t>
    </rPh>
    <phoneticPr fontId="1"/>
  </si>
  <si>
    <t>マメイカ</t>
    <phoneticPr fontId="1"/>
  </si>
  <si>
    <t>仙台市</t>
    <rPh sb="0" eb="3">
      <t>センダイシ</t>
    </rPh>
    <phoneticPr fontId="1"/>
  </si>
  <si>
    <t>流通品</t>
    <rPh sb="0" eb="2">
      <t>リュウツウ</t>
    </rPh>
    <rPh sb="2" eb="3">
      <t>ヒン</t>
    </rPh>
    <phoneticPr fontId="1"/>
  </si>
  <si>
    <t>ネギ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</si>
  <si>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</si>
  <si>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</si>
  <si>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サトイモ</t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</si>
  <si>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</si>
  <si>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</si>
  <si>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神奈川海区</t>
    <rPh sb="0" eb="5">
      <t>カナガワカイク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</si>
  <si>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</si>
  <si>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</si>
  <si>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&lt;1.90</t>
    <phoneticPr fontId="1"/>
  </si>
  <si>
    <t>&lt;2.52</t>
    <phoneticPr fontId="1"/>
  </si>
  <si>
    <t>&lt;1.90</t>
  </si>
  <si>
    <t>&lt;2.52</t>
  </si>
  <si>
    <t>&lt;4.4</t>
  </si>
  <si>
    <t>シログチ</t>
    <phoneticPr fontId="1"/>
  </si>
  <si>
    <t>&lt;2.34</t>
    <phoneticPr fontId="1"/>
  </si>
  <si>
    <t>&lt;2.11</t>
    <phoneticPr fontId="1"/>
  </si>
  <si>
    <t>&lt;4.5</t>
    <phoneticPr fontId="1"/>
  </si>
  <si>
    <t>&lt;2.34</t>
  </si>
  <si>
    <t>&lt;2.11</t>
  </si>
  <si>
    <t>&lt;4.5</t>
  </si>
  <si>
    <t>スズキ</t>
    <phoneticPr fontId="1"/>
  </si>
  <si>
    <t>&lt;2.03</t>
    <phoneticPr fontId="1"/>
  </si>
  <si>
    <t>&lt;2.42</t>
    <phoneticPr fontId="1"/>
  </si>
  <si>
    <t>&lt;2.03</t>
  </si>
  <si>
    <t>&lt;2.42</t>
  </si>
  <si>
    <t>横浜市</t>
    <rPh sb="0" eb="3">
      <t>ヨコハマシ</t>
    </rPh>
    <phoneticPr fontId="16"/>
  </si>
  <si>
    <t>青森県</t>
    <rPh sb="0" eb="3">
      <t>アオモリケン</t>
    </rPh>
    <phoneticPr fontId="3"/>
  </si>
  <si>
    <t>青森県沖</t>
    <rPh sb="0" eb="2">
      <t>アオモリ</t>
    </rPh>
    <rPh sb="2" eb="3">
      <t>ケン</t>
    </rPh>
    <rPh sb="3" eb="4">
      <t>オキ</t>
    </rPh>
    <phoneticPr fontId="3"/>
  </si>
  <si>
    <t>マコガレイ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</si>
  <si>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6"/>
  </si>
  <si>
    <t>&lt;3.14</t>
  </si>
  <si>
    <t>&lt;3.07</t>
  </si>
  <si>
    <t>&lt;6.2</t>
    <phoneticPr fontId="1"/>
  </si>
  <si>
    <t>マダイ</t>
  </si>
  <si>
    <t>&lt;3.31</t>
  </si>
  <si>
    <t>&lt;3.10</t>
  </si>
  <si>
    <t>&lt;6.4</t>
    <phoneticPr fontId="1"/>
  </si>
  <si>
    <t>三陸南部沖</t>
    <rPh sb="0" eb="4">
      <t>サンリクナンブ</t>
    </rPh>
    <rPh sb="4" eb="5">
      <t>オキ</t>
    </rPh>
    <phoneticPr fontId="3"/>
  </si>
  <si>
    <t>シログチ（イシモチ）</t>
  </si>
  <si>
    <t>&lt;2.69</t>
  </si>
  <si>
    <t>&lt;3.20</t>
  </si>
  <si>
    <t>&lt;5.9</t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</si>
  <si>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</si>
  <si>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</si>
  <si>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ほうれんそう</t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</si>
  <si>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</si>
  <si>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上三川町</t>
    <rPh sb="0" eb="3">
      <t>カミノカワ</t>
    </rPh>
    <rPh sb="3" eb="4">
      <t>マチ</t>
    </rPh>
    <phoneticPr fontId="1"/>
  </si>
  <si>
    <t>じゃがいも</t>
    <phoneticPr fontId="1"/>
  </si>
  <si>
    <t>&lt;4.1</t>
    <phoneticPr fontId="1"/>
  </si>
  <si>
    <t>宇都宮市</t>
    <rPh sb="0" eb="4">
      <t>ウツノミヤシ</t>
    </rPh>
    <phoneticPr fontId="1"/>
  </si>
  <si>
    <t>ピーマン</t>
    <phoneticPr fontId="1"/>
  </si>
  <si>
    <t>&lt;3.9</t>
    <phoneticPr fontId="1"/>
  </si>
  <si>
    <t>鹿沼市</t>
    <rPh sb="0" eb="3">
      <t>カヌマシ</t>
    </rPh>
    <phoneticPr fontId="1"/>
  </si>
  <si>
    <t>さやいんげん</t>
    <phoneticPr fontId="1"/>
  </si>
  <si>
    <t>&lt;5.4</t>
    <phoneticPr fontId="1"/>
  </si>
  <si>
    <t>静岡市</t>
    <rPh sb="0" eb="2">
      <t>シズオカ</t>
    </rPh>
    <rPh sb="2" eb="3">
      <t>シ</t>
    </rPh>
    <phoneticPr fontId="11"/>
  </si>
  <si>
    <t>静岡市</t>
    <rPh sb="0" eb="3">
      <t>シズオカシ</t>
    </rPh>
    <phoneticPr fontId="1"/>
  </si>
  <si>
    <t>駿河区</t>
    <rPh sb="0" eb="3">
      <t>スルガク</t>
    </rPh>
    <phoneticPr fontId="1"/>
  </si>
  <si>
    <t>流通品</t>
    <rPh sb="0" eb="2">
      <t>リュウツウ</t>
    </rPh>
    <rPh sb="2" eb="3">
      <t>ヒン</t>
    </rPh>
    <phoneticPr fontId="3"/>
  </si>
  <si>
    <t>農産物</t>
    <rPh sb="0" eb="3">
      <t>ノウサンブツ</t>
    </rPh>
    <phoneticPr fontId="17"/>
  </si>
  <si>
    <t>シイタケ</t>
    <phoneticPr fontId="18"/>
  </si>
  <si>
    <t>原木</t>
    <rPh sb="0" eb="2">
      <t>ゲンボク</t>
    </rPh>
    <phoneticPr fontId="18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</si>
  <si>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3"/>
  </si>
  <si>
    <t>&lt;4.3</t>
    <phoneticPr fontId="1"/>
  </si>
  <si>
    <t>&lt;4.3</t>
    <phoneticPr fontId="18"/>
  </si>
  <si>
    <t>&lt;4.5</t>
    <phoneticPr fontId="18"/>
  </si>
  <si>
    <t>&lt;8.8</t>
    <phoneticPr fontId="1"/>
  </si>
  <si>
    <t>&lt;8.8</t>
    <phoneticPr fontId="18"/>
  </si>
  <si>
    <t>清水区</t>
    <rPh sb="0" eb="2">
      <t>シミズ</t>
    </rPh>
    <rPh sb="2" eb="3">
      <t>ク</t>
    </rPh>
    <phoneticPr fontId="1"/>
  </si>
  <si>
    <t>シイタケ</t>
  </si>
  <si>
    <t>&lt;4.1</t>
    <phoneticPr fontId="18"/>
  </si>
  <si>
    <t>&lt;8.6</t>
    <phoneticPr fontId="18"/>
  </si>
  <si>
    <t>葵区</t>
    <rPh sb="0" eb="2">
      <t>アオイク</t>
    </rPh>
    <phoneticPr fontId="1"/>
  </si>
  <si>
    <t>&lt;4.4</t>
    <phoneticPr fontId="18"/>
  </si>
  <si>
    <t>&lt;8.5</t>
    <phoneticPr fontId="18"/>
  </si>
  <si>
    <t>藤枝市</t>
    <rPh sb="0" eb="3">
      <t>フジエダシ</t>
    </rPh>
    <phoneticPr fontId="1"/>
  </si>
  <si>
    <t>滝沢</t>
    <rPh sb="0" eb="2">
      <t>タキサワ</t>
    </rPh>
    <phoneticPr fontId="1"/>
  </si>
  <si>
    <t>&lt;3.7</t>
    <phoneticPr fontId="1"/>
  </si>
  <si>
    <t>&lt;3.7</t>
    <phoneticPr fontId="18"/>
  </si>
  <si>
    <t>&lt;8.0</t>
    <phoneticPr fontId="18"/>
  </si>
  <si>
    <t>&lt;3.9</t>
    <phoneticPr fontId="18"/>
  </si>
  <si>
    <t>&lt;4.7</t>
    <phoneticPr fontId="18"/>
  </si>
  <si>
    <t>三陸南部沖</t>
    <rPh sb="0" eb="2">
      <t>サンリク</t>
    </rPh>
    <rPh sb="2" eb="4">
      <t>ナンブ</t>
    </rPh>
    <rPh sb="4" eb="5">
      <t>オキ</t>
    </rPh>
    <phoneticPr fontId="1"/>
  </si>
  <si>
    <t>水産物</t>
    <rPh sb="0" eb="3">
      <t>スイサンブツ</t>
    </rPh>
    <phoneticPr fontId="1"/>
  </si>
  <si>
    <t>マサバ</t>
    <phoneticPr fontId="1"/>
  </si>
  <si>
    <t>マアジ</t>
    <phoneticPr fontId="1"/>
  </si>
  <si>
    <t>福島県沖</t>
    <rPh sb="0" eb="3">
      <t>フクシマケン</t>
    </rPh>
    <rPh sb="3" eb="4">
      <t>オキ</t>
    </rPh>
    <phoneticPr fontId="1"/>
  </si>
  <si>
    <t>エゾイソアイナメ</t>
    <phoneticPr fontId="1"/>
  </si>
  <si>
    <t>ブリ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</si>
  <si>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</si>
  <si>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</si>
  <si>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東大和市</t>
    <rPh sb="0" eb="4">
      <t>ヒガシヤマトシ</t>
    </rPh>
    <phoneticPr fontId="1"/>
  </si>
  <si>
    <t>―</t>
    <phoneticPr fontId="1"/>
  </si>
  <si>
    <t>ダイコン</t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</si>
  <si>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</si>
  <si>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稲城市</t>
    <rPh sb="0" eb="3">
      <t>イナギシ</t>
    </rPh>
    <phoneticPr fontId="1"/>
  </si>
  <si>
    <t>&lt;7.6</t>
    <phoneticPr fontId="1"/>
  </si>
  <si>
    <t>日野市</t>
    <rPh sb="0" eb="3">
      <t>ヒノシ</t>
    </rPh>
    <phoneticPr fontId="1"/>
  </si>
  <si>
    <t>&lt;8.3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</si>
  <si>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</si>
  <si>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</si>
  <si>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</si>
  <si>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</si>
  <si>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&lt;6.3</t>
    <phoneticPr fontId="1"/>
  </si>
  <si>
    <t>&lt;13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</si>
  <si>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</si>
  <si>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</si>
  <si>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8">
      <t>カイヨウセイブツ</t>
    </rPh>
    <rPh sb="8" eb="10">
      <t>カンキョウ</t>
    </rPh>
    <rPh sb="10" eb="13">
      <t>ケンキュウジョ</t>
    </rPh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</si>
  <si>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</si>
  <si>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</si>
  <si>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</si>
  <si>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&lt;8.1</t>
    <phoneticPr fontId="1"/>
  </si>
  <si>
    <t>大島町</t>
    <rPh sb="0" eb="2">
      <t>オオシマ</t>
    </rPh>
    <rPh sb="2" eb="3">
      <t>マチ</t>
    </rPh>
    <phoneticPr fontId="1"/>
  </si>
  <si>
    <t>波浮港</t>
    <rPh sb="0" eb="3">
      <t>ハブコウ</t>
    </rPh>
    <phoneticPr fontId="1"/>
  </si>
  <si>
    <t>イセエビ</t>
    <phoneticPr fontId="1"/>
  </si>
  <si>
    <t>&lt;3.8</t>
    <phoneticPr fontId="1"/>
  </si>
  <si>
    <t>東京都</t>
  </si>
  <si>
    <t>新潟県</t>
  </si>
  <si>
    <t>―</t>
  </si>
  <si>
    <t>精米</t>
    <rPh sb="0" eb="2">
      <t>セイマイ</t>
    </rPh>
    <phoneticPr fontId="18"/>
  </si>
  <si>
    <t>栽培</t>
    <rPh sb="0" eb="2">
      <t>サイバイ</t>
    </rPh>
    <phoneticPr fontId="18"/>
  </si>
  <si>
    <t>東京都健康安全研究センター</t>
  </si>
  <si>
    <t>&lt;12</t>
  </si>
  <si>
    <t>&lt;11</t>
  </si>
  <si>
    <t>&lt;23</t>
  </si>
  <si>
    <t>茨城県</t>
  </si>
  <si>
    <t>サツマイモ</t>
  </si>
  <si>
    <t>&lt;10</t>
  </si>
  <si>
    <t>&lt;22</t>
  </si>
  <si>
    <t>青森県</t>
  </si>
  <si>
    <t>ナガイモ</t>
  </si>
  <si>
    <t>&lt;24</t>
  </si>
  <si>
    <t>埼玉県</t>
  </si>
  <si>
    <t>サトイモ</t>
  </si>
  <si>
    <t>&lt;9</t>
  </si>
  <si>
    <t>&lt;19</t>
  </si>
  <si>
    <t>福島県</t>
  </si>
  <si>
    <t>菌床</t>
    <rPh sb="0" eb="2">
      <t>キンショウ</t>
    </rPh>
    <phoneticPr fontId="1"/>
  </si>
  <si>
    <t>&lt;21</t>
  </si>
  <si>
    <t>牛乳・乳幼児食品</t>
  </si>
  <si>
    <t>果実・野菜ミックスジュース（ベビーフード）</t>
    <rPh sb="0" eb="2">
      <t>カジツ</t>
    </rPh>
    <rPh sb="3" eb="5">
      <t>ヤサイ</t>
    </rPh>
    <phoneticPr fontId="18"/>
  </si>
  <si>
    <t>―</t>
    <phoneticPr fontId="18"/>
  </si>
  <si>
    <t>&lt;4</t>
  </si>
  <si>
    <t>&lt;3</t>
  </si>
  <si>
    <t>&lt;7</t>
  </si>
  <si>
    <t>清涼飲料水（ベビーフード）</t>
    <rPh sb="0" eb="2">
      <t>セイリョウ</t>
    </rPh>
    <rPh sb="2" eb="5">
      <t>インリョウスイ</t>
    </rPh>
    <phoneticPr fontId="18"/>
  </si>
  <si>
    <t>その他</t>
    <phoneticPr fontId="1"/>
  </si>
  <si>
    <t>りんごジュース（濃縮還元）</t>
    <rPh sb="8" eb="10">
      <t>ノウシュク</t>
    </rPh>
    <rPh sb="10" eb="12">
      <t>カンゲン</t>
    </rPh>
    <phoneticPr fontId="18"/>
  </si>
  <si>
    <t>&lt;8</t>
  </si>
  <si>
    <t>野菜・果実ミックスジュース</t>
    <rPh sb="0" eb="2">
      <t>ヤサイ</t>
    </rPh>
    <rPh sb="3" eb="5">
      <t>カジツ</t>
    </rPh>
    <phoneticPr fontId="18"/>
  </si>
  <si>
    <t>&lt;6</t>
  </si>
  <si>
    <t>野菜・果実ミックスジュース（ベビーフード）</t>
    <rPh sb="0" eb="2">
      <t>ヤサイ</t>
    </rPh>
    <rPh sb="3" eb="5">
      <t>カジツ</t>
    </rPh>
    <phoneticPr fontId="18"/>
  </si>
  <si>
    <t>山形県</t>
  </si>
  <si>
    <t>リンゴ</t>
  </si>
  <si>
    <t>ミズナ</t>
  </si>
  <si>
    <t>ホウレンソウ</t>
  </si>
  <si>
    <t>ネギ</t>
  </si>
  <si>
    <t>キャベツ</t>
  </si>
  <si>
    <t>その他</t>
  </si>
  <si>
    <t>こんにゃく</t>
  </si>
  <si>
    <t>&lt;20</t>
  </si>
  <si>
    <t>ゆでうどん</t>
  </si>
  <si>
    <t>絹豆腐</t>
    <rPh sb="0" eb="1">
      <t>キヌ</t>
    </rPh>
    <rPh sb="1" eb="3">
      <t>ドウフ</t>
    </rPh>
    <phoneticPr fontId="18"/>
  </si>
  <si>
    <t>納豆</t>
    <rPh sb="0" eb="2">
      <t>ナットウ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</si>
</sst>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8" formatCode="0.0"/>
    <numFmt numFmtId="180" formatCode="0.000_ 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267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48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5" fillId="0" borderId="21" xfId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39" xfId="1" applyFont="1" applyBorder="1" applyAlignment="1">
      <alignment horizontal="center" vertical="center" wrapText="1"/>
    </xf>
    <xf numFmtId="0" fontId="0" fillId="0" borderId="40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0" fillId="0" borderId="39" xfId="1" applyFont="1" applyBorder="1" applyAlignment="1">
      <alignment horizontal="center" vertical="center"/>
    </xf>
    <xf numFmtId="57" fontId="0" fillId="0" borderId="39" xfId="1" applyNumberFormat="1" applyFont="1" applyBorder="1" applyAlignment="1">
      <alignment horizontal="center" vertical="center" wrapText="1"/>
    </xf>
    <xf numFmtId="57" fontId="0" fillId="0" borderId="21" xfId="1" applyNumberFormat="1" applyFont="1" applyBorder="1" applyAlignment="1">
      <alignment horizontal="center" vertical="center" wrapText="1"/>
    </xf>
    <xf numFmtId="0" fontId="0" fillId="0" borderId="21" xfId="1" applyNumberFormat="1" applyFont="1" applyFill="1" applyBorder="1" applyAlignment="1">
      <alignment horizontal="center"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57" fontId="0" fillId="0" borderId="15" xfId="1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8" xfId="0" applyNumberFormat="1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57" fontId="2" fillId="0" borderId="39" xfId="0" applyNumberFormat="1" applyFont="1" applyFill="1" applyBorder="1" applyAlignment="1">
      <alignment horizontal="center" vertical="center" wrapText="1"/>
    </xf>
    <xf numFmtId="57" fontId="2" fillId="0" borderId="21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2" fillId="0" borderId="20" xfId="0" applyFont="1" applyFill="1" applyBorder="1" applyAlignment="1">
      <alignment horizontal="center" vertical="center" wrapText="1" shrinkToFit="1"/>
    </xf>
    <xf numFmtId="0" fontId="6" fillId="0" borderId="3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57" fontId="0" fillId="2" borderId="49" xfId="0" applyNumberForma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13" fillId="0" borderId="20" xfId="2" applyFont="1" applyFill="1" applyBorder="1" applyAlignment="1">
      <alignment horizontal="center" vertical="center" wrapText="1"/>
    </xf>
    <xf numFmtId="57" fontId="2" fillId="0" borderId="38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180" fontId="0" fillId="0" borderId="20" xfId="2" applyNumberFormat="1" applyFont="1" applyBorder="1" applyAlignment="1">
      <alignment horizontal="center" vertical="center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horizontal="center" vertical="center" wrapText="1"/>
    </xf>
    <xf numFmtId="0" fontId="2" fillId="0" borderId="31" xfId="2" applyFont="1" applyFill="1" applyBorder="1" applyAlignment="1">
      <alignment horizontal="center" vertical="center"/>
    </xf>
    <xf numFmtId="0" fontId="2" fillId="0" borderId="30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center" vertical="center" wrapText="1"/>
    </xf>
    <xf numFmtId="57" fontId="2" fillId="0" borderId="32" xfId="2" applyNumberFormat="1" applyFont="1" applyFill="1" applyBorder="1" applyAlignment="1">
      <alignment horizontal="center" vertical="center" wrapText="1"/>
    </xf>
    <xf numFmtId="176" fontId="2" fillId="0" borderId="31" xfId="2" applyNumberFormat="1" applyFont="1" applyFill="1" applyBorder="1" applyAlignment="1">
      <alignment horizontal="center" vertical="center" wrapText="1"/>
    </xf>
    <xf numFmtId="176" fontId="2" fillId="0" borderId="35" xfId="2" applyNumberFormat="1" applyFont="1" applyFill="1" applyBorder="1" applyAlignment="1">
      <alignment horizontal="center" vertical="center" wrapText="1"/>
    </xf>
    <xf numFmtId="180" fontId="0" fillId="0" borderId="34" xfId="2" applyNumberFormat="1" applyFont="1" applyBorder="1" applyAlignment="1">
      <alignment horizontal="center" vertical="center"/>
    </xf>
    <xf numFmtId="0" fontId="2" fillId="0" borderId="37" xfId="2" applyNumberFormat="1" applyFont="1" applyFill="1" applyBorder="1" applyAlignment="1">
      <alignment horizontal="center" vertical="center" wrapText="1"/>
    </xf>
    <xf numFmtId="0" fontId="2" fillId="0" borderId="35" xfId="2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0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/>
    </xf>
    <xf numFmtId="0" fontId="2" fillId="2" borderId="31" xfId="3" applyFont="1" applyFill="1" applyBorder="1" applyAlignment="1">
      <alignment horizontal="center" vertical="center" wrapText="1"/>
    </xf>
    <xf numFmtId="0" fontId="2" fillId="2" borderId="32" xfId="3" applyFont="1" applyFill="1" applyBorder="1" applyAlignment="1">
      <alignment horizontal="center" vertical="center" wrapText="1"/>
    </xf>
    <xf numFmtId="0" fontId="2" fillId="2" borderId="33" xfId="3" applyFont="1" applyFill="1" applyBorder="1" applyAlignment="1">
      <alignment horizontal="center" vertical="center" wrapText="1"/>
    </xf>
    <xf numFmtId="0" fontId="2" fillId="2" borderId="34" xfId="3" applyFont="1" applyFill="1" applyBorder="1" applyAlignment="1">
      <alignment horizontal="center" vertical="center"/>
    </xf>
    <xf numFmtId="0" fontId="2" fillId="2" borderId="30" xfId="3" applyFont="1" applyFill="1" applyBorder="1" applyAlignment="1">
      <alignment horizontal="center" vertical="center"/>
    </xf>
    <xf numFmtId="0" fontId="6" fillId="2" borderId="30" xfId="3" applyFont="1" applyFill="1" applyBorder="1" applyAlignment="1">
      <alignment horizontal="center" vertical="center" wrapText="1"/>
    </xf>
    <xf numFmtId="57" fontId="2" fillId="2" borderId="32" xfId="3" applyNumberFormat="1" applyFont="1" applyFill="1" applyBorder="1" applyAlignment="1">
      <alignment horizontal="center" vertical="center" wrapText="1"/>
    </xf>
    <xf numFmtId="176" fontId="2" fillId="2" borderId="31" xfId="3" applyNumberFormat="1" applyFont="1" applyFill="1" applyBorder="1" applyAlignment="1">
      <alignment horizontal="center" vertical="center" wrapText="1"/>
    </xf>
    <xf numFmtId="176" fontId="2" fillId="2" borderId="35" xfId="3" applyNumberFormat="1" applyFont="1" applyFill="1" applyBorder="1" applyAlignment="1">
      <alignment horizontal="center" vertical="center" wrapText="1"/>
    </xf>
    <xf numFmtId="0" fontId="2" fillId="2" borderId="31" xfId="3" applyNumberFormat="1" applyFont="1" applyFill="1" applyBorder="1" applyAlignment="1">
      <alignment horizontal="center" vertical="center" wrapText="1"/>
    </xf>
    <xf numFmtId="0" fontId="2" fillId="2" borderId="30" xfId="3" applyNumberFormat="1" applyFont="1" applyFill="1" applyBorder="1" applyAlignment="1">
      <alignment horizontal="center" vertical="center" wrapText="1"/>
    </xf>
    <xf numFmtId="0" fontId="2" fillId="2" borderId="36" xfId="3" applyNumberFormat="1" applyFont="1" applyFill="1" applyBorder="1" applyAlignment="1">
      <alignment horizontal="center" vertical="center" wrapText="1"/>
    </xf>
    <xf numFmtId="0" fontId="2" fillId="2" borderId="35" xfId="3" applyNumberFormat="1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 wrapText="1"/>
    </xf>
    <xf numFmtId="0" fontId="2" fillId="2" borderId="38" xfId="3" applyFont="1" applyFill="1" applyBorder="1" applyAlignment="1">
      <alignment horizontal="center" vertical="center"/>
    </xf>
    <xf numFmtId="0" fontId="2" fillId="2" borderId="34" xfId="3" applyFont="1" applyFill="1" applyBorder="1" applyAlignment="1">
      <alignment horizontal="center" vertical="center" wrapText="1"/>
    </xf>
    <xf numFmtId="0" fontId="2" fillId="2" borderId="38" xfId="3" applyFont="1" applyFill="1" applyBorder="1" applyAlignment="1">
      <alignment horizontal="center" vertical="center" wrapText="1"/>
    </xf>
    <xf numFmtId="0" fontId="2" fillId="2" borderId="20" xfId="3" applyFont="1" applyFill="1" applyBorder="1" applyAlignment="1">
      <alignment horizontal="center" vertical="center"/>
    </xf>
    <xf numFmtId="0" fontId="6" fillId="2" borderId="20" xfId="3" applyFont="1" applyFill="1" applyBorder="1" applyAlignment="1">
      <alignment horizontal="center" vertical="center" wrapText="1"/>
    </xf>
    <xf numFmtId="57" fontId="2" fillId="2" borderId="38" xfId="3" applyNumberFormat="1" applyFont="1" applyFill="1" applyBorder="1" applyAlignment="1">
      <alignment horizontal="center" vertical="center" wrapText="1"/>
    </xf>
    <xf numFmtId="176" fontId="2" fillId="2" borderId="34" xfId="3" applyNumberFormat="1" applyFont="1" applyFill="1" applyBorder="1" applyAlignment="1">
      <alignment horizontal="center" vertical="center" wrapText="1"/>
    </xf>
    <xf numFmtId="176" fontId="2" fillId="2" borderId="39" xfId="3" applyNumberFormat="1" applyFont="1" applyFill="1" applyBorder="1" applyAlignment="1">
      <alignment horizontal="center" vertical="center" wrapText="1"/>
    </xf>
    <xf numFmtId="0" fontId="2" fillId="2" borderId="34" xfId="3" applyNumberFormat="1" applyFont="1" applyFill="1" applyBorder="1" applyAlignment="1">
      <alignment horizontal="center" vertical="center" wrapText="1"/>
    </xf>
    <xf numFmtId="0" fontId="2" fillId="2" borderId="20" xfId="3" applyNumberFormat="1" applyFont="1" applyFill="1" applyBorder="1" applyAlignment="1">
      <alignment horizontal="center" vertical="center" wrapText="1"/>
    </xf>
    <xf numFmtId="0" fontId="2" fillId="2" borderId="31" xfId="3" applyFont="1" applyFill="1" applyBorder="1" applyAlignment="1">
      <alignment horizontal="center" vertical="center"/>
    </xf>
    <xf numFmtId="0" fontId="2" fillId="2" borderId="37" xfId="3" applyNumberFormat="1" applyFont="1" applyFill="1" applyBorder="1" applyAlignment="1">
      <alignment horizontal="center" vertical="center" wrapText="1"/>
    </xf>
    <xf numFmtId="0" fontId="2" fillId="2" borderId="20" xfId="4" applyFont="1" applyFill="1" applyBorder="1" applyAlignment="1">
      <alignment horizontal="center" vertical="center" wrapText="1"/>
    </xf>
    <xf numFmtId="0" fontId="2" fillId="2" borderId="39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 wrapText="1"/>
    </xf>
    <xf numFmtId="0" fontId="2" fillId="2" borderId="40" xfId="4" applyFont="1" applyFill="1" applyBorder="1" applyAlignment="1">
      <alignment horizontal="center" vertical="center" wrapText="1"/>
    </xf>
    <xf numFmtId="0" fontId="2" fillId="2" borderId="21" xfId="4" applyFont="1" applyFill="1" applyBorder="1" applyAlignment="1">
      <alignment horizontal="center" vertical="center"/>
    </xf>
    <xf numFmtId="0" fontId="2" fillId="2" borderId="20" xfId="4" applyFont="1" applyFill="1" applyBorder="1" applyAlignment="1">
      <alignment horizontal="center" vertical="center"/>
    </xf>
    <xf numFmtId="176" fontId="2" fillId="2" borderId="21" xfId="4" applyNumberFormat="1" applyFont="1" applyFill="1" applyBorder="1" applyAlignment="1">
      <alignment horizontal="center" vertical="center" wrapText="1"/>
    </xf>
    <xf numFmtId="176" fontId="2" fillId="2" borderId="39" xfId="4" applyNumberFormat="1" applyFont="1" applyFill="1" applyBorder="1" applyAlignment="1">
      <alignment horizontal="center" vertical="center" wrapText="1"/>
    </xf>
    <xf numFmtId="0" fontId="2" fillId="2" borderId="21" xfId="4" applyNumberFormat="1" applyFont="1" applyFill="1" applyBorder="1" applyAlignment="1">
      <alignment horizontal="center" vertical="center" wrapText="1"/>
    </xf>
    <xf numFmtId="0" fontId="2" fillId="2" borderId="20" xfId="4" applyNumberFormat="1" applyFont="1" applyFill="1" applyBorder="1" applyAlignment="1">
      <alignment horizontal="center" vertical="center" wrapText="1"/>
    </xf>
    <xf numFmtId="176" fontId="2" fillId="2" borderId="20" xfId="4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5" xfId="2" applyFont="1" applyFill="1" applyBorder="1" applyAlignment="1">
      <alignment horizontal="center" vertical="center" wrapText="1"/>
    </xf>
    <xf numFmtId="0" fontId="2" fillId="2" borderId="39" xfId="3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  <xf numFmtId="57" fontId="0" fillId="0" borderId="34" xfId="0" applyNumberFormat="1" applyFill="1" applyBorder="1" applyAlignment="1">
      <alignment horizontal="center" vertical="center"/>
    </xf>
    <xf numFmtId="57" fontId="0" fillId="0" borderId="35" xfId="0" applyNumberFormat="1" applyFill="1" applyBorder="1" applyAlignment="1">
      <alignment horizontal="center" vertical="center"/>
    </xf>
    <xf numFmtId="57" fontId="0" fillId="0" borderId="17" xfId="0" applyNumberFormat="1" applyFill="1" applyBorder="1" applyAlignment="1">
      <alignment horizontal="center" vertical="center"/>
    </xf>
    <xf numFmtId="57" fontId="0" fillId="0" borderId="39" xfId="0" applyNumberForma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20" xfId="2" applyNumberFormat="1" applyFont="1" applyFill="1" applyBorder="1" applyAlignment="1">
      <alignment horizontal="center" vertical="center" wrapText="1"/>
    </xf>
    <xf numFmtId="0" fontId="2" fillId="3" borderId="21" xfId="2" applyNumberFormat="1" applyFont="1" applyFill="1" applyBorder="1" applyAlignment="1">
      <alignment horizontal="center" vertical="center" wrapText="1"/>
    </xf>
    <xf numFmtId="0" fontId="2" fillId="3" borderId="30" xfId="2" applyNumberFormat="1" applyFont="1" applyFill="1" applyBorder="1" applyAlignment="1">
      <alignment horizontal="center" vertical="center" wrapText="1"/>
    </xf>
    <xf numFmtId="0" fontId="2" fillId="3" borderId="37" xfId="2" applyNumberFormat="1" applyFont="1" applyFill="1" applyBorder="1" applyAlignment="1">
      <alignment horizontal="center" vertical="center" wrapText="1"/>
    </xf>
    <xf numFmtId="0" fontId="2" fillId="3" borderId="30" xfId="3" applyNumberFormat="1" applyFont="1" applyFill="1" applyBorder="1" applyAlignment="1">
      <alignment horizontal="center" vertical="center" wrapText="1"/>
    </xf>
    <xf numFmtId="0" fontId="2" fillId="3" borderId="37" xfId="3" applyNumberFormat="1" applyFont="1" applyFill="1" applyBorder="1" applyAlignment="1">
      <alignment horizontal="center" vertical="center" wrapText="1"/>
    </xf>
  </cellXfs>
  <cellStyles count="5">
    <cellStyle name="Normal" xfId="2"/>
    <cellStyle name="標準" xfId="0" builtinId="0"/>
    <cellStyle name="標準 2 2" xfId="3"/>
    <cellStyle name="標準 3" xfId="1"/>
    <cellStyle name="標準 5" xfId="4"/>
  </cellStyles>
  <dxfs count="4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3(R5)%20&#25918;&#23556;&#33021;\030_HP&#12450;&#12483;&#12503;&#12539;&#22269;&#22577;&#21578;\010_&#22269;&#22577;&#21578;\010_&#22577;&#21578;\001_&#22577;&#21578;&#28168;&#12487;&#12540;&#12479;\&#27178;&#27996;&#24066;&#12304;&#27700;&#29987;&#29289;&#12305;&#12304;R4.7.29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7&#26085;/&#20185;&#21488;&#24066;&#12304;&#36786;&#29987;&#29289;&#12305;&#12304;R4.10.18&#12305;_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7&#26085;/&#23567;&#27197;&#24066;&#12304;&#36786;&#29987;&#29289;&#12305;&#12304;&#27700;&#29987;&#29289;&#12305;&#12304;R4.10.27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7&#26085;/&#22524;&#29577;&#30476;&#12288;&#35519;&#26619;&#32080;&#26524;&#12304;R4.10.20&#12305;&#12304;&#36786;&#29987;&#29289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7&#26085;/&#22524;&#29577;&#30476;&#12288;&#35519;&#26619;&#32080;&#26524;&#12304;R4.10.12&#12305;&#12304;&#36786;&#29987;&#29289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6&#26085;/&#25991;&#20140;&#21306;&#12304;&#36786;&#29987;&#29289;&#12305;&#12304;&#12381;&#12398;&#20182;&#12305;&#12304;&#20196;4&#24180;10&#26376;26&#2608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6&#26085;/&#22823;&#38442;&#24066;&#12304;&#36786;&#29987;&#29289;&#65306;R4.10.25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5&#26085;/&#26032;&#28511;&#30476;&#12304;&#37326;&#29983;&#40165;&#29539;&#12305;&#12304;R4.10.25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5&#26085;/&#23665;&#26792;&#30476;&#12304;&#36786;&#29987;&#29289;&#12305;R4.10.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4&#26085;/&#27996;&#26494;&#24066;&#12304;&#27700;&#29987;&#29289;&#12305;&#12304;R4.10.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4&#26085;/&#26627;&#26408;&#30476;9&#26376;&#20998;&#12539;&#30044;&#29987;&#29289;&#12304;&#21029;&#28155;&#12305;%20%20&#26908;&#26619;&#32080;&#26524;&#22577;&#21578;&#27096;&#24335;&#65288;R2&#25913;&#27491;&#24460;&#652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4&#26085;/&#26032;&#28511;&#30476;&#12304;&#36786;&#29987;&#29289;&#12305;&#12304;R4.10.24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8&#26085;/&#20185;&#21488;&#24066;&#12304;&#27700;&#29987;&#29289;&#12305;&#12304;R4.10.25&#12305;_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jfsv001\1056586000\004%20&#24195;&#22495;&#23554;&#38272;&#30435;&#35222;&#20418;\&#24179;&#25104;31&#24180;&#24230;\&#9734;&#21454;&#21435;\200331&#25918;&#23556;&#24615;&#29289;&#36074;&#22577;&#21578;&#27096;&#24335;&#22793;&#26356;\&#12304;&#21029;&#28155;&#12305;&#26908;&#26619;&#32080;&#26524;&#22577;&#21578;&#27096;&#24335;&#65288;R2&#25913;&#27491;&#24460;&#65289;2004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8&#26085;/&#26908;&#26619;&#32080;&#26524;&#22577;&#21578;&#27096;&#24335;&#65288;&#23431;&#37117;&#23470;&#24066;10&#26376;&#65289;22080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0&#26376;&#20998;/&#12503;&#12524;&#12473;R4.10(&#31532;1314&#22577;)/(1)&#33258;&#27835;&#20307;/10&#26376;28&#26085;/&#27178;&#27996;&#24066;&#12304;&#27700;&#29987;&#29289;&#12305;&#12304;R4.10.28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10.27"/>
      <sheetName val="R4.10.6"/>
      <sheetName val="R4.9.29"/>
      <sheetName val="R4.9.22"/>
      <sheetName val="R4.9.15"/>
      <sheetName val="R4.7.28"/>
      <sheetName val="R4.6.30"/>
      <sheetName val="R4.6.23"/>
      <sheetName val="R4.6.16"/>
      <sheetName val="R4.6.9"/>
      <sheetName val="R4.6.2"/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8" customWidth="1"/>
    <col min="2" max="2" width="10.625" style="241" customWidth="1"/>
    <col min="3" max="3" width="11.375" style="242" bestFit="1" customWidth="1"/>
    <col min="4" max="5" width="10.625" style="241" customWidth="1"/>
    <col min="6" max="7" width="26" style="242" bestFit="1" customWidth="1"/>
    <col min="8" max="8" width="17.625" style="242" bestFit="1" customWidth="1"/>
    <col min="9" max="9" width="44.75" style="242" bestFit="1" customWidth="1"/>
    <col min="10" max="10" width="39.625" style="242" bestFit="1" customWidth="1"/>
    <col min="11" max="11" width="21.625" style="241" customWidth="1"/>
    <col min="12" max="12" width="51" style="242" bestFit="1" customWidth="1"/>
    <col min="13" max="13" width="29.875" style="242" bestFit="1" customWidth="1"/>
    <col min="14" max="14" width="10.625" style="241" customWidth="1"/>
    <col min="15" max="16" width="10.625" style="243" customWidth="1"/>
    <col min="17" max="18" width="12.625" style="244" customWidth="1"/>
    <col min="19" max="19" width="12.625" style="243" customWidth="1"/>
    <col min="20" max="22" width="10.625" style="241" customWidth="1"/>
    <col min="23" max="23" width="10.625" style="88" customWidth="1"/>
    <col min="24" max="16384" width="9" style="88"/>
  </cols>
  <sheetData>
    <row r="1" spans="1:24" x14ac:dyDescent="0.4">
      <c r="A1" s="34" t="s">
        <v>0</v>
      </c>
      <c r="B1" s="84"/>
      <c r="C1" s="84"/>
      <c r="D1" s="85"/>
      <c r="E1" s="84"/>
      <c r="F1" s="84"/>
      <c r="G1" s="84"/>
      <c r="H1" s="84"/>
      <c r="I1" s="84"/>
      <c r="J1" s="84"/>
      <c r="K1" s="84"/>
      <c r="L1" s="85"/>
      <c r="M1" s="248"/>
      <c r="N1" s="84"/>
      <c r="O1" s="250"/>
      <c r="P1" s="251"/>
      <c r="Q1" s="87"/>
      <c r="R1" s="87"/>
      <c r="S1" s="86"/>
      <c r="T1" s="84"/>
      <c r="U1" s="84"/>
      <c r="V1" s="88"/>
    </row>
    <row r="2" spans="1:24" ht="19.5" thickBot="1" x14ac:dyDescent="0.45">
      <c r="A2" s="89"/>
      <c r="B2" s="84"/>
      <c r="C2" s="84"/>
      <c r="D2" s="85"/>
      <c r="E2" s="84"/>
      <c r="F2" s="84"/>
      <c r="G2" s="84"/>
      <c r="H2" s="84"/>
      <c r="I2" s="84"/>
      <c r="J2" s="84"/>
      <c r="K2" s="84"/>
      <c r="L2" s="85"/>
      <c r="M2" s="248"/>
      <c r="N2" s="84"/>
      <c r="O2" s="250"/>
      <c r="P2" s="251"/>
      <c r="Q2" s="87"/>
      <c r="R2" s="87"/>
      <c r="S2" s="86"/>
      <c r="T2" s="84"/>
      <c r="U2" s="84"/>
      <c r="V2" s="88"/>
    </row>
    <row r="3" spans="1:24" ht="13.5" customHeight="1" x14ac:dyDescent="0.4">
      <c r="A3" s="90" t="s">
        <v>1</v>
      </c>
      <c r="B3" s="90" t="s">
        <v>2</v>
      </c>
      <c r="C3" s="91" t="s">
        <v>3</v>
      </c>
      <c r="D3" s="63" t="s">
        <v>4</v>
      </c>
      <c r="E3" s="61"/>
      <c r="F3" s="62"/>
      <c r="G3" s="81" t="s">
        <v>5</v>
      </c>
      <c r="H3" s="69" t="s">
        <v>6</v>
      </c>
      <c r="I3" s="60" t="s">
        <v>7</v>
      </c>
      <c r="J3" s="61"/>
      <c r="K3" s="61"/>
      <c r="L3" s="62"/>
      <c r="M3" s="63" t="s">
        <v>8</v>
      </c>
      <c r="N3" s="62"/>
      <c r="O3" s="92" t="s">
        <v>9</v>
      </c>
      <c r="P3" s="93"/>
      <c r="Q3" s="63" t="s">
        <v>10</v>
      </c>
      <c r="R3" s="61"/>
      <c r="S3" s="61"/>
      <c r="T3" s="61"/>
      <c r="U3" s="61"/>
      <c r="V3" s="61"/>
      <c r="W3" s="62"/>
    </row>
    <row r="4" spans="1:24" x14ac:dyDescent="0.4">
      <c r="A4" s="77"/>
      <c r="B4" s="77"/>
      <c r="C4" s="79"/>
      <c r="D4" s="94" t="s">
        <v>11</v>
      </c>
      <c r="E4" s="95" t="s">
        <v>12</v>
      </c>
      <c r="F4" s="50" t="s">
        <v>13</v>
      </c>
      <c r="G4" s="82"/>
      <c r="H4" s="67"/>
      <c r="I4" s="64" t="s">
        <v>14</v>
      </c>
      <c r="J4" s="37"/>
      <c r="K4" s="96"/>
      <c r="L4" s="78" t="s">
        <v>15</v>
      </c>
      <c r="M4" s="64" t="s">
        <v>16</v>
      </c>
      <c r="N4" s="50" t="s">
        <v>17</v>
      </c>
      <c r="O4" s="53" t="s">
        <v>18</v>
      </c>
      <c r="P4" s="56" t="s">
        <v>19</v>
      </c>
      <c r="Q4" s="58" t="s">
        <v>20</v>
      </c>
      <c r="R4" s="59"/>
      <c r="S4" s="59"/>
      <c r="T4" s="47" t="s">
        <v>21</v>
      </c>
      <c r="U4" s="256" t="s">
        <v>22</v>
      </c>
      <c r="V4" s="256" t="s">
        <v>23</v>
      </c>
      <c r="W4" s="70" t="s">
        <v>24</v>
      </c>
    </row>
    <row r="5" spans="1:24" ht="110.1" customHeight="1" x14ac:dyDescent="0.4">
      <c r="A5" s="77"/>
      <c r="B5" s="77"/>
      <c r="C5" s="79"/>
      <c r="D5" s="97"/>
      <c r="E5" s="98"/>
      <c r="F5" s="79"/>
      <c r="G5" s="82"/>
      <c r="H5" s="67"/>
      <c r="I5" s="65"/>
      <c r="J5" s="99" t="s">
        <v>25</v>
      </c>
      <c r="K5" s="99" t="s">
        <v>30</v>
      </c>
      <c r="L5" s="79"/>
      <c r="M5" s="65"/>
      <c r="N5" s="51"/>
      <c r="O5" s="54"/>
      <c r="P5" s="100"/>
      <c r="Q5" s="74" t="s">
        <v>26</v>
      </c>
      <c r="R5" s="75"/>
      <c r="S5" s="76"/>
      <c r="T5" s="48"/>
      <c r="U5" s="257"/>
      <c r="V5" s="257"/>
      <c r="W5" s="71"/>
    </row>
    <row r="6" spans="1:24" ht="18.75" customHeight="1" thickBot="1" x14ac:dyDescent="0.45">
      <c r="A6" s="73"/>
      <c r="B6" s="73"/>
      <c r="C6" s="80"/>
      <c r="D6" s="101"/>
      <c r="E6" s="102"/>
      <c r="F6" s="80"/>
      <c r="G6" s="83"/>
      <c r="H6" s="68"/>
      <c r="I6" s="66"/>
      <c r="J6" s="103"/>
      <c r="K6" s="104"/>
      <c r="L6" s="80"/>
      <c r="M6" s="66"/>
      <c r="N6" s="52"/>
      <c r="O6" s="55"/>
      <c r="P6" s="57"/>
      <c r="Q6" s="1" t="s">
        <v>27</v>
      </c>
      <c r="R6" s="2" t="s">
        <v>28</v>
      </c>
      <c r="S6" s="105" t="s">
        <v>29</v>
      </c>
      <c r="T6" s="49"/>
      <c r="U6" s="258"/>
      <c r="V6" s="258"/>
      <c r="W6" s="72"/>
      <c r="X6" s="106"/>
    </row>
    <row r="7" spans="1:24" ht="19.5" thickTop="1" x14ac:dyDescent="0.4">
      <c r="A7" s="35">
        <v>1</v>
      </c>
      <c r="B7" s="35" t="s">
        <v>31</v>
      </c>
      <c r="C7" s="44" t="s">
        <v>31</v>
      </c>
      <c r="D7" s="42" t="s">
        <v>31</v>
      </c>
      <c r="E7" s="35" t="s">
        <v>32</v>
      </c>
      <c r="F7" s="44"/>
      <c r="G7" s="33" t="s">
        <v>33</v>
      </c>
      <c r="H7" s="41" t="s">
        <v>34</v>
      </c>
      <c r="I7" s="35" t="s">
        <v>35</v>
      </c>
      <c r="J7" s="35" t="s">
        <v>36</v>
      </c>
      <c r="K7" s="35"/>
      <c r="L7" s="39" t="s">
        <v>37</v>
      </c>
      <c r="M7" s="40" t="s">
        <v>38</v>
      </c>
      <c r="N7" s="107" t="s">
        <v>39</v>
      </c>
      <c r="O7" s="108">
        <v>44855</v>
      </c>
      <c r="P7" s="109">
        <v>44858</v>
      </c>
      <c r="Q7" s="110" t="s">
        <v>40</v>
      </c>
      <c r="R7" s="111" t="s">
        <v>41</v>
      </c>
      <c r="S7" s="112" t="s">
        <v>42</v>
      </c>
      <c r="T7" s="259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</v>
      </c>
      <c r="U7" s="259" t="str">
        <f t="shared" si="0"/>
        <v>&lt;3</v>
      </c>
      <c r="V7" s="260" t="str">
        <f t="shared" ref="V7:V6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&lt;5.7</v>
      </c>
      <c r="W7" s="113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f>A7+1</f>
        <v>2</v>
      </c>
      <c r="B8" s="3" t="s">
        <v>43</v>
      </c>
      <c r="C8" s="45" t="s">
        <v>43</v>
      </c>
      <c r="D8" s="114" t="s">
        <v>44</v>
      </c>
      <c r="E8" s="115" t="s">
        <v>45</v>
      </c>
      <c r="F8" s="116" t="s">
        <v>45</v>
      </c>
      <c r="G8" s="117" t="s">
        <v>46</v>
      </c>
      <c r="H8" s="118" t="s">
        <v>47</v>
      </c>
      <c r="I8" s="119" t="s">
        <v>48</v>
      </c>
      <c r="J8" s="115" t="s">
        <v>45</v>
      </c>
      <c r="K8" s="115" t="s">
        <v>45</v>
      </c>
      <c r="L8" s="120" t="s">
        <v>49</v>
      </c>
      <c r="M8" s="118" t="s">
        <v>50</v>
      </c>
      <c r="N8" s="121" t="s">
        <v>51</v>
      </c>
      <c r="O8" s="122" t="s">
        <v>52</v>
      </c>
      <c r="P8" s="121" t="s">
        <v>52</v>
      </c>
      <c r="Q8" s="123" t="s">
        <v>53</v>
      </c>
      <c r="R8" s="124" t="s">
        <v>53</v>
      </c>
      <c r="S8" s="124" t="s">
        <v>54</v>
      </c>
      <c r="T8" s="13" t="str">
        <f t="shared" si="0"/>
        <v>-</v>
      </c>
      <c r="U8" s="13" t="str">
        <f t="shared" si="0"/>
        <v>-</v>
      </c>
      <c r="V8" s="14" t="str">
        <f t="shared" si="1"/>
        <v>&lt;16</v>
      </c>
      <c r="W8" s="15" t="str">
        <f t="shared" ref="W8:W27" si="2">IF(ISERROR(V8*1),"",IF(AND(H8="飲料水",V8&gt;=11),"○",IF(AND(H8="牛乳・乳児用食品",V8&gt;=51),"○",IF(AND(H8&lt;&gt;"",V8&gt;=110),"○",""))))</f>
        <v/>
      </c>
    </row>
    <row r="9" spans="1:24" x14ac:dyDescent="0.4">
      <c r="A9" s="32">
        <f t="shared" ref="A9:A72" si="3">A8+1</f>
        <v>3</v>
      </c>
      <c r="B9" s="3" t="s">
        <v>43</v>
      </c>
      <c r="C9" s="39" t="s">
        <v>43</v>
      </c>
      <c r="D9" s="114" t="s">
        <v>44</v>
      </c>
      <c r="E9" s="115" t="s">
        <v>45</v>
      </c>
      <c r="F9" s="116" t="s">
        <v>45</v>
      </c>
      <c r="G9" s="117" t="s">
        <v>46</v>
      </c>
      <c r="H9" s="118" t="s">
        <v>47</v>
      </c>
      <c r="I9" s="119" t="s">
        <v>48</v>
      </c>
      <c r="J9" s="115" t="s">
        <v>45</v>
      </c>
      <c r="K9" s="115" t="s">
        <v>45</v>
      </c>
      <c r="L9" s="120" t="s">
        <v>49</v>
      </c>
      <c r="M9" s="118" t="s">
        <v>50</v>
      </c>
      <c r="N9" s="121" t="s">
        <v>51</v>
      </c>
      <c r="O9" s="122" t="s">
        <v>52</v>
      </c>
      <c r="P9" s="121" t="s">
        <v>52</v>
      </c>
      <c r="Q9" s="123" t="s">
        <v>53</v>
      </c>
      <c r="R9" s="124" t="s">
        <v>53</v>
      </c>
      <c r="S9" s="124" t="s">
        <v>54</v>
      </c>
      <c r="T9" s="13" t="str">
        <f t="shared" si="0"/>
        <v>-</v>
      </c>
      <c r="U9" s="13" t="str">
        <f t="shared" si="0"/>
        <v>-</v>
      </c>
      <c r="V9" s="14" t="str">
        <f t="shared" si="1"/>
        <v>&lt;16</v>
      </c>
      <c r="W9" s="15"/>
    </row>
    <row r="10" spans="1:24" x14ac:dyDescent="0.4">
      <c r="A10" s="32">
        <f t="shared" si="3"/>
        <v>4</v>
      </c>
      <c r="B10" s="3" t="s">
        <v>43</v>
      </c>
      <c r="C10" s="39" t="s">
        <v>43</v>
      </c>
      <c r="D10" s="114" t="s">
        <v>44</v>
      </c>
      <c r="E10" s="115" t="s">
        <v>45</v>
      </c>
      <c r="F10" s="116" t="s">
        <v>45</v>
      </c>
      <c r="G10" s="117" t="s">
        <v>46</v>
      </c>
      <c r="H10" s="118" t="s">
        <v>47</v>
      </c>
      <c r="I10" s="119" t="s">
        <v>48</v>
      </c>
      <c r="J10" s="115" t="s">
        <v>45</v>
      </c>
      <c r="K10" s="115" t="s">
        <v>45</v>
      </c>
      <c r="L10" s="120" t="s">
        <v>49</v>
      </c>
      <c r="M10" s="118" t="s">
        <v>50</v>
      </c>
      <c r="N10" s="121" t="s">
        <v>51</v>
      </c>
      <c r="O10" s="122" t="s">
        <v>52</v>
      </c>
      <c r="P10" s="121" t="s">
        <v>52</v>
      </c>
      <c r="Q10" s="123" t="s">
        <v>53</v>
      </c>
      <c r="R10" s="124" t="s">
        <v>53</v>
      </c>
      <c r="S10" s="124" t="s">
        <v>54</v>
      </c>
      <c r="T10" s="13" t="str">
        <f t="shared" si="0"/>
        <v>-</v>
      </c>
      <c r="U10" s="13" t="str">
        <f t="shared" si="0"/>
        <v>-</v>
      </c>
      <c r="V10" s="14" t="str">
        <f t="shared" si="1"/>
        <v>&lt;16</v>
      </c>
      <c r="W10" s="15" t="str">
        <f t="shared" si="2"/>
        <v/>
      </c>
    </row>
    <row r="11" spans="1:24" x14ac:dyDescent="0.4">
      <c r="A11" s="32">
        <f t="shared" si="3"/>
        <v>5</v>
      </c>
      <c r="B11" s="3" t="s">
        <v>43</v>
      </c>
      <c r="C11" s="39" t="s">
        <v>43</v>
      </c>
      <c r="D11" s="114" t="s">
        <v>44</v>
      </c>
      <c r="E11" s="115" t="s">
        <v>45</v>
      </c>
      <c r="F11" s="116" t="s">
        <v>45</v>
      </c>
      <c r="G11" s="117" t="s">
        <v>46</v>
      </c>
      <c r="H11" s="118" t="s">
        <v>47</v>
      </c>
      <c r="I11" s="119" t="s">
        <v>48</v>
      </c>
      <c r="J11" s="115" t="s">
        <v>45</v>
      </c>
      <c r="K11" s="115" t="s">
        <v>45</v>
      </c>
      <c r="L11" s="120" t="s">
        <v>49</v>
      </c>
      <c r="M11" s="118" t="s">
        <v>50</v>
      </c>
      <c r="N11" s="121" t="s">
        <v>51</v>
      </c>
      <c r="O11" s="122" t="s">
        <v>52</v>
      </c>
      <c r="P11" s="121" t="s">
        <v>52</v>
      </c>
      <c r="Q11" s="123" t="s">
        <v>53</v>
      </c>
      <c r="R11" s="124" t="s">
        <v>53</v>
      </c>
      <c r="S11" s="124" t="s">
        <v>54</v>
      </c>
      <c r="T11" s="13" t="str">
        <f t="shared" si="0"/>
        <v>-</v>
      </c>
      <c r="U11" s="13" t="str">
        <f t="shared" si="0"/>
        <v>-</v>
      </c>
      <c r="V11" s="14" t="str">
        <f t="shared" si="1"/>
        <v>&lt;16</v>
      </c>
      <c r="W11" s="15" t="str">
        <f t="shared" si="2"/>
        <v/>
      </c>
    </row>
    <row r="12" spans="1:24" x14ac:dyDescent="0.4">
      <c r="A12" s="32">
        <f t="shared" si="3"/>
        <v>6</v>
      </c>
      <c r="B12" s="16" t="s">
        <v>43</v>
      </c>
      <c r="C12" s="45" t="s">
        <v>43</v>
      </c>
      <c r="D12" s="114" t="s">
        <v>44</v>
      </c>
      <c r="E12" s="115" t="s">
        <v>45</v>
      </c>
      <c r="F12" s="116" t="s">
        <v>45</v>
      </c>
      <c r="G12" s="117" t="s">
        <v>46</v>
      </c>
      <c r="H12" s="118" t="s">
        <v>47</v>
      </c>
      <c r="I12" s="119" t="s">
        <v>48</v>
      </c>
      <c r="J12" s="115" t="s">
        <v>45</v>
      </c>
      <c r="K12" s="115" t="s">
        <v>45</v>
      </c>
      <c r="L12" s="120" t="s">
        <v>49</v>
      </c>
      <c r="M12" s="118" t="s">
        <v>50</v>
      </c>
      <c r="N12" s="121" t="s">
        <v>51</v>
      </c>
      <c r="O12" s="125" t="s">
        <v>52</v>
      </c>
      <c r="P12" s="121" t="s">
        <v>52</v>
      </c>
      <c r="Q12" s="123" t="s">
        <v>53</v>
      </c>
      <c r="R12" s="124" t="s">
        <v>53</v>
      </c>
      <c r="S12" s="124" t="s">
        <v>54</v>
      </c>
      <c r="T12" s="30" t="str">
        <f t="shared" si="0"/>
        <v>-</v>
      </c>
      <c r="U12" s="30" t="str">
        <f t="shared" si="0"/>
        <v>-</v>
      </c>
      <c r="V12" s="31" t="str">
        <f t="shared" si="1"/>
        <v>&lt;16</v>
      </c>
      <c r="W12" s="26" t="str">
        <f t="shared" si="2"/>
        <v/>
      </c>
    </row>
    <row r="13" spans="1:24" x14ac:dyDescent="0.4">
      <c r="A13" s="32">
        <f t="shared" si="3"/>
        <v>7</v>
      </c>
      <c r="B13" s="126" t="s">
        <v>55</v>
      </c>
      <c r="C13" s="127" t="s">
        <v>55</v>
      </c>
      <c r="D13" s="128" t="s">
        <v>55</v>
      </c>
      <c r="E13" s="129" t="s">
        <v>56</v>
      </c>
      <c r="F13" s="130"/>
      <c r="G13" s="131" t="s">
        <v>57</v>
      </c>
      <c r="H13" s="132" t="s">
        <v>58</v>
      </c>
      <c r="I13" s="133" t="s">
        <v>59</v>
      </c>
      <c r="J13" s="126"/>
      <c r="K13" s="126" t="s">
        <v>60</v>
      </c>
      <c r="L13" s="134" t="s">
        <v>61</v>
      </c>
      <c r="M13" s="135" t="s">
        <v>62</v>
      </c>
      <c r="N13" s="136" t="s">
        <v>51</v>
      </c>
      <c r="O13" s="252">
        <v>44810</v>
      </c>
      <c r="P13" s="253">
        <v>44810</v>
      </c>
      <c r="Q13" s="137" t="s">
        <v>45</v>
      </c>
      <c r="R13" s="138">
        <v>15.8</v>
      </c>
      <c r="S13" s="138" t="s">
        <v>63</v>
      </c>
      <c r="T13" s="13" t="str">
        <f t="shared" si="0"/>
        <v>-</v>
      </c>
      <c r="U13" s="13">
        <f t="shared" si="0"/>
        <v>15.8</v>
      </c>
      <c r="V13" s="14">
        <f t="shared" si="1"/>
        <v>16</v>
      </c>
      <c r="W13" s="139" t="str">
        <f t="shared" si="2"/>
        <v/>
      </c>
    </row>
    <row r="14" spans="1:24" x14ac:dyDescent="0.4">
      <c r="A14" s="32">
        <f t="shared" si="3"/>
        <v>8</v>
      </c>
      <c r="B14" s="126" t="s">
        <v>55</v>
      </c>
      <c r="C14" s="127" t="s">
        <v>55</v>
      </c>
      <c r="D14" s="128" t="s">
        <v>55</v>
      </c>
      <c r="E14" s="129" t="s">
        <v>64</v>
      </c>
      <c r="F14" s="140"/>
      <c r="G14" s="131" t="s">
        <v>57</v>
      </c>
      <c r="H14" s="132" t="s">
        <v>58</v>
      </c>
      <c r="I14" s="133" t="s">
        <v>59</v>
      </c>
      <c r="J14" s="141"/>
      <c r="K14" s="126" t="s">
        <v>60</v>
      </c>
      <c r="L14" s="134" t="s">
        <v>61</v>
      </c>
      <c r="M14" s="135" t="s">
        <v>62</v>
      </c>
      <c r="N14" s="136" t="s">
        <v>51</v>
      </c>
      <c r="O14" s="254">
        <v>44811</v>
      </c>
      <c r="P14" s="255">
        <v>44811</v>
      </c>
      <c r="Q14" s="137" t="s">
        <v>45</v>
      </c>
      <c r="R14" s="135" t="s">
        <v>45</v>
      </c>
      <c r="S14" s="135" t="s">
        <v>63</v>
      </c>
      <c r="T14" s="13" t="str">
        <f t="shared" si="0"/>
        <v>-</v>
      </c>
      <c r="U14" s="13" t="str">
        <f t="shared" si="0"/>
        <v>-</v>
      </c>
      <c r="V14" s="14" t="str">
        <f t="shared" si="1"/>
        <v>＜25</v>
      </c>
      <c r="W14" s="139" t="str">
        <f t="shared" si="2"/>
        <v/>
      </c>
    </row>
    <row r="15" spans="1:24" x14ac:dyDescent="0.4">
      <c r="A15" s="32">
        <f t="shared" si="3"/>
        <v>9</v>
      </c>
      <c r="B15" s="126" t="s">
        <v>55</v>
      </c>
      <c r="C15" s="127" t="s">
        <v>55</v>
      </c>
      <c r="D15" s="128" t="s">
        <v>55</v>
      </c>
      <c r="E15" s="129" t="s">
        <v>65</v>
      </c>
      <c r="F15" s="140"/>
      <c r="G15" s="131" t="s">
        <v>57</v>
      </c>
      <c r="H15" s="132" t="s">
        <v>58</v>
      </c>
      <c r="I15" s="133" t="s">
        <v>59</v>
      </c>
      <c r="J15" s="141"/>
      <c r="K15" s="126" t="s">
        <v>60</v>
      </c>
      <c r="L15" s="134" t="s">
        <v>61</v>
      </c>
      <c r="M15" s="135" t="s">
        <v>62</v>
      </c>
      <c r="N15" s="136" t="s">
        <v>51</v>
      </c>
      <c r="O15" s="254">
        <v>44813</v>
      </c>
      <c r="P15" s="255">
        <v>44813</v>
      </c>
      <c r="Q15" s="137" t="s">
        <v>45</v>
      </c>
      <c r="R15" s="135" t="s">
        <v>45</v>
      </c>
      <c r="S15" s="135" t="s">
        <v>63</v>
      </c>
      <c r="T15" s="13" t="str">
        <f t="shared" si="0"/>
        <v>-</v>
      </c>
      <c r="U15" s="13" t="str">
        <f t="shared" si="0"/>
        <v>-</v>
      </c>
      <c r="V15" s="14" t="str">
        <f t="shared" si="1"/>
        <v>＜25</v>
      </c>
      <c r="W15" s="139" t="str">
        <f t="shared" si="2"/>
        <v/>
      </c>
    </row>
    <row r="16" spans="1:24" x14ac:dyDescent="0.4">
      <c r="A16" s="32">
        <f t="shared" si="3"/>
        <v>10</v>
      </c>
      <c r="B16" s="126" t="s">
        <v>55</v>
      </c>
      <c r="C16" s="127" t="s">
        <v>55</v>
      </c>
      <c r="D16" s="128" t="s">
        <v>55</v>
      </c>
      <c r="E16" s="129" t="s">
        <v>56</v>
      </c>
      <c r="F16" s="140"/>
      <c r="G16" s="131" t="s">
        <v>57</v>
      </c>
      <c r="H16" s="132" t="s">
        <v>58</v>
      </c>
      <c r="I16" s="133" t="s">
        <v>59</v>
      </c>
      <c r="J16" s="141"/>
      <c r="K16" s="126" t="s">
        <v>60</v>
      </c>
      <c r="L16" s="134" t="s">
        <v>61</v>
      </c>
      <c r="M16" s="135" t="s">
        <v>62</v>
      </c>
      <c r="N16" s="136" t="s">
        <v>51</v>
      </c>
      <c r="O16" s="254">
        <v>44818</v>
      </c>
      <c r="P16" s="255">
        <v>44818</v>
      </c>
      <c r="Q16" s="137" t="s">
        <v>45</v>
      </c>
      <c r="R16" s="135" t="s">
        <v>45</v>
      </c>
      <c r="S16" s="135" t="s">
        <v>63</v>
      </c>
      <c r="T16" s="13" t="str">
        <f t="shared" si="0"/>
        <v>-</v>
      </c>
      <c r="U16" s="13" t="str">
        <f t="shared" si="0"/>
        <v>-</v>
      </c>
      <c r="V16" s="14" t="str">
        <f t="shared" si="1"/>
        <v>＜25</v>
      </c>
      <c r="W16" s="139" t="str">
        <f t="shared" si="2"/>
        <v/>
      </c>
    </row>
    <row r="17" spans="1:23" x14ac:dyDescent="0.4">
      <c r="A17" s="32">
        <f t="shared" si="3"/>
        <v>11</v>
      </c>
      <c r="B17" s="126" t="s">
        <v>55</v>
      </c>
      <c r="C17" s="127" t="s">
        <v>55</v>
      </c>
      <c r="D17" s="128" t="s">
        <v>55</v>
      </c>
      <c r="E17" s="129" t="s">
        <v>56</v>
      </c>
      <c r="F17" s="140"/>
      <c r="G17" s="131" t="s">
        <v>57</v>
      </c>
      <c r="H17" s="132" t="s">
        <v>58</v>
      </c>
      <c r="I17" s="133" t="s">
        <v>59</v>
      </c>
      <c r="J17" s="141"/>
      <c r="K17" s="126" t="s">
        <v>60</v>
      </c>
      <c r="L17" s="134" t="s">
        <v>61</v>
      </c>
      <c r="M17" s="135" t="s">
        <v>62</v>
      </c>
      <c r="N17" s="136" t="s">
        <v>51</v>
      </c>
      <c r="O17" s="254">
        <v>44818</v>
      </c>
      <c r="P17" s="255">
        <v>44818</v>
      </c>
      <c r="Q17" s="137" t="s">
        <v>45</v>
      </c>
      <c r="R17" s="135">
        <v>12.78998</v>
      </c>
      <c r="S17" s="135" t="s">
        <v>63</v>
      </c>
      <c r="T17" s="13" t="str">
        <f t="shared" si="0"/>
        <v>-</v>
      </c>
      <c r="U17" s="13">
        <f t="shared" si="0"/>
        <v>12.7</v>
      </c>
      <c r="V17" s="14">
        <f t="shared" si="1"/>
        <v>13</v>
      </c>
      <c r="W17" s="139" t="str">
        <f t="shared" si="2"/>
        <v/>
      </c>
    </row>
    <row r="18" spans="1:23" x14ac:dyDescent="0.4">
      <c r="A18" s="32">
        <f t="shared" si="3"/>
        <v>12</v>
      </c>
      <c r="B18" s="126" t="s">
        <v>55</v>
      </c>
      <c r="C18" s="127" t="s">
        <v>55</v>
      </c>
      <c r="D18" s="128" t="s">
        <v>55</v>
      </c>
      <c r="E18" s="129" t="s">
        <v>56</v>
      </c>
      <c r="F18" s="140"/>
      <c r="G18" s="131" t="s">
        <v>57</v>
      </c>
      <c r="H18" s="132" t="s">
        <v>58</v>
      </c>
      <c r="I18" s="133" t="s">
        <v>59</v>
      </c>
      <c r="J18" s="141"/>
      <c r="K18" s="126" t="s">
        <v>60</v>
      </c>
      <c r="L18" s="134" t="s">
        <v>61</v>
      </c>
      <c r="M18" s="135" t="s">
        <v>62</v>
      </c>
      <c r="N18" s="136" t="s">
        <v>51</v>
      </c>
      <c r="O18" s="254">
        <v>44818</v>
      </c>
      <c r="P18" s="255">
        <v>44818</v>
      </c>
      <c r="Q18" s="137" t="s">
        <v>45</v>
      </c>
      <c r="R18" s="135" t="s">
        <v>45</v>
      </c>
      <c r="S18" s="135" t="s">
        <v>63</v>
      </c>
      <c r="T18" s="13" t="str">
        <f t="shared" si="0"/>
        <v>-</v>
      </c>
      <c r="U18" s="13" t="str">
        <f t="shared" si="0"/>
        <v>-</v>
      </c>
      <c r="V18" s="14" t="str">
        <f t="shared" si="1"/>
        <v>＜25</v>
      </c>
      <c r="W18" s="139" t="str">
        <f t="shared" si="2"/>
        <v/>
      </c>
    </row>
    <row r="19" spans="1:23" x14ac:dyDescent="0.4">
      <c r="A19" s="32">
        <f t="shared" si="3"/>
        <v>13</v>
      </c>
      <c r="B19" s="126" t="s">
        <v>55</v>
      </c>
      <c r="C19" s="127" t="s">
        <v>55</v>
      </c>
      <c r="D19" s="128" t="s">
        <v>55</v>
      </c>
      <c r="E19" s="129" t="s">
        <v>56</v>
      </c>
      <c r="F19" s="140"/>
      <c r="G19" s="131" t="s">
        <v>57</v>
      </c>
      <c r="H19" s="132" t="s">
        <v>58</v>
      </c>
      <c r="I19" s="133" t="s">
        <v>59</v>
      </c>
      <c r="J19" s="141"/>
      <c r="K19" s="126" t="s">
        <v>60</v>
      </c>
      <c r="L19" s="134" t="s">
        <v>61</v>
      </c>
      <c r="M19" s="135" t="s">
        <v>62</v>
      </c>
      <c r="N19" s="136" t="s">
        <v>51</v>
      </c>
      <c r="O19" s="254">
        <v>44818</v>
      </c>
      <c r="P19" s="255">
        <v>44818</v>
      </c>
      <c r="Q19" s="137" t="s">
        <v>45</v>
      </c>
      <c r="R19" s="135" t="s">
        <v>45</v>
      </c>
      <c r="S19" s="135" t="s">
        <v>63</v>
      </c>
      <c r="T19" s="13" t="str">
        <f t="shared" si="0"/>
        <v>-</v>
      </c>
      <c r="U19" s="13" t="str">
        <f t="shared" si="0"/>
        <v>-</v>
      </c>
      <c r="V19" s="14" t="str">
        <f t="shared" si="1"/>
        <v>＜25</v>
      </c>
      <c r="W19" s="139" t="str">
        <f t="shared" si="2"/>
        <v/>
      </c>
    </row>
    <row r="20" spans="1:23" x14ac:dyDescent="0.4">
      <c r="A20" s="32">
        <f t="shared" si="3"/>
        <v>14</v>
      </c>
      <c r="B20" s="126" t="s">
        <v>55</v>
      </c>
      <c r="C20" s="127" t="s">
        <v>55</v>
      </c>
      <c r="D20" s="128" t="s">
        <v>55</v>
      </c>
      <c r="E20" s="129" t="s">
        <v>56</v>
      </c>
      <c r="F20" s="140"/>
      <c r="G20" s="131" t="s">
        <v>57</v>
      </c>
      <c r="H20" s="132" t="s">
        <v>58</v>
      </c>
      <c r="I20" s="133" t="s">
        <v>59</v>
      </c>
      <c r="J20" s="141"/>
      <c r="K20" s="126" t="s">
        <v>60</v>
      </c>
      <c r="L20" s="134" t="s">
        <v>61</v>
      </c>
      <c r="M20" s="135" t="s">
        <v>62</v>
      </c>
      <c r="N20" s="136" t="s">
        <v>51</v>
      </c>
      <c r="O20" s="254">
        <v>44818</v>
      </c>
      <c r="P20" s="255">
        <v>44818</v>
      </c>
      <c r="Q20" s="137" t="s">
        <v>45</v>
      </c>
      <c r="R20" s="135" t="s">
        <v>45</v>
      </c>
      <c r="S20" s="135" t="s">
        <v>63</v>
      </c>
      <c r="T20" s="13" t="str">
        <f t="shared" si="0"/>
        <v>-</v>
      </c>
      <c r="U20" s="13" t="str">
        <f t="shared" si="0"/>
        <v>-</v>
      </c>
      <c r="V20" s="14" t="str">
        <f t="shared" si="1"/>
        <v>＜25</v>
      </c>
      <c r="W20" s="139" t="str">
        <f t="shared" si="2"/>
        <v/>
      </c>
    </row>
    <row r="21" spans="1:23" x14ac:dyDescent="0.4">
      <c r="A21" s="32">
        <f t="shared" si="3"/>
        <v>15</v>
      </c>
      <c r="B21" s="126" t="s">
        <v>55</v>
      </c>
      <c r="C21" s="127" t="s">
        <v>55</v>
      </c>
      <c r="D21" s="128" t="s">
        <v>55</v>
      </c>
      <c r="E21" s="129" t="s">
        <v>56</v>
      </c>
      <c r="F21" s="140"/>
      <c r="G21" s="131" t="s">
        <v>57</v>
      </c>
      <c r="H21" s="132" t="s">
        <v>58</v>
      </c>
      <c r="I21" s="133" t="s">
        <v>59</v>
      </c>
      <c r="J21" s="141"/>
      <c r="K21" s="126" t="s">
        <v>60</v>
      </c>
      <c r="L21" s="134" t="s">
        <v>61</v>
      </c>
      <c r="M21" s="135" t="s">
        <v>62</v>
      </c>
      <c r="N21" s="136" t="s">
        <v>51</v>
      </c>
      <c r="O21" s="254">
        <v>44818</v>
      </c>
      <c r="P21" s="255">
        <v>44818</v>
      </c>
      <c r="Q21" s="137" t="s">
        <v>45</v>
      </c>
      <c r="R21" s="135" t="s">
        <v>45</v>
      </c>
      <c r="S21" s="135" t="s">
        <v>63</v>
      </c>
      <c r="T21" s="13" t="str">
        <f t="shared" si="0"/>
        <v>-</v>
      </c>
      <c r="U21" s="13" t="str">
        <f t="shared" si="0"/>
        <v>-</v>
      </c>
      <c r="V21" s="14" t="str">
        <f t="shared" si="1"/>
        <v>＜25</v>
      </c>
      <c r="W21" s="139" t="str">
        <f t="shared" si="2"/>
        <v/>
      </c>
    </row>
    <row r="22" spans="1:23" x14ac:dyDescent="0.4">
      <c r="A22" s="32">
        <f t="shared" si="3"/>
        <v>16</v>
      </c>
      <c r="B22" s="126" t="s">
        <v>55</v>
      </c>
      <c r="C22" s="127" t="s">
        <v>55</v>
      </c>
      <c r="D22" s="128" t="s">
        <v>55</v>
      </c>
      <c r="E22" s="129" t="s">
        <v>56</v>
      </c>
      <c r="F22" s="140"/>
      <c r="G22" s="131" t="s">
        <v>57</v>
      </c>
      <c r="H22" s="132" t="s">
        <v>58</v>
      </c>
      <c r="I22" s="133" t="s">
        <v>59</v>
      </c>
      <c r="J22" s="141"/>
      <c r="K22" s="126" t="s">
        <v>60</v>
      </c>
      <c r="L22" s="134" t="s">
        <v>61</v>
      </c>
      <c r="M22" s="135" t="s">
        <v>62</v>
      </c>
      <c r="N22" s="136" t="s">
        <v>51</v>
      </c>
      <c r="O22" s="254">
        <v>44820</v>
      </c>
      <c r="P22" s="255">
        <v>44820</v>
      </c>
      <c r="Q22" s="137" t="s">
        <v>45</v>
      </c>
      <c r="R22" s="135" t="s">
        <v>45</v>
      </c>
      <c r="S22" s="135" t="s">
        <v>63</v>
      </c>
      <c r="T22" s="13" t="str">
        <f t="shared" si="0"/>
        <v>-</v>
      </c>
      <c r="U22" s="13" t="str">
        <f t="shared" si="0"/>
        <v>-</v>
      </c>
      <c r="V22" s="14" t="str">
        <f t="shared" si="1"/>
        <v>＜25</v>
      </c>
      <c r="W22" s="139" t="str">
        <f t="shared" si="2"/>
        <v/>
      </c>
    </row>
    <row r="23" spans="1:23" x14ac:dyDescent="0.4">
      <c r="A23" s="32">
        <f t="shared" si="3"/>
        <v>17</v>
      </c>
      <c r="B23" s="126" t="s">
        <v>55</v>
      </c>
      <c r="C23" s="127" t="s">
        <v>55</v>
      </c>
      <c r="D23" s="128" t="s">
        <v>55</v>
      </c>
      <c r="E23" s="129" t="s">
        <v>56</v>
      </c>
      <c r="F23" s="140"/>
      <c r="G23" s="131" t="s">
        <v>57</v>
      </c>
      <c r="H23" s="132" t="s">
        <v>58</v>
      </c>
      <c r="I23" s="133" t="s">
        <v>59</v>
      </c>
      <c r="J23" s="141"/>
      <c r="K23" s="126" t="s">
        <v>60</v>
      </c>
      <c r="L23" s="134" t="s">
        <v>61</v>
      </c>
      <c r="M23" s="135" t="s">
        <v>62</v>
      </c>
      <c r="N23" s="136" t="s">
        <v>51</v>
      </c>
      <c r="O23" s="254">
        <v>44820</v>
      </c>
      <c r="P23" s="255">
        <v>44820</v>
      </c>
      <c r="Q23" s="137" t="s">
        <v>45</v>
      </c>
      <c r="R23" s="135" t="s">
        <v>45</v>
      </c>
      <c r="S23" s="135" t="s">
        <v>63</v>
      </c>
      <c r="T23" s="13" t="str">
        <f t="shared" si="0"/>
        <v>-</v>
      </c>
      <c r="U23" s="13" t="str">
        <f t="shared" si="0"/>
        <v>-</v>
      </c>
      <c r="V23" s="14" t="str">
        <f t="shared" si="1"/>
        <v>＜25</v>
      </c>
      <c r="W23" s="139" t="str">
        <f t="shared" si="2"/>
        <v/>
      </c>
    </row>
    <row r="24" spans="1:23" x14ac:dyDescent="0.4">
      <c r="A24" s="32">
        <f t="shared" si="3"/>
        <v>18</v>
      </c>
      <c r="B24" s="126" t="s">
        <v>55</v>
      </c>
      <c r="C24" s="127" t="s">
        <v>55</v>
      </c>
      <c r="D24" s="128" t="s">
        <v>55</v>
      </c>
      <c r="E24" s="129" t="s">
        <v>65</v>
      </c>
      <c r="F24" s="140"/>
      <c r="G24" s="131" t="s">
        <v>57</v>
      </c>
      <c r="H24" s="132" t="s">
        <v>58</v>
      </c>
      <c r="I24" s="133" t="s">
        <v>59</v>
      </c>
      <c r="J24" s="141"/>
      <c r="K24" s="126" t="s">
        <v>60</v>
      </c>
      <c r="L24" s="134" t="s">
        <v>61</v>
      </c>
      <c r="M24" s="135" t="s">
        <v>62</v>
      </c>
      <c r="N24" s="136" t="s">
        <v>51</v>
      </c>
      <c r="O24" s="254">
        <v>44825</v>
      </c>
      <c r="P24" s="255">
        <v>44825</v>
      </c>
      <c r="Q24" s="137" t="s">
        <v>45</v>
      </c>
      <c r="R24" s="135" t="s">
        <v>45</v>
      </c>
      <c r="S24" s="135" t="s">
        <v>63</v>
      </c>
      <c r="T24" s="13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13" t="str">
        <f t="shared" si="4"/>
        <v>-</v>
      </c>
      <c r="V24" s="14" t="str">
        <f t="shared" si="1"/>
        <v>＜25</v>
      </c>
      <c r="W24" s="139" t="str">
        <f t="shared" si="2"/>
        <v/>
      </c>
    </row>
    <row r="25" spans="1:23" x14ac:dyDescent="0.4">
      <c r="A25" s="32">
        <f t="shared" si="3"/>
        <v>19</v>
      </c>
      <c r="B25" s="126" t="s">
        <v>55</v>
      </c>
      <c r="C25" s="127" t="s">
        <v>55</v>
      </c>
      <c r="D25" s="128" t="s">
        <v>55</v>
      </c>
      <c r="E25" s="129" t="s">
        <v>65</v>
      </c>
      <c r="F25" s="140"/>
      <c r="G25" s="131" t="s">
        <v>57</v>
      </c>
      <c r="H25" s="132" t="s">
        <v>58</v>
      </c>
      <c r="I25" s="133" t="s">
        <v>59</v>
      </c>
      <c r="J25" s="141"/>
      <c r="K25" s="126" t="s">
        <v>60</v>
      </c>
      <c r="L25" s="134" t="s">
        <v>61</v>
      </c>
      <c r="M25" s="135" t="s">
        <v>62</v>
      </c>
      <c r="N25" s="136" t="s">
        <v>51</v>
      </c>
      <c r="O25" s="254">
        <v>44826</v>
      </c>
      <c r="P25" s="255">
        <v>44826</v>
      </c>
      <c r="Q25" s="137" t="s">
        <v>45</v>
      </c>
      <c r="R25" s="135" t="s">
        <v>45</v>
      </c>
      <c r="S25" s="135" t="s">
        <v>63</v>
      </c>
      <c r="T25" s="13" t="str">
        <f t="shared" si="4"/>
        <v>-</v>
      </c>
      <c r="U25" s="13" t="str">
        <f t="shared" si="4"/>
        <v>-</v>
      </c>
      <c r="V25" s="14" t="str">
        <f t="shared" si="1"/>
        <v>＜25</v>
      </c>
      <c r="W25" s="139" t="str">
        <f t="shared" si="2"/>
        <v/>
      </c>
    </row>
    <row r="26" spans="1:23" x14ac:dyDescent="0.4">
      <c r="A26" s="32">
        <f t="shared" si="3"/>
        <v>20</v>
      </c>
      <c r="B26" s="126" t="s">
        <v>55</v>
      </c>
      <c r="C26" s="127" t="s">
        <v>55</v>
      </c>
      <c r="D26" s="128" t="s">
        <v>55</v>
      </c>
      <c r="E26" s="129" t="s">
        <v>65</v>
      </c>
      <c r="F26" s="140"/>
      <c r="G26" s="131" t="s">
        <v>57</v>
      </c>
      <c r="H26" s="132" t="s">
        <v>58</v>
      </c>
      <c r="I26" s="133" t="s">
        <v>59</v>
      </c>
      <c r="J26" s="141"/>
      <c r="K26" s="126" t="s">
        <v>60</v>
      </c>
      <c r="L26" s="134" t="s">
        <v>61</v>
      </c>
      <c r="M26" s="135" t="s">
        <v>62</v>
      </c>
      <c r="N26" s="136" t="s">
        <v>51</v>
      </c>
      <c r="O26" s="254">
        <v>44832</v>
      </c>
      <c r="P26" s="255">
        <v>44832</v>
      </c>
      <c r="Q26" s="137" t="s">
        <v>45</v>
      </c>
      <c r="R26" s="135" t="s">
        <v>45</v>
      </c>
      <c r="S26" s="135" t="s">
        <v>63</v>
      </c>
      <c r="T26" s="13" t="str">
        <f t="shared" si="4"/>
        <v>-</v>
      </c>
      <c r="U26" s="13" t="str">
        <f t="shared" si="4"/>
        <v>-</v>
      </c>
      <c r="V26" s="14" t="str">
        <f t="shared" si="1"/>
        <v>＜25</v>
      </c>
      <c r="W26" s="139" t="str">
        <f t="shared" si="2"/>
        <v/>
      </c>
    </row>
    <row r="27" spans="1:23" x14ac:dyDescent="0.4">
      <c r="A27" s="32">
        <f t="shared" si="3"/>
        <v>21</v>
      </c>
      <c r="B27" s="126" t="s">
        <v>55</v>
      </c>
      <c r="C27" s="127" t="s">
        <v>55</v>
      </c>
      <c r="D27" s="128" t="s">
        <v>55</v>
      </c>
      <c r="E27" s="129" t="s">
        <v>65</v>
      </c>
      <c r="F27" s="140"/>
      <c r="G27" s="131" t="s">
        <v>57</v>
      </c>
      <c r="H27" s="132" t="s">
        <v>58</v>
      </c>
      <c r="I27" s="133" t="s">
        <v>59</v>
      </c>
      <c r="J27" s="141"/>
      <c r="K27" s="126" t="s">
        <v>60</v>
      </c>
      <c r="L27" s="134" t="s">
        <v>61</v>
      </c>
      <c r="M27" s="135" t="s">
        <v>62</v>
      </c>
      <c r="N27" s="136" t="s">
        <v>51</v>
      </c>
      <c r="O27" s="254">
        <v>44833</v>
      </c>
      <c r="P27" s="255">
        <v>44833</v>
      </c>
      <c r="Q27" s="137" t="s">
        <v>45</v>
      </c>
      <c r="R27" s="135" t="s">
        <v>45</v>
      </c>
      <c r="S27" s="135" t="s">
        <v>63</v>
      </c>
      <c r="T27" s="13" t="str">
        <f t="shared" si="4"/>
        <v>-</v>
      </c>
      <c r="U27" s="13" t="str">
        <f t="shared" si="4"/>
        <v>-</v>
      </c>
      <c r="V27" s="14" t="str">
        <f t="shared" si="1"/>
        <v>＜25</v>
      </c>
      <c r="W27" s="139" t="str">
        <f t="shared" si="2"/>
        <v/>
      </c>
    </row>
    <row r="28" spans="1:23" x14ac:dyDescent="0.4">
      <c r="A28" s="32">
        <f t="shared" si="3"/>
        <v>22</v>
      </c>
      <c r="B28" s="3" t="s">
        <v>66</v>
      </c>
      <c r="C28" s="44" t="s">
        <v>66</v>
      </c>
      <c r="D28" s="4" t="s">
        <v>67</v>
      </c>
      <c r="E28" s="3" t="s">
        <v>68</v>
      </c>
      <c r="F28" s="5" t="s">
        <v>69</v>
      </c>
      <c r="G28" s="142" t="s">
        <v>70</v>
      </c>
      <c r="H28" s="41" t="s">
        <v>71</v>
      </c>
      <c r="I28" s="35" t="s">
        <v>72</v>
      </c>
      <c r="J28" s="3" t="s">
        <v>73</v>
      </c>
      <c r="K28" s="3" t="s">
        <v>68</v>
      </c>
      <c r="L28" s="39" t="s">
        <v>37</v>
      </c>
      <c r="M28" s="143" t="s">
        <v>74</v>
      </c>
      <c r="N28" s="7" t="s">
        <v>39</v>
      </c>
      <c r="O28" s="8">
        <v>44841</v>
      </c>
      <c r="P28" s="9">
        <v>44851</v>
      </c>
      <c r="Q28" s="10" t="s">
        <v>75</v>
      </c>
      <c r="R28" s="11" t="s">
        <v>76</v>
      </c>
      <c r="S28" s="12" t="s">
        <v>77</v>
      </c>
      <c r="T28" s="13" t="str">
        <f t="shared" si="4"/>
        <v>&lt;4.2</v>
      </c>
      <c r="U28" s="13" t="str">
        <f t="shared" si="4"/>
        <v>&lt;4</v>
      </c>
      <c r="V28" s="14" t="str">
        <f t="shared" si="1"/>
        <v>&lt;8.2</v>
      </c>
      <c r="W28" s="15"/>
    </row>
    <row r="29" spans="1:23" x14ac:dyDescent="0.4">
      <c r="A29" s="32">
        <f t="shared" si="3"/>
        <v>23</v>
      </c>
      <c r="B29" s="3" t="s">
        <v>66</v>
      </c>
      <c r="C29" s="44" t="s">
        <v>66</v>
      </c>
      <c r="D29" s="6" t="s">
        <v>67</v>
      </c>
      <c r="E29" s="3" t="s">
        <v>68</v>
      </c>
      <c r="F29" s="5" t="s">
        <v>69</v>
      </c>
      <c r="G29" s="142" t="s">
        <v>70</v>
      </c>
      <c r="H29" s="41" t="s">
        <v>71</v>
      </c>
      <c r="I29" s="32" t="s">
        <v>78</v>
      </c>
      <c r="J29" s="16" t="s">
        <v>73</v>
      </c>
      <c r="K29" s="3" t="s">
        <v>68</v>
      </c>
      <c r="L29" s="39" t="s">
        <v>37</v>
      </c>
      <c r="M29" s="143" t="s">
        <v>74</v>
      </c>
      <c r="N29" s="18" t="s">
        <v>39</v>
      </c>
      <c r="O29" s="8">
        <v>44841</v>
      </c>
      <c r="P29" s="9">
        <v>44851</v>
      </c>
      <c r="Q29" s="21" t="s">
        <v>79</v>
      </c>
      <c r="R29" s="22" t="s">
        <v>80</v>
      </c>
      <c r="S29" s="12" t="s">
        <v>81</v>
      </c>
      <c r="T29" s="13" t="str">
        <f t="shared" si="4"/>
        <v>&lt;5</v>
      </c>
      <c r="U29" s="13" t="str">
        <f t="shared" si="4"/>
        <v>&lt;4.8</v>
      </c>
      <c r="V29" s="14" t="str">
        <f t="shared" si="1"/>
        <v>&lt;9.8</v>
      </c>
      <c r="W29" s="15" t="str">
        <f t="shared" ref="W29:W43" si="5">IF(ISERROR(V29*1),"",IF(AND(H29="飲料水",V29&gt;=11),"○",IF(AND(H29="牛乳・乳児用食品",V29&gt;=51),"○",IF(AND(H29&lt;&gt;"",V29&gt;=110),"○",""))))</f>
        <v/>
      </c>
    </row>
    <row r="30" spans="1:23" x14ac:dyDescent="0.4">
      <c r="A30" s="32">
        <f t="shared" si="3"/>
        <v>24</v>
      </c>
      <c r="B30" s="3" t="s">
        <v>66</v>
      </c>
      <c r="C30" s="44" t="s">
        <v>66</v>
      </c>
      <c r="D30" s="6" t="s">
        <v>67</v>
      </c>
      <c r="E30" s="3" t="s">
        <v>68</v>
      </c>
      <c r="F30" s="5" t="s">
        <v>69</v>
      </c>
      <c r="G30" s="142" t="s">
        <v>70</v>
      </c>
      <c r="H30" s="41" t="s">
        <v>71</v>
      </c>
      <c r="I30" s="32" t="s">
        <v>82</v>
      </c>
      <c r="J30" s="16" t="s">
        <v>73</v>
      </c>
      <c r="K30" s="3" t="s">
        <v>68</v>
      </c>
      <c r="L30" s="39" t="s">
        <v>37</v>
      </c>
      <c r="M30" s="143" t="s">
        <v>74</v>
      </c>
      <c r="N30" s="18" t="s">
        <v>39</v>
      </c>
      <c r="O30" s="8">
        <v>44841</v>
      </c>
      <c r="P30" s="9">
        <v>44851</v>
      </c>
      <c r="Q30" s="21" t="s">
        <v>83</v>
      </c>
      <c r="R30" s="22" t="s">
        <v>84</v>
      </c>
      <c r="S30" s="12" t="s">
        <v>85</v>
      </c>
      <c r="T30" s="13" t="str">
        <f t="shared" si="4"/>
        <v>&lt;4.4</v>
      </c>
      <c r="U30" s="13" t="str">
        <f t="shared" si="4"/>
        <v>&lt;5.6</v>
      </c>
      <c r="V30" s="14" t="str">
        <f t="shared" si="1"/>
        <v>&lt;10</v>
      </c>
      <c r="W30" s="15" t="str">
        <f t="shared" si="5"/>
        <v/>
      </c>
    </row>
    <row r="31" spans="1:23" x14ac:dyDescent="0.4">
      <c r="A31" s="32">
        <f t="shared" si="3"/>
        <v>25</v>
      </c>
      <c r="B31" s="3" t="s">
        <v>66</v>
      </c>
      <c r="C31" s="44" t="s">
        <v>66</v>
      </c>
      <c r="D31" s="6" t="s">
        <v>67</v>
      </c>
      <c r="E31" s="3" t="s">
        <v>68</v>
      </c>
      <c r="F31" s="5" t="s">
        <v>86</v>
      </c>
      <c r="G31" s="142" t="s">
        <v>70</v>
      </c>
      <c r="H31" s="42" t="s">
        <v>71</v>
      </c>
      <c r="I31" s="32" t="s">
        <v>87</v>
      </c>
      <c r="J31" s="16" t="s">
        <v>73</v>
      </c>
      <c r="K31" s="3" t="s">
        <v>68</v>
      </c>
      <c r="L31" s="39" t="s">
        <v>37</v>
      </c>
      <c r="M31" s="143" t="s">
        <v>74</v>
      </c>
      <c r="N31" s="18" t="s">
        <v>39</v>
      </c>
      <c r="O31" s="8">
        <v>44841</v>
      </c>
      <c r="P31" s="9">
        <v>44851</v>
      </c>
      <c r="Q31" s="21" t="s">
        <v>88</v>
      </c>
      <c r="R31" s="144" t="s">
        <v>89</v>
      </c>
      <c r="S31" s="23" t="s">
        <v>81</v>
      </c>
      <c r="T31" s="13" t="str">
        <f t="shared" si="4"/>
        <v>&lt;4.6</v>
      </c>
      <c r="U31" s="13" t="str">
        <f t="shared" si="4"/>
        <v>&lt;5.2</v>
      </c>
      <c r="V31" s="14" t="str">
        <f t="shared" si="1"/>
        <v>&lt;9.8</v>
      </c>
      <c r="W31" s="15" t="str">
        <f t="shared" si="5"/>
        <v/>
      </c>
    </row>
    <row r="32" spans="1:23" x14ac:dyDescent="0.4">
      <c r="A32" s="32">
        <f t="shared" si="3"/>
        <v>26</v>
      </c>
      <c r="B32" s="3" t="s">
        <v>90</v>
      </c>
      <c r="C32" s="44" t="s">
        <v>90</v>
      </c>
      <c r="D32" s="4" t="s">
        <v>91</v>
      </c>
      <c r="E32" s="3" t="s">
        <v>92</v>
      </c>
      <c r="F32" s="5"/>
      <c r="G32" s="142" t="s">
        <v>93</v>
      </c>
      <c r="H32" s="41" t="s">
        <v>94</v>
      </c>
      <c r="I32" s="35" t="s">
        <v>95</v>
      </c>
      <c r="J32" s="3" t="s">
        <v>36</v>
      </c>
      <c r="K32" s="3"/>
      <c r="L32" s="39" t="s">
        <v>96</v>
      </c>
      <c r="M32" s="143" t="s">
        <v>97</v>
      </c>
      <c r="N32" s="7" t="s">
        <v>39</v>
      </c>
      <c r="O32" s="8">
        <v>44842</v>
      </c>
      <c r="P32" s="9">
        <v>44847</v>
      </c>
      <c r="Q32" s="145" t="s">
        <v>98</v>
      </c>
      <c r="R32" s="22">
        <v>126</v>
      </c>
      <c r="S32" s="23">
        <v>130</v>
      </c>
      <c r="T32" s="13" t="str">
        <f t="shared" si="4"/>
        <v>&lt;4.53</v>
      </c>
      <c r="U32" s="13">
        <f t="shared" si="4"/>
        <v>126</v>
      </c>
      <c r="V32" s="14">
        <f t="shared" si="1"/>
        <v>130</v>
      </c>
      <c r="W32" s="15" t="str">
        <f t="shared" si="5"/>
        <v>○</v>
      </c>
    </row>
    <row r="33" spans="1:23" x14ac:dyDescent="0.4">
      <c r="A33" s="32">
        <f t="shared" si="3"/>
        <v>27</v>
      </c>
      <c r="B33" s="16" t="s">
        <v>90</v>
      </c>
      <c r="C33" s="43" t="s">
        <v>90</v>
      </c>
      <c r="D33" s="6" t="s">
        <v>91</v>
      </c>
      <c r="E33" s="16" t="s">
        <v>92</v>
      </c>
      <c r="F33" s="17"/>
      <c r="G33" s="142" t="s">
        <v>93</v>
      </c>
      <c r="H33" s="41" t="s">
        <v>94</v>
      </c>
      <c r="I33" s="32" t="s">
        <v>99</v>
      </c>
      <c r="J33" s="16" t="s">
        <v>36</v>
      </c>
      <c r="K33" s="16"/>
      <c r="L33" s="39" t="s">
        <v>96</v>
      </c>
      <c r="M33" s="143" t="s">
        <v>97</v>
      </c>
      <c r="N33" s="18" t="s">
        <v>39</v>
      </c>
      <c r="O33" s="19">
        <v>44842</v>
      </c>
      <c r="P33" s="20">
        <v>44847</v>
      </c>
      <c r="Q33" s="145" t="s">
        <v>100</v>
      </c>
      <c r="R33" s="22">
        <v>76.900000000000006</v>
      </c>
      <c r="S33" s="23">
        <v>77</v>
      </c>
      <c r="T33" s="13" t="str">
        <f t="shared" si="4"/>
        <v>&lt;4.5</v>
      </c>
      <c r="U33" s="13">
        <f t="shared" si="4"/>
        <v>76.900000000000006</v>
      </c>
      <c r="V33" s="14">
        <f t="shared" si="1"/>
        <v>77</v>
      </c>
      <c r="W33" s="15" t="str">
        <f t="shared" si="5"/>
        <v/>
      </c>
    </row>
    <row r="34" spans="1:23" x14ac:dyDescent="0.4">
      <c r="A34" s="32">
        <f t="shared" si="3"/>
        <v>28</v>
      </c>
      <c r="B34" s="16" t="s">
        <v>90</v>
      </c>
      <c r="C34" s="43" t="s">
        <v>90</v>
      </c>
      <c r="D34" s="6" t="s">
        <v>91</v>
      </c>
      <c r="E34" s="16" t="s">
        <v>101</v>
      </c>
      <c r="F34" s="17"/>
      <c r="G34" s="142" t="s">
        <v>93</v>
      </c>
      <c r="H34" s="41" t="s">
        <v>94</v>
      </c>
      <c r="I34" s="32" t="s">
        <v>95</v>
      </c>
      <c r="J34" s="16" t="s">
        <v>36</v>
      </c>
      <c r="K34" s="16"/>
      <c r="L34" s="39" t="s">
        <v>96</v>
      </c>
      <c r="M34" s="143" t="s">
        <v>97</v>
      </c>
      <c r="N34" s="18" t="s">
        <v>39</v>
      </c>
      <c r="O34" s="19">
        <v>44842</v>
      </c>
      <c r="P34" s="20">
        <v>44847</v>
      </c>
      <c r="Q34" s="145" t="s">
        <v>102</v>
      </c>
      <c r="R34" s="28">
        <v>157</v>
      </c>
      <c r="S34" s="23">
        <v>160</v>
      </c>
      <c r="T34" s="13" t="str">
        <f t="shared" si="4"/>
        <v>&lt;4.83</v>
      </c>
      <c r="U34" s="13">
        <f t="shared" si="4"/>
        <v>157</v>
      </c>
      <c r="V34" s="14">
        <f t="shared" si="1"/>
        <v>160</v>
      </c>
      <c r="W34" s="15" t="str">
        <f t="shared" si="5"/>
        <v>○</v>
      </c>
    </row>
    <row r="35" spans="1:23" x14ac:dyDescent="0.4">
      <c r="A35" s="32">
        <f t="shared" si="3"/>
        <v>29</v>
      </c>
      <c r="B35" s="16" t="s">
        <v>90</v>
      </c>
      <c r="C35" s="43" t="s">
        <v>90</v>
      </c>
      <c r="D35" s="6" t="s">
        <v>91</v>
      </c>
      <c r="E35" s="16" t="s">
        <v>101</v>
      </c>
      <c r="F35" s="17"/>
      <c r="G35" s="142" t="s">
        <v>93</v>
      </c>
      <c r="H35" s="41" t="s">
        <v>94</v>
      </c>
      <c r="I35" s="32" t="s">
        <v>103</v>
      </c>
      <c r="J35" s="16" t="s">
        <v>36</v>
      </c>
      <c r="K35" s="16"/>
      <c r="L35" s="39" t="s">
        <v>96</v>
      </c>
      <c r="M35" s="143" t="s">
        <v>97</v>
      </c>
      <c r="N35" s="18" t="s">
        <v>39</v>
      </c>
      <c r="O35" s="19">
        <v>44844</v>
      </c>
      <c r="P35" s="20">
        <v>44847</v>
      </c>
      <c r="Q35" s="21" t="s">
        <v>104</v>
      </c>
      <c r="R35" s="22">
        <v>12.2</v>
      </c>
      <c r="S35" s="12">
        <v>12</v>
      </c>
      <c r="T35" s="13" t="str">
        <f t="shared" si="4"/>
        <v>&lt;4.81</v>
      </c>
      <c r="U35" s="13">
        <f t="shared" si="4"/>
        <v>12.2</v>
      </c>
      <c r="V35" s="14">
        <f t="shared" si="1"/>
        <v>12</v>
      </c>
      <c r="W35" s="15" t="str">
        <f t="shared" si="5"/>
        <v/>
      </c>
    </row>
    <row r="36" spans="1:23" x14ac:dyDescent="0.4">
      <c r="A36" s="32">
        <f t="shared" si="3"/>
        <v>30</v>
      </c>
      <c r="B36" s="16" t="s">
        <v>90</v>
      </c>
      <c r="C36" s="43" t="s">
        <v>90</v>
      </c>
      <c r="D36" s="6" t="s">
        <v>91</v>
      </c>
      <c r="E36" s="16" t="s">
        <v>101</v>
      </c>
      <c r="F36" s="17"/>
      <c r="G36" s="142" t="s">
        <v>93</v>
      </c>
      <c r="H36" s="41" t="s">
        <v>94</v>
      </c>
      <c r="I36" s="32" t="s">
        <v>105</v>
      </c>
      <c r="J36" s="16" t="s">
        <v>36</v>
      </c>
      <c r="K36" s="16"/>
      <c r="L36" s="39" t="s">
        <v>96</v>
      </c>
      <c r="M36" s="143" t="s">
        <v>97</v>
      </c>
      <c r="N36" s="18" t="s">
        <v>39</v>
      </c>
      <c r="O36" s="19">
        <v>44844</v>
      </c>
      <c r="P36" s="20">
        <v>44847</v>
      </c>
      <c r="Q36" s="21" t="s">
        <v>106</v>
      </c>
      <c r="R36" s="22">
        <v>61.2</v>
      </c>
      <c r="S36" s="23">
        <v>61</v>
      </c>
      <c r="T36" s="13" t="str">
        <f t="shared" si="4"/>
        <v>&lt;4.76</v>
      </c>
      <c r="U36" s="13">
        <f t="shared" si="4"/>
        <v>61.2</v>
      </c>
      <c r="V36" s="14">
        <f t="shared" si="1"/>
        <v>61</v>
      </c>
      <c r="W36" s="15" t="str">
        <f t="shared" si="5"/>
        <v/>
      </c>
    </row>
    <row r="37" spans="1:23" x14ac:dyDescent="0.4">
      <c r="A37" s="32">
        <f t="shared" si="3"/>
        <v>31</v>
      </c>
      <c r="B37" s="16" t="s">
        <v>90</v>
      </c>
      <c r="C37" s="43" t="s">
        <v>90</v>
      </c>
      <c r="D37" s="6" t="s">
        <v>91</v>
      </c>
      <c r="E37" s="16" t="s">
        <v>101</v>
      </c>
      <c r="F37" s="17"/>
      <c r="G37" s="142" t="s">
        <v>93</v>
      </c>
      <c r="H37" s="41" t="s">
        <v>94</v>
      </c>
      <c r="I37" s="32" t="s">
        <v>107</v>
      </c>
      <c r="J37" s="16" t="s">
        <v>36</v>
      </c>
      <c r="K37" s="16"/>
      <c r="L37" s="39" t="s">
        <v>96</v>
      </c>
      <c r="M37" s="143" t="s">
        <v>97</v>
      </c>
      <c r="N37" s="18" t="s">
        <v>39</v>
      </c>
      <c r="O37" s="19">
        <v>44844</v>
      </c>
      <c r="P37" s="20">
        <v>44847</v>
      </c>
      <c r="Q37" s="21" t="s">
        <v>108</v>
      </c>
      <c r="R37" s="22">
        <v>27.4</v>
      </c>
      <c r="S37" s="24">
        <v>27</v>
      </c>
      <c r="T37" s="13" t="str">
        <f t="shared" si="4"/>
        <v>&lt;4.78</v>
      </c>
      <c r="U37" s="13">
        <f t="shared" si="4"/>
        <v>27.4</v>
      </c>
      <c r="V37" s="14">
        <f t="shared" si="1"/>
        <v>27</v>
      </c>
      <c r="W37" s="15" t="str">
        <f t="shared" si="5"/>
        <v/>
      </c>
    </row>
    <row r="38" spans="1:23" x14ac:dyDescent="0.4">
      <c r="A38" s="32">
        <f t="shared" si="3"/>
        <v>32</v>
      </c>
      <c r="B38" s="16" t="s">
        <v>90</v>
      </c>
      <c r="C38" s="43" t="s">
        <v>90</v>
      </c>
      <c r="D38" s="6" t="s">
        <v>91</v>
      </c>
      <c r="E38" s="16" t="s">
        <v>109</v>
      </c>
      <c r="F38" s="17"/>
      <c r="G38" s="142" t="s">
        <v>93</v>
      </c>
      <c r="H38" s="41" t="s">
        <v>94</v>
      </c>
      <c r="I38" s="32" t="s">
        <v>95</v>
      </c>
      <c r="J38" s="16" t="s">
        <v>36</v>
      </c>
      <c r="K38" s="16"/>
      <c r="L38" s="39" t="s">
        <v>96</v>
      </c>
      <c r="M38" s="143" t="s">
        <v>97</v>
      </c>
      <c r="N38" s="18" t="s">
        <v>39</v>
      </c>
      <c r="O38" s="19">
        <v>44842</v>
      </c>
      <c r="P38" s="20">
        <v>44847</v>
      </c>
      <c r="Q38" s="21" t="s">
        <v>110</v>
      </c>
      <c r="R38" s="22">
        <v>133</v>
      </c>
      <c r="S38" s="24">
        <v>130</v>
      </c>
      <c r="T38" s="13" t="str">
        <f t="shared" si="4"/>
        <v>&lt;4.8</v>
      </c>
      <c r="U38" s="13">
        <f t="shared" si="4"/>
        <v>133</v>
      </c>
      <c r="V38" s="14">
        <f t="shared" si="1"/>
        <v>130</v>
      </c>
      <c r="W38" s="15" t="str">
        <f t="shared" si="5"/>
        <v>○</v>
      </c>
    </row>
    <row r="39" spans="1:23" x14ac:dyDescent="0.4">
      <c r="A39" s="32">
        <f t="shared" si="3"/>
        <v>33</v>
      </c>
      <c r="B39" s="16" t="s">
        <v>90</v>
      </c>
      <c r="C39" s="43" t="s">
        <v>90</v>
      </c>
      <c r="D39" s="6" t="s">
        <v>91</v>
      </c>
      <c r="E39" s="16" t="s">
        <v>109</v>
      </c>
      <c r="F39" s="17"/>
      <c r="G39" s="142" t="s">
        <v>93</v>
      </c>
      <c r="H39" s="41" t="s">
        <v>94</v>
      </c>
      <c r="I39" s="32" t="s">
        <v>99</v>
      </c>
      <c r="J39" s="16" t="s">
        <v>36</v>
      </c>
      <c r="K39" s="16"/>
      <c r="L39" s="39" t="s">
        <v>96</v>
      </c>
      <c r="M39" s="143" t="s">
        <v>97</v>
      </c>
      <c r="N39" s="18" t="s">
        <v>39</v>
      </c>
      <c r="O39" s="19">
        <v>44842</v>
      </c>
      <c r="P39" s="20">
        <v>44847</v>
      </c>
      <c r="Q39" s="21" t="s">
        <v>106</v>
      </c>
      <c r="R39" s="22">
        <v>77.900000000000006</v>
      </c>
      <c r="S39" s="24">
        <v>78</v>
      </c>
      <c r="T39" s="13" t="str">
        <f t="shared" si="4"/>
        <v>&lt;4.76</v>
      </c>
      <c r="U39" s="13">
        <f t="shared" si="4"/>
        <v>77.900000000000006</v>
      </c>
      <c r="V39" s="14">
        <f t="shared" si="1"/>
        <v>78</v>
      </c>
      <c r="W39" s="15" t="str">
        <f t="shared" si="5"/>
        <v/>
      </c>
    </row>
    <row r="40" spans="1:23" x14ac:dyDescent="0.4">
      <c r="A40" s="32">
        <f t="shared" si="3"/>
        <v>34</v>
      </c>
      <c r="B40" s="16" t="s">
        <v>90</v>
      </c>
      <c r="C40" s="43" t="s">
        <v>90</v>
      </c>
      <c r="D40" s="6" t="s">
        <v>91</v>
      </c>
      <c r="E40" s="16" t="s">
        <v>109</v>
      </c>
      <c r="F40" s="17"/>
      <c r="G40" s="142" t="s">
        <v>93</v>
      </c>
      <c r="H40" s="41" t="s">
        <v>94</v>
      </c>
      <c r="I40" s="32" t="s">
        <v>111</v>
      </c>
      <c r="J40" s="16" t="s">
        <v>36</v>
      </c>
      <c r="K40" s="16"/>
      <c r="L40" s="39" t="s">
        <v>96</v>
      </c>
      <c r="M40" s="143" t="s">
        <v>97</v>
      </c>
      <c r="N40" s="18" t="s">
        <v>39</v>
      </c>
      <c r="O40" s="19">
        <v>44843</v>
      </c>
      <c r="P40" s="20">
        <v>44847</v>
      </c>
      <c r="Q40" s="21" t="s">
        <v>102</v>
      </c>
      <c r="R40" s="22">
        <v>43.2</v>
      </c>
      <c r="S40" s="24">
        <v>43</v>
      </c>
      <c r="T40" s="13" t="str">
        <f t="shared" ref="T40:U55" si="6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&lt;4.83</v>
      </c>
      <c r="U40" s="13">
        <f t="shared" si="6"/>
        <v>43.2</v>
      </c>
      <c r="V40" s="14">
        <f t="shared" si="1"/>
        <v>43</v>
      </c>
      <c r="W40" s="15" t="str">
        <f t="shared" si="5"/>
        <v/>
      </c>
    </row>
    <row r="41" spans="1:23" x14ac:dyDescent="0.4">
      <c r="A41" s="32">
        <f t="shared" si="3"/>
        <v>35</v>
      </c>
      <c r="B41" s="16" t="s">
        <v>90</v>
      </c>
      <c r="C41" s="43" t="s">
        <v>90</v>
      </c>
      <c r="D41" s="6" t="s">
        <v>91</v>
      </c>
      <c r="E41" s="16" t="s">
        <v>109</v>
      </c>
      <c r="F41" s="17"/>
      <c r="G41" s="142" t="s">
        <v>93</v>
      </c>
      <c r="H41" s="41" t="s">
        <v>94</v>
      </c>
      <c r="I41" s="32" t="s">
        <v>105</v>
      </c>
      <c r="J41" s="16" t="s">
        <v>36</v>
      </c>
      <c r="K41" s="16"/>
      <c r="L41" s="39" t="s">
        <v>96</v>
      </c>
      <c r="M41" s="143" t="s">
        <v>97</v>
      </c>
      <c r="N41" s="18" t="s">
        <v>39</v>
      </c>
      <c r="O41" s="19">
        <v>44844</v>
      </c>
      <c r="P41" s="20">
        <v>44847</v>
      </c>
      <c r="Q41" s="21" t="s">
        <v>112</v>
      </c>
      <c r="R41" s="22">
        <v>64.900000000000006</v>
      </c>
      <c r="S41" s="24">
        <v>65</v>
      </c>
      <c r="T41" s="13" t="str">
        <f t="shared" si="6"/>
        <v>&lt;4.84</v>
      </c>
      <c r="U41" s="13">
        <f t="shared" si="6"/>
        <v>64.900000000000006</v>
      </c>
      <c r="V41" s="14">
        <f t="shared" si="1"/>
        <v>65</v>
      </c>
      <c r="W41" s="15" t="str">
        <f t="shared" si="5"/>
        <v/>
      </c>
    </row>
    <row r="42" spans="1:23" x14ac:dyDescent="0.4">
      <c r="A42" s="32">
        <f t="shared" si="3"/>
        <v>36</v>
      </c>
      <c r="B42" s="16" t="s">
        <v>90</v>
      </c>
      <c r="C42" s="43" t="s">
        <v>90</v>
      </c>
      <c r="D42" s="6" t="s">
        <v>91</v>
      </c>
      <c r="E42" s="16" t="s">
        <v>109</v>
      </c>
      <c r="F42" s="17"/>
      <c r="G42" s="142" t="s">
        <v>93</v>
      </c>
      <c r="H42" s="41" t="s">
        <v>94</v>
      </c>
      <c r="I42" s="32" t="s">
        <v>107</v>
      </c>
      <c r="J42" s="16" t="s">
        <v>36</v>
      </c>
      <c r="K42" s="16"/>
      <c r="L42" s="39" t="s">
        <v>96</v>
      </c>
      <c r="M42" s="143" t="s">
        <v>97</v>
      </c>
      <c r="N42" s="18" t="s">
        <v>39</v>
      </c>
      <c r="O42" s="19">
        <v>44844</v>
      </c>
      <c r="P42" s="20">
        <v>44847</v>
      </c>
      <c r="Q42" s="21" t="s">
        <v>113</v>
      </c>
      <c r="R42" s="22">
        <v>25.4</v>
      </c>
      <c r="S42" s="24">
        <v>25</v>
      </c>
      <c r="T42" s="13" t="str">
        <f t="shared" si="6"/>
        <v>&lt;4.82</v>
      </c>
      <c r="U42" s="13">
        <f t="shared" si="6"/>
        <v>25.4</v>
      </c>
      <c r="V42" s="14">
        <f t="shared" si="1"/>
        <v>25</v>
      </c>
      <c r="W42" s="15" t="str">
        <f t="shared" si="5"/>
        <v/>
      </c>
    </row>
    <row r="43" spans="1:23" x14ac:dyDescent="0.4">
      <c r="A43" s="32">
        <f t="shared" si="3"/>
        <v>37</v>
      </c>
      <c r="B43" s="16" t="s">
        <v>90</v>
      </c>
      <c r="C43" s="43" t="s">
        <v>90</v>
      </c>
      <c r="D43" s="6" t="s">
        <v>91</v>
      </c>
      <c r="E43" s="16" t="s">
        <v>109</v>
      </c>
      <c r="F43" s="17"/>
      <c r="G43" s="142" t="s">
        <v>93</v>
      </c>
      <c r="H43" s="41" t="s">
        <v>94</v>
      </c>
      <c r="I43" s="32" t="s">
        <v>103</v>
      </c>
      <c r="J43" s="16" t="s">
        <v>36</v>
      </c>
      <c r="K43" s="16"/>
      <c r="L43" s="39" t="s">
        <v>96</v>
      </c>
      <c r="M43" s="143" t="s">
        <v>97</v>
      </c>
      <c r="N43" s="18" t="s">
        <v>39</v>
      </c>
      <c r="O43" s="19">
        <v>44844</v>
      </c>
      <c r="P43" s="20">
        <v>44847</v>
      </c>
      <c r="Q43" s="21" t="s">
        <v>114</v>
      </c>
      <c r="R43" s="22">
        <v>15.9</v>
      </c>
      <c r="S43" s="24">
        <v>16</v>
      </c>
      <c r="T43" s="13" t="str">
        <f t="shared" si="6"/>
        <v>&lt;4.46</v>
      </c>
      <c r="U43" s="13">
        <f t="shared" si="6"/>
        <v>15.9</v>
      </c>
      <c r="V43" s="14">
        <f t="shared" si="1"/>
        <v>16</v>
      </c>
      <c r="W43" s="15" t="str">
        <f t="shared" si="5"/>
        <v/>
      </c>
    </row>
    <row r="44" spans="1:23" x14ac:dyDescent="0.4">
      <c r="A44" s="32">
        <f t="shared" si="3"/>
        <v>38</v>
      </c>
      <c r="B44" s="3" t="s">
        <v>31</v>
      </c>
      <c r="C44" s="44" t="s">
        <v>31</v>
      </c>
      <c r="D44" s="4" t="s">
        <v>31</v>
      </c>
      <c r="E44" s="3" t="s">
        <v>115</v>
      </c>
      <c r="F44" s="5" t="s">
        <v>45</v>
      </c>
      <c r="G44" s="142" t="s">
        <v>33</v>
      </c>
      <c r="H44" s="41" t="s">
        <v>116</v>
      </c>
      <c r="I44" s="35" t="s">
        <v>117</v>
      </c>
      <c r="J44" s="3" t="s">
        <v>36</v>
      </c>
      <c r="K44" s="3" t="s">
        <v>45</v>
      </c>
      <c r="L44" s="39" t="s">
        <v>118</v>
      </c>
      <c r="M44" s="146" t="s">
        <v>119</v>
      </c>
      <c r="N44" s="7" t="s">
        <v>39</v>
      </c>
      <c r="O44" s="8">
        <v>44857</v>
      </c>
      <c r="P44" s="9">
        <v>44859</v>
      </c>
      <c r="Q44" s="10" t="s">
        <v>120</v>
      </c>
      <c r="R44" s="11">
        <v>18.3</v>
      </c>
      <c r="S44" s="12">
        <v>18</v>
      </c>
      <c r="T44" s="13" t="str">
        <f t="shared" si="6"/>
        <v>&lt;3.6</v>
      </c>
      <c r="U44" s="13">
        <f t="shared" si="6"/>
        <v>18.3</v>
      </c>
      <c r="V44" s="14">
        <f t="shared" si="1"/>
        <v>18</v>
      </c>
      <c r="W44" s="15" t="s">
        <v>121</v>
      </c>
    </row>
    <row r="45" spans="1:23" ht="37.5" x14ac:dyDescent="0.4">
      <c r="A45" s="32">
        <f t="shared" si="3"/>
        <v>39</v>
      </c>
      <c r="B45" s="3" t="s">
        <v>43</v>
      </c>
      <c r="C45" s="45" t="s">
        <v>43</v>
      </c>
      <c r="D45" s="147" t="s">
        <v>122</v>
      </c>
      <c r="E45" s="148" t="s">
        <v>45</v>
      </c>
      <c r="F45" s="149" t="s">
        <v>123</v>
      </c>
      <c r="G45" s="150" t="s">
        <v>124</v>
      </c>
      <c r="H45" s="36" t="s">
        <v>125</v>
      </c>
      <c r="I45" s="38" t="s">
        <v>126</v>
      </c>
      <c r="J45" s="38" t="s">
        <v>73</v>
      </c>
      <c r="K45" s="148" t="s">
        <v>45</v>
      </c>
      <c r="L45" s="151" t="s">
        <v>49</v>
      </c>
      <c r="M45" s="152" t="s">
        <v>127</v>
      </c>
      <c r="N45" s="153" t="s">
        <v>51</v>
      </c>
      <c r="O45" s="154">
        <v>44858</v>
      </c>
      <c r="P45" s="153">
        <v>44858</v>
      </c>
      <c r="Q45" s="155" t="s">
        <v>53</v>
      </c>
      <c r="R45" s="156" t="s">
        <v>53</v>
      </c>
      <c r="S45" s="157" t="s">
        <v>128</v>
      </c>
      <c r="T45" s="13" t="str">
        <f t="shared" si="6"/>
        <v>-</v>
      </c>
      <c r="U45" s="13" t="str">
        <f t="shared" si="6"/>
        <v>-</v>
      </c>
      <c r="V45" s="14" t="str">
        <f t="shared" si="1"/>
        <v>&lt;13</v>
      </c>
      <c r="W45" s="15" t="str">
        <f t="shared" ref="W45:W64" si="7">IF(ISERROR(V45*1),"",IF(AND(H45="飲料水",V45&gt;=11),"○",IF(AND(H45="牛乳・乳児用食品",V45&gt;=51),"○",IF(AND(H45&lt;&gt;"",V45&gt;=110),"○",""))))</f>
        <v/>
      </c>
    </row>
    <row r="46" spans="1:23" ht="37.5" x14ac:dyDescent="0.4">
      <c r="A46" s="32">
        <f t="shared" si="3"/>
        <v>40</v>
      </c>
      <c r="B46" s="3" t="s">
        <v>43</v>
      </c>
      <c r="C46" s="39" t="s">
        <v>43</v>
      </c>
      <c r="D46" s="147" t="s">
        <v>122</v>
      </c>
      <c r="E46" s="148" t="s">
        <v>45</v>
      </c>
      <c r="F46" s="149" t="s">
        <v>129</v>
      </c>
      <c r="G46" s="150" t="s">
        <v>124</v>
      </c>
      <c r="H46" s="36" t="s">
        <v>125</v>
      </c>
      <c r="I46" s="38" t="s">
        <v>126</v>
      </c>
      <c r="J46" s="38" t="s">
        <v>73</v>
      </c>
      <c r="K46" s="148" t="s">
        <v>45</v>
      </c>
      <c r="L46" s="151" t="s">
        <v>49</v>
      </c>
      <c r="M46" s="152" t="s">
        <v>127</v>
      </c>
      <c r="N46" s="153" t="s">
        <v>51</v>
      </c>
      <c r="O46" s="154">
        <v>44858</v>
      </c>
      <c r="P46" s="153">
        <v>44858</v>
      </c>
      <c r="Q46" s="155" t="s">
        <v>53</v>
      </c>
      <c r="R46" s="156" t="s">
        <v>53</v>
      </c>
      <c r="S46" s="157" t="s">
        <v>128</v>
      </c>
      <c r="T46" s="13" t="str">
        <f t="shared" si="6"/>
        <v>-</v>
      </c>
      <c r="U46" s="13" t="str">
        <f t="shared" si="6"/>
        <v>-</v>
      </c>
      <c r="V46" s="14" t="str">
        <f t="shared" si="1"/>
        <v>&lt;13</v>
      </c>
      <c r="W46" s="15"/>
    </row>
    <row r="47" spans="1:23" ht="37.5" x14ac:dyDescent="0.4">
      <c r="A47" s="32">
        <f t="shared" si="3"/>
        <v>41</v>
      </c>
      <c r="B47" s="3" t="s">
        <v>43</v>
      </c>
      <c r="C47" s="39" t="s">
        <v>43</v>
      </c>
      <c r="D47" s="147" t="s">
        <v>130</v>
      </c>
      <c r="E47" s="148" t="s">
        <v>45</v>
      </c>
      <c r="F47" s="158" t="s">
        <v>45</v>
      </c>
      <c r="G47" s="150" t="s">
        <v>124</v>
      </c>
      <c r="H47" s="36" t="s">
        <v>131</v>
      </c>
      <c r="I47" s="38" t="s">
        <v>132</v>
      </c>
      <c r="J47" s="38" t="s">
        <v>133</v>
      </c>
      <c r="K47" s="148" t="s">
        <v>45</v>
      </c>
      <c r="L47" s="151" t="s">
        <v>134</v>
      </c>
      <c r="M47" s="152" t="s">
        <v>135</v>
      </c>
      <c r="N47" s="153" t="s">
        <v>51</v>
      </c>
      <c r="O47" s="154">
        <v>44858</v>
      </c>
      <c r="P47" s="153">
        <v>44858</v>
      </c>
      <c r="Q47" s="155" t="s">
        <v>53</v>
      </c>
      <c r="R47" s="156" t="s">
        <v>53</v>
      </c>
      <c r="S47" s="157" t="s">
        <v>54</v>
      </c>
      <c r="T47" s="13" t="str">
        <f t="shared" si="6"/>
        <v>-</v>
      </c>
      <c r="U47" s="13" t="str">
        <f t="shared" si="6"/>
        <v>-</v>
      </c>
      <c r="V47" s="14" t="str">
        <f t="shared" si="1"/>
        <v>&lt;16</v>
      </c>
      <c r="W47" s="15" t="str">
        <f t="shared" si="7"/>
        <v/>
      </c>
    </row>
    <row r="48" spans="1:23" ht="37.5" x14ac:dyDescent="0.4">
      <c r="A48" s="32">
        <f t="shared" si="3"/>
        <v>42</v>
      </c>
      <c r="B48" s="3" t="s">
        <v>43</v>
      </c>
      <c r="C48" s="39" t="s">
        <v>43</v>
      </c>
      <c r="D48" s="147" t="s">
        <v>130</v>
      </c>
      <c r="E48" s="148" t="s">
        <v>45</v>
      </c>
      <c r="F48" s="158" t="s">
        <v>45</v>
      </c>
      <c r="G48" s="150" t="s">
        <v>124</v>
      </c>
      <c r="H48" s="36" t="s">
        <v>131</v>
      </c>
      <c r="I48" s="38" t="s">
        <v>132</v>
      </c>
      <c r="J48" s="38" t="s">
        <v>133</v>
      </c>
      <c r="K48" s="148" t="s">
        <v>45</v>
      </c>
      <c r="L48" s="151" t="s">
        <v>134</v>
      </c>
      <c r="M48" s="152" t="s">
        <v>135</v>
      </c>
      <c r="N48" s="153" t="s">
        <v>51</v>
      </c>
      <c r="O48" s="154">
        <v>44858</v>
      </c>
      <c r="P48" s="153">
        <v>44858</v>
      </c>
      <c r="Q48" s="155" t="s">
        <v>53</v>
      </c>
      <c r="R48" s="156" t="s">
        <v>53</v>
      </c>
      <c r="S48" s="157" t="s">
        <v>54</v>
      </c>
      <c r="T48" s="13" t="str">
        <f t="shared" si="6"/>
        <v>-</v>
      </c>
      <c r="U48" s="13" t="str">
        <f t="shared" si="6"/>
        <v>-</v>
      </c>
      <c r="V48" s="14" t="str">
        <f t="shared" si="1"/>
        <v>&lt;16</v>
      </c>
      <c r="W48" s="15" t="str">
        <f t="shared" si="7"/>
        <v/>
      </c>
    </row>
    <row r="49" spans="1:23" ht="37.5" x14ac:dyDescent="0.4">
      <c r="A49" s="32">
        <f t="shared" si="3"/>
        <v>43</v>
      </c>
      <c r="B49" s="16" t="s">
        <v>43</v>
      </c>
      <c r="C49" s="45" t="s">
        <v>43</v>
      </c>
      <c r="D49" s="147" t="s">
        <v>130</v>
      </c>
      <c r="E49" s="148" t="s">
        <v>45</v>
      </c>
      <c r="F49" s="158" t="s">
        <v>45</v>
      </c>
      <c r="G49" s="150" t="s">
        <v>124</v>
      </c>
      <c r="H49" s="36" t="s">
        <v>131</v>
      </c>
      <c r="I49" s="38" t="s">
        <v>132</v>
      </c>
      <c r="J49" s="38" t="s">
        <v>133</v>
      </c>
      <c r="K49" s="148" t="s">
        <v>45</v>
      </c>
      <c r="L49" s="151" t="s">
        <v>134</v>
      </c>
      <c r="M49" s="152" t="s">
        <v>135</v>
      </c>
      <c r="N49" s="153" t="s">
        <v>51</v>
      </c>
      <c r="O49" s="154">
        <v>44858</v>
      </c>
      <c r="P49" s="153">
        <v>44858</v>
      </c>
      <c r="Q49" s="155" t="s">
        <v>53</v>
      </c>
      <c r="R49" s="156" t="s">
        <v>53</v>
      </c>
      <c r="S49" s="157" t="s">
        <v>54</v>
      </c>
      <c r="T49" s="30" t="str">
        <f t="shared" si="6"/>
        <v>-</v>
      </c>
      <c r="U49" s="30" t="str">
        <f t="shared" si="6"/>
        <v>-</v>
      </c>
      <c r="V49" s="31" t="str">
        <f t="shared" si="1"/>
        <v>&lt;16</v>
      </c>
      <c r="W49" s="26" t="str">
        <f t="shared" si="7"/>
        <v/>
      </c>
    </row>
    <row r="50" spans="1:23" ht="37.5" x14ac:dyDescent="0.4">
      <c r="A50" s="32">
        <f t="shared" si="3"/>
        <v>44</v>
      </c>
      <c r="B50" s="3" t="s">
        <v>43</v>
      </c>
      <c r="C50" s="35" t="s">
        <v>43</v>
      </c>
      <c r="D50" s="6" t="s">
        <v>136</v>
      </c>
      <c r="E50" s="16" t="s">
        <v>68</v>
      </c>
      <c r="F50" s="17" t="s">
        <v>68</v>
      </c>
      <c r="G50" s="142" t="s">
        <v>124</v>
      </c>
      <c r="H50" s="41" t="s">
        <v>94</v>
      </c>
      <c r="I50" s="32" t="s">
        <v>137</v>
      </c>
      <c r="J50" s="16" t="s">
        <v>133</v>
      </c>
      <c r="K50" s="16" t="s">
        <v>68</v>
      </c>
      <c r="L50" s="165" t="s">
        <v>134</v>
      </c>
      <c r="M50" s="159" t="s">
        <v>138</v>
      </c>
      <c r="N50" s="18" t="s">
        <v>51</v>
      </c>
      <c r="O50" s="19">
        <v>44859</v>
      </c>
      <c r="P50" s="20">
        <v>44859</v>
      </c>
      <c r="Q50" s="21" t="s">
        <v>68</v>
      </c>
      <c r="R50" s="22" t="s">
        <v>68</v>
      </c>
      <c r="S50" s="24" t="s">
        <v>139</v>
      </c>
      <c r="T50" s="13" t="str">
        <f t="shared" si="6"/>
        <v>-</v>
      </c>
      <c r="U50" s="13" t="str">
        <f t="shared" si="6"/>
        <v>-</v>
      </c>
      <c r="V50" s="14" t="str">
        <f t="shared" si="1"/>
        <v>&lt;17</v>
      </c>
      <c r="W50" s="15" t="str">
        <f t="shared" si="7"/>
        <v/>
      </c>
    </row>
    <row r="51" spans="1:23" ht="37.5" x14ac:dyDescent="0.4">
      <c r="A51" s="32">
        <f t="shared" si="3"/>
        <v>45</v>
      </c>
      <c r="B51" s="3" t="s">
        <v>43</v>
      </c>
      <c r="C51" s="35" t="s">
        <v>43</v>
      </c>
      <c r="D51" s="6" t="s">
        <v>140</v>
      </c>
      <c r="E51" s="16" t="s">
        <v>68</v>
      </c>
      <c r="F51" s="17" t="s">
        <v>68</v>
      </c>
      <c r="G51" s="160" t="s">
        <v>124</v>
      </c>
      <c r="H51" s="42" t="s">
        <v>94</v>
      </c>
      <c r="I51" s="32" t="s">
        <v>141</v>
      </c>
      <c r="J51" s="16" t="s">
        <v>133</v>
      </c>
      <c r="K51" s="16" t="s">
        <v>68</v>
      </c>
      <c r="L51" s="165" t="s">
        <v>49</v>
      </c>
      <c r="M51" s="159" t="s">
        <v>138</v>
      </c>
      <c r="N51" s="18" t="s">
        <v>51</v>
      </c>
      <c r="O51" s="19">
        <v>44859</v>
      </c>
      <c r="P51" s="20">
        <v>44859</v>
      </c>
      <c r="Q51" s="21" t="s">
        <v>68</v>
      </c>
      <c r="R51" s="22" t="s">
        <v>68</v>
      </c>
      <c r="S51" s="24" t="s">
        <v>139</v>
      </c>
      <c r="T51" s="13" t="str">
        <f t="shared" si="6"/>
        <v>-</v>
      </c>
      <c r="U51" s="13" t="str">
        <f t="shared" si="6"/>
        <v>-</v>
      </c>
      <c r="V51" s="14" t="str">
        <f t="shared" si="1"/>
        <v>&lt;17</v>
      </c>
      <c r="W51" s="15" t="str">
        <f t="shared" si="7"/>
        <v/>
      </c>
    </row>
    <row r="52" spans="1:23" ht="37.5" x14ac:dyDescent="0.4">
      <c r="A52" s="32">
        <f t="shared" si="3"/>
        <v>46</v>
      </c>
      <c r="B52" s="3" t="s">
        <v>43</v>
      </c>
      <c r="C52" s="35" t="s">
        <v>43</v>
      </c>
      <c r="D52" s="6" t="s">
        <v>136</v>
      </c>
      <c r="E52" s="16" t="s">
        <v>68</v>
      </c>
      <c r="F52" s="17" t="s">
        <v>68</v>
      </c>
      <c r="G52" s="161" t="s">
        <v>124</v>
      </c>
      <c r="H52" s="41" t="s">
        <v>94</v>
      </c>
      <c r="I52" s="32" t="s">
        <v>142</v>
      </c>
      <c r="J52" s="16" t="s">
        <v>133</v>
      </c>
      <c r="K52" s="16" t="s">
        <v>68</v>
      </c>
      <c r="L52" s="165" t="s">
        <v>49</v>
      </c>
      <c r="M52" s="159" t="s">
        <v>138</v>
      </c>
      <c r="N52" s="18" t="s">
        <v>51</v>
      </c>
      <c r="O52" s="19">
        <v>44859</v>
      </c>
      <c r="P52" s="20">
        <v>44859</v>
      </c>
      <c r="Q52" s="21" t="s">
        <v>68</v>
      </c>
      <c r="R52" s="22" t="s">
        <v>68</v>
      </c>
      <c r="S52" s="24" t="s">
        <v>139</v>
      </c>
      <c r="T52" s="13" t="str">
        <f t="shared" si="6"/>
        <v>-</v>
      </c>
      <c r="U52" s="13" t="str">
        <f t="shared" si="6"/>
        <v>-</v>
      </c>
      <c r="V52" s="14" t="str">
        <f t="shared" si="1"/>
        <v>&lt;17</v>
      </c>
      <c r="W52" s="15" t="str">
        <f t="shared" si="7"/>
        <v/>
      </c>
    </row>
    <row r="53" spans="1:23" ht="37.5" x14ac:dyDescent="0.4">
      <c r="A53" s="32">
        <f t="shared" si="3"/>
        <v>47</v>
      </c>
      <c r="B53" s="3" t="s">
        <v>43</v>
      </c>
      <c r="C53" s="35" t="s">
        <v>43</v>
      </c>
      <c r="D53" s="6" t="s">
        <v>136</v>
      </c>
      <c r="E53" s="16" t="s">
        <v>68</v>
      </c>
      <c r="F53" s="17" t="s">
        <v>68</v>
      </c>
      <c r="G53" s="142" t="s">
        <v>124</v>
      </c>
      <c r="H53" s="41" t="s">
        <v>94</v>
      </c>
      <c r="I53" s="32" t="s">
        <v>143</v>
      </c>
      <c r="J53" s="16" t="s">
        <v>133</v>
      </c>
      <c r="K53" s="16" t="s">
        <v>68</v>
      </c>
      <c r="L53" s="165" t="s">
        <v>49</v>
      </c>
      <c r="M53" s="159" t="s">
        <v>138</v>
      </c>
      <c r="N53" s="18" t="s">
        <v>51</v>
      </c>
      <c r="O53" s="19">
        <v>44859</v>
      </c>
      <c r="P53" s="20">
        <v>44859</v>
      </c>
      <c r="Q53" s="21" t="s">
        <v>68</v>
      </c>
      <c r="R53" s="22" t="s">
        <v>68</v>
      </c>
      <c r="S53" s="24" t="s">
        <v>139</v>
      </c>
      <c r="T53" s="13" t="str">
        <f t="shared" si="6"/>
        <v>-</v>
      </c>
      <c r="U53" s="13" t="str">
        <f t="shared" si="6"/>
        <v>-</v>
      </c>
      <c r="V53" s="14" t="str">
        <f t="shared" si="1"/>
        <v>&lt;17</v>
      </c>
      <c r="W53" s="15" t="str">
        <f t="shared" si="7"/>
        <v/>
      </c>
    </row>
    <row r="54" spans="1:23" ht="37.5" x14ac:dyDescent="0.4">
      <c r="A54" s="32">
        <f t="shared" si="3"/>
        <v>48</v>
      </c>
      <c r="B54" s="3" t="s">
        <v>43</v>
      </c>
      <c r="C54" s="35" t="s">
        <v>43</v>
      </c>
      <c r="D54" s="4" t="s">
        <v>136</v>
      </c>
      <c r="E54" s="3" t="s">
        <v>68</v>
      </c>
      <c r="F54" s="5" t="s">
        <v>68</v>
      </c>
      <c r="G54" s="142" t="s">
        <v>124</v>
      </c>
      <c r="H54" s="41" t="s">
        <v>131</v>
      </c>
      <c r="I54" s="35" t="s">
        <v>144</v>
      </c>
      <c r="J54" s="3" t="s">
        <v>133</v>
      </c>
      <c r="K54" s="3" t="s">
        <v>68</v>
      </c>
      <c r="L54" s="245" t="s">
        <v>134</v>
      </c>
      <c r="M54" s="146" t="s">
        <v>145</v>
      </c>
      <c r="N54" s="7" t="s">
        <v>51</v>
      </c>
      <c r="O54" s="8">
        <v>44859</v>
      </c>
      <c r="P54" s="9">
        <v>44859</v>
      </c>
      <c r="Q54" s="10" t="s">
        <v>68</v>
      </c>
      <c r="R54" s="11" t="s">
        <v>68</v>
      </c>
      <c r="S54" s="12" t="s">
        <v>146</v>
      </c>
      <c r="T54" s="13" t="str">
        <f t="shared" si="6"/>
        <v>-</v>
      </c>
      <c r="U54" s="13" t="str">
        <f t="shared" si="6"/>
        <v>-</v>
      </c>
      <c r="V54" s="14" t="str">
        <f t="shared" si="1"/>
        <v>&lt;18</v>
      </c>
      <c r="W54" s="15" t="str">
        <f t="shared" si="7"/>
        <v/>
      </c>
    </row>
    <row r="55" spans="1:23" ht="37.5" x14ac:dyDescent="0.4">
      <c r="A55" s="32">
        <f t="shared" si="3"/>
        <v>49</v>
      </c>
      <c r="B55" s="3" t="s">
        <v>43</v>
      </c>
      <c r="C55" s="35" t="s">
        <v>43</v>
      </c>
      <c r="D55" s="6" t="s">
        <v>147</v>
      </c>
      <c r="E55" s="16" t="s">
        <v>68</v>
      </c>
      <c r="F55" s="17" t="s">
        <v>68</v>
      </c>
      <c r="G55" s="142" t="s">
        <v>124</v>
      </c>
      <c r="H55" s="41" t="s">
        <v>131</v>
      </c>
      <c r="I55" s="32" t="s">
        <v>148</v>
      </c>
      <c r="J55" s="16" t="s">
        <v>133</v>
      </c>
      <c r="K55" s="16" t="s">
        <v>68</v>
      </c>
      <c r="L55" s="165" t="s">
        <v>134</v>
      </c>
      <c r="M55" s="159" t="s">
        <v>145</v>
      </c>
      <c r="N55" s="18" t="s">
        <v>51</v>
      </c>
      <c r="O55" s="19">
        <v>44859</v>
      </c>
      <c r="P55" s="20">
        <v>44859</v>
      </c>
      <c r="Q55" s="21" t="s">
        <v>68</v>
      </c>
      <c r="R55" s="22" t="s">
        <v>68</v>
      </c>
      <c r="S55" s="12" t="s">
        <v>146</v>
      </c>
      <c r="T55" s="13" t="str">
        <f t="shared" si="6"/>
        <v>-</v>
      </c>
      <c r="U55" s="13" t="str">
        <f t="shared" si="6"/>
        <v>-</v>
      </c>
      <c r="V55" s="14" t="str">
        <f t="shared" si="1"/>
        <v>&lt;18</v>
      </c>
      <c r="W55" s="15" t="str">
        <f t="shared" si="7"/>
        <v/>
      </c>
    </row>
    <row r="56" spans="1:23" ht="37.5" x14ac:dyDescent="0.4">
      <c r="A56" s="32">
        <f t="shared" si="3"/>
        <v>50</v>
      </c>
      <c r="B56" s="3" t="s">
        <v>43</v>
      </c>
      <c r="C56" s="35" t="s">
        <v>43</v>
      </c>
      <c r="D56" s="6" t="s">
        <v>136</v>
      </c>
      <c r="E56" s="16" t="s">
        <v>68</v>
      </c>
      <c r="F56" s="17" t="s">
        <v>68</v>
      </c>
      <c r="G56" s="142" t="s">
        <v>124</v>
      </c>
      <c r="H56" s="41" t="s">
        <v>131</v>
      </c>
      <c r="I56" s="32" t="s">
        <v>149</v>
      </c>
      <c r="J56" s="16" t="s">
        <v>133</v>
      </c>
      <c r="K56" s="16" t="s">
        <v>68</v>
      </c>
      <c r="L56" s="165" t="s">
        <v>134</v>
      </c>
      <c r="M56" s="159" t="s">
        <v>145</v>
      </c>
      <c r="N56" s="18" t="s">
        <v>51</v>
      </c>
      <c r="O56" s="19">
        <v>44859</v>
      </c>
      <c r="P56" s="20">
        <v>44859</v>
      </c>
      <c r="Q56" s="21" t="s">
        <v>68</v>
      </c>
      <c r="R56" s="22" t="s">
        <v>68</v>
      </c>
      <c r="S56" s="12" t="s">
        <v>146</v>
      </c>
      <c r="T56" s="13" t="str">
        <f t="shared" ref="T56:U69" si="8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-</v>
      </c>
      <c r="U56" s="13" t="str">
        <f t="shared" si="8"/>
        <v>-</v>
      </c>
      <c r="V56" s="14" t="str">
        <f t="shared" si="1"/>
        <v>&lt;18</v>
      </c>
      <c r="W56" s="15" t="str">
        <f t="shared" si="7"/>
        <v/>
      </c>
    </row>
    <row r="57" spans="1:23" ht="37.5" x14ac:dyDescent="0.4">
      <c r="A57" s="32">
        <f t="shared" si="3"/>
        <v>51</v>
      </c>
      <c r="B57" s="3" t="s">
        <v>43</v>
      </c>
      <c r="C57" s="35" t="s">
        <v>43</v>
      </c>
      <c r="D57" s="6" t="s">
        <v>150</v>
      </c>
      <c r="E57" s="16" t="s">
        <v>68</v>
      </c>
      <c r="F57" s="17" t="s">
        <v>68</v>
      </c>
      <c r="G57" s="142" t="s">
        <v>124</v>
      </c>
      <c r="H57" s="42" t="s">
        <v>131</v>
      </c>
      <c r="I57" s="32" t="s">
        <v>151</v>
      </c>
      <c r="J57" s="16" t="s">
        <v>133</v>
      </c>
      <c r="K57" s="16" t="s">
        <v>68</v>
      </c>
      <c r="L57" s="165" t="s">
        <v>134</v>
      </c>
      <c r="M57" s="159" t="s">
        <v>145</v>
      </c>
      <c r="N57" s="18" t="s">
        <v>51</v>
      </c>
      <c r="O57" s="19">
        <v>44859</v>
      </c>
      <c r="P57" s="20">
        <v>44859</v>
      </c>
      <c r="Q57" s="21" t="s">
        <v>68</v>
      </c>
      <c r="R57" s="22" t="s">
        <v>68</v>
      </c>
      <c r="S57" s="23" t="s">
        <v>146</v>
      </c>
      <c r="T57" s="13" t="str">
        <f t="shared" si="8"/>
        <v>-</v>
      </c>
      <c r="U57" s="13" t="str">
        <f t="shared" si="8"/>
        <v>-</v>
      </c>
      <c r="V57" s="14" t="str">
        <f t="shared" si="1"/>
        <v>&lt;18</v>
      </c>
      <c r="W57" s="15" t="str">
        <f t="shared" si="7"/>
        <v/>
      </c>
    </row>
    <row r="58" spans="1:23" ht="37.5" x14ac:dyDescent="0.4">
      <c r="A58" s="32">
        <f t="shared" si="3"/>
        <v>52</v>
      </c>
      <c r="B58" s="3" t="s">
        <v>43</v>
      </c>
      <c r="C58" s="35" t="s">
        <v>43</v>
      </c>
      <c r="D58" s="6" t="s">
        <v>152</v>
      </c>
      <c r="E58" s="16" t="s">
        <v>68</v>
      </c>
      <c r="F58" s="17" t="s">
        <v>68</v>
      </c>
      <c r="G58" s="142" t="s">
        <v>124</v>
      </c>
      <c r="H58" s="41" t="s">
        <v>131</v>
      </c>
      <c r="I58" s="32" t="s">
        <v>153</v>
      </c>
      <c r="J58" s="16" t="s">
        <v>133</v>
      </c>
      <c r="K58" s="16" t="s">
        <v>68</v>
      </c>
      <c r="L58" s="165" t="s">
        <v>134</v>
      </c>
      <c r="M58" s="159" t="s">
        <v>145</v>
      </c>
      <c r="N58" s="25" t="s">
        <v>51</v>
      </c>
      <c r="O58" s="19">
        <v>44859</v>
      </c>
      <c r="P58" s="20">
        <v>44859</v>
      </c>
      <c r="Q58" s="21" t="s">
        <v>68</v>
      </c>
      <c r="R58" s="22" t="s">
        <v>68</v>
      </c>
      <c r="S58" s="23" t="s">
        <v>146</v>
      </c>
      <c r="T58" s="13" t="str">
        <f t="shared" si="8"/>
        <v>-</v>
      </c>
      <c r="U58" s="13" t="str">
        <f t="shared" si="8"/>
        <v>-</v>
      </c>
      <c r="V58" s="14" t="str">
        <f t="shared" si="1"/>
        <v>&lt;18</v>
      </c>
      <c r="W58" s="15" t="str">
        <f t="shared" si="7"/>
        <v/>
      </c>
    </row>
    <row r="59" spans="1:23" x14ac:dyDescent="0.4">
      <c r="A59" s="32">
        <f t="shared" si="3"/>
        <v>53</v>
      </c>
      <c r="B59" s="3" t="s">
        <v>154</v>
      </c>
      <c r="C59" s="44" t="s">
        <v>154</v>
      </c>
      <c r="D59" s="4" t="s">
        <v>155</v>
      </c>
      <c r="E59" s="3" t="s">
        <v>68</v>
      </c>
      <c r="F59" s="5" t="s">
        <v>68</v>
      </c>
      <c r="G59" s="142" t="s">
        <v>70</v>
      </c>
      <c r="H59" s="41" t="s">
        <v>94</v>
      </c>
      <c r="I59" s="35" t="s">
        <v>156</v>
      </c>
      <c r="J59" s="16" t="s">
        <v>133</v>
      </c>
      <c r="K59" s="3" t="s">
        <v>68</v>
      </c>
      <c r="L59" s="245" t="s">
        <v>37</v>
      </c>
      <c r="M59" s="249" t="s">
        <v>157</v>
      </c>
      <c r="N59" s="162" t="s">
        <v>158</v>
      </c>
      <c r="O59" s="29">
        <v>44853</v>
      </c>
      <c r="P59" s="29">
        <v>44853</v>
      </c>
      <c r="Q59" s="10" t="s">
        <v>85</v>
      </c>
      <c r="R59" s="11" t="s">
        <v>85</v>
      </c>
      <c r="S59" s="12" t="s">
        <v>159</v>
      </c>
      <c r="T59" s="13" t="str">
        <f t="shared" si="8"/>
        <v>&lt;10</v>
      </c>
      <c r="U59" s="13" t="str">
        <f t="shared" si="8"/>
        <v>&lt;10</v>
      </c>
      <c r="V59" s="14" t="str">
        <f t="shared" si="1"/>
        <v>&lt;20</v>
      </c>
      <c r="W59" s="15" t="str">
        <f t="shared" si="7"/>
        <v/>
      </c>
    </row>
    <row r="60" spans="1:23" x14ac:dyDescent="0.4">
      <c r="A60" s="32">
        <f t="shared" si="3"/>
        <v>54</v>
      </c>
      <c r="B60" s="16" t="s">
        <v>154</v>
      </c>
      <c r="C60" s="43" t="s">
        <v>154</v>
      </c>
      <c r="D60" s="6" t="s">
        <v>155</v>
      </c>
      <c r="E60" s="16" t="s">
        <v>68</v>
      </c>
      <c r="F60" s="17" t="s">
        <v>68</v>
      </c>
      <c r="G60" s="142" t="s">
        <v>70</v>
      </c>
      <c r="H60" s="41" t="s">
        <v>94</v>
      </c>
      <c r="I60" s="32" t="s">
        <v>160</v>
      </c>
      <c r="J60" s="16" t="s">
        <v>133</v>
      </c>
      <c r="K60" s="3" t="s">
        <v>68</v>
      </c>
      <c r="L60" s="245" t="s">
        <v>37</v>
      </c>
      <c r="M60" s="159" t="s">
        <v>157</v>
      </c>
      <c r="N60" s="163" t="s">
        <v>51</v>
      </c>
      <c r="O60" s="29">
        <v>44853</v>
      </c>
      <c r="P60" s="29">
        <v>44853</v>
      </c>
      <c r="Q60" s="10" t="s">
        <v>85</v>
      </c>
      <c r="R60" s="11" t="s">
        <v>85</v>
      </c>
      <c r="S60" s="12" t="s">
        <v>159</v>
      </c>
      <c r="T60" s="13" t="str">
        <f t="shared" si="8"/>
        <v>&lt;10</v>
      </c>
      <c r="U60" s="13" t="str">
        <f t="shared" si="8"/>
        <v>&lt;10</v>
      </c>
      <c r="V60" s="14" t="str">
        <f t="shared" si="1"/>
        <v>&lt;20</v>
      </c>
      <c r="W60" s="15" t="str">
        <f t="shared" si="7"/>
        <v/>
      </c>
    </row>
    <row r="61" spans="1:23" x14ac:dyDescent="0.4">
      <c r="A61" s="32">
        <f t="shared" si="3"/>
        <v>55</v>
      </c>
      <c r="B61" s="16" t="s">
        <v>154</v>
      </c>
      <c r="C61" s="43" t="s">
        <v>154</v>
      </c>
      <c r="D61" s="6" t="s">
        <v>155</v>
      </c>
      <c r="E61" s="16" t="s">
        <v>68</v>
      </c>
      <c r="F61" s="17" t="s">
        <v>68</v>
      </c>
      <c r="G61" s="142" t="s">
        <v>70</v>
      </c>
      <c r="H61" s="41" t="s">
        <v>161</v>
      </c>
      <c r="I61" s="32" t="s">
        <v>162</v>
      </c>
      <c r="J61" s="16" t="s">
        <v>53</v>
      </c>
      <c r="K61" s="16" t="s">
        <v>68</v>
      </c>
      <c r="L61" s="245" t="s">
        <v>37</v>
      </c>
      <c r="M61" s="159" t="s">
        <v>157</v>
      </c>
      <c r="N61" s="163" t="s">
        <v>51</v>
      </c>
      <c r="O61" s="29">
        <v>44853</v>
      </c>
      <c r="P61" s="29">
        <v>44853</v>
      </c>
      <c r="Q61" s="10" t="s">
        <v>85</v>
      </c>
      <c r="R61" s="11" t="s">
        <v>85</v>
      </c>
      <c r="S61" s="12" t="s">
        <v>159</v>
      </c>
      <c r="T61" s="13" t="str">
        <f t="shared" si="8"/>
        <v>&lt;10</v>
      </c>
      <c r="U61" s="13" t="str">
        <f t="shared" si="8"/>
        <v>&lt;10</v>
      </c>
      <c r="V61" s="14" t="str">
        <f t="shared" si="1"/>
        <v>&lt;20</v>
      </c>
      <c r="W61" s="15" t="str">
        <f t="shared" si="7"/>
        <v/>
      </c>
    </row>
    <row r="62" spans="1:23" x14ac:dyDescent="0.4">
      <c r="A62" s="32">
        <f t="shared" si="3"/>
        <v>56</v>
      </c>
      <c r="B62" s="16" t="s">
        <v>154</v>
      </c>
      <c r="C62" s="43" t="s">
        <v>154</v>
      </c>
      <c r="D62" s="6" t="s">
        <v>163</v>
      </c>
      <c r="E62" s="16" t="s">
        <v>68</v>
      </c>
      <c r="F62" s="17" t="s">
        <v>68</v>
      </c>
      <c r="G62" s="142" t="s">
        <v>70</v>
      </c>
      <c r="H62" s="42" t="s">
        <v>94</v>
      </c>
      <c r="I62" s="32" t="s">
        <v>164</v>
      </c>
      <c r="J62" s="16" t="s">
        <v>133</v>
      </c>
      <c r="K62" s="16" t="s">
        <v>68</v>
      </c>
      <c r="L62" s="245" t="s">
        <v>37</v>
      </c>
      <c r="M62" s="159" t="s">
        <v>157</v>
      </c>
      <c r="N62" s="18" t="s">
        <v>51</v>
      </c>
      <c r="O62" s="164">
        <v>44854</v>
      </c>
      <c r="P62" s="29">
        <v>44854</v>
      </c>
      <c r="Q62" s="10" t="s">
        <v>85</v>
      </c>
      <c r="R62" s="11" t="s">
        <v>85</v>
      </c>
      <c r="S62" s="12" t="s">
        <v>159</v>
      </c>
      <c r="T62" s="13" t="str">
        <f t="shared" si="8"/>
        <v>&lt;10</v>
      </c>
      <c r="U62" s="13" t="str">
        <f t="shared" si="8"/>
        <v>&lt;10</v>
      </c>
      <c r="V62" s="14" t="str">
        <f t="shared" si="1"/>
        <v>&lt;20</v>
      </c>
      <c r="W62" s="15" t="str">
        <f t="shared" si="7"/>
        <v/>
      </c>
    </row>
    <row r="63" spans="1:23" x14ac:dyDescent="0.4">
      <c r="A63" s="32">
        <f t="shared" si="3"/>
        <v>57</v>
      </c>
      <c r="B63" s="16" t="s">
        <v>154</v>
      </c>
      <c r="C63" s="43" t="s">
        <v>154</v>
      </c>
      <c r="D63" s="6" t="s">
        <v>165</v>
      </c>
      <c r="E63" s="16" t="s">
        <v>68</v>
      </c>
      <c r="F63" s="17" t="s">
        <v>68</v>
      </c>
      <c r="G63" s="142" t="s">
        <v>70</v>
      </c>
      <c r="H63" s="41" t="s">
        <v>94</v>
      </c>
      <c r="I63" s="32" t="s">
        <v>166</v>
      </c>
      <c r="J63" s="16" t="s">
        <v>133</v>
      </c>
      <c r="K63" s="16" t="s">
        <v>68</v>
      </c>
      <c r="L63" s="245" t="s">
        <v>37</v>
      </c>
      <c r="M63" s="159" t="s">
        <v>157</v>
      </c>
      <c r="N63" s="18" t="s">
        <v>51</v>
      </c>
      <c r="O63" s="164">
        <v>44854</v>
      </c>
      <c r="P63" s="29">
        <v>44854</v>
      </c>
      <c r="Q63" s="10" t="s">
        <v>85</v>
      </c>
      <c r="R63" s="11" t="s">
        <v>85</v>
      </c>
      <c r="S63" s="12" t="s">
        <v>159</v>
      </c>
      <c r="T63" s="13" t="str">
        <f t="shared" si="8"/>
        <v>&lt;10</v>
      </c>
      <c r="U63" s="13" t="str">
        <f t="shared" si="8"/>
        <v>&lt;10</v>
      </c>
      <c r="V63" s="14" t="str">
        <f t="shared" si="1"/>
        <v>&lt;20</v>
      </c>
      <c r="W63" s="15" t="str">
        <f t="shared" si="7"/>
        <v/>
      </c>
    </row>
    <row r="64" spans="1:23" x14ac:dyDescent="0.4">
      <c r="A64" s="32">
        <f t="shared" si="3"/>
        <v>58</v>
      </c>
      <c r="B64" s="16" t="s">
        <v>154</v>
      </c>
      <c r="C64" s="43" t="s">
        <v>154</v>
      </c>
      <c r="D64" s="6" t="s">
        <v>167</v>
      </c>
      <c r="E64" s="16" t="s">
        <v>68</v>
      </c>
      <c r="F64" s="165" t="s">
        <v>68</v>
      </c>
      <c r="G64" s="166" t="s">
        <v>70</v>
      </c>
      <c r="H64" s="41" t="s">
        <v>94</v>
      </c>
      <c r="I64" s="32" t="s">
        <v>168</v>
      </c>
      <c r="J64" s="16" t="s">
        <v>133</v>
      </c>
      <c r="K64" s="16" t="s">
        <v>68</v>
      </c>
      <c r="L64" s="165" t="s">
        <v>37</v>
      </c>
      <c r="M64" s="159" t="s">
        <v>157</v>
      </c>
      <c r="N64" s="18" t="s">
        <v>51</v>
      </c>
      <c r="O64" s="164">
        <v>44854</v>
      </c>
      <c r="P64" s="167">
        <v>44854</v>
      </c>
      <c r="Q64" s="10" t="s">
        <v>85</v>
      </c>
      <c r="R64" s="11" t="s">
        <v>85</v>
      </c>
      <c r="S64" s="168" t="s">
        <v>159</v>
      </c>
      <c r="T64" s="30" t="str">
        <f t="shared" si="8"/>
        <v>&lt;10</v>
      </c>
      <c r="U64" s="30" t="str">
        <f t="shared" si="8"/>
        <v>&lt;10</v>
      </c>
      <c r="V64" s="31" t="str">
        <f t="shared" si="1"/>
        <v>&lt;20</v>
      </c>
      <c r="W64" s="26" t="str">
        <f t="shared" si="7"/>
        <v/>
      </c>
    </row>
    <row r="65" spans="1:23" x14ac:dyDescent="0.4">
      <c r="A65" s="32">
        <f t="shared" si="3"/>
        <v>59</v>
      </c>
      <c r="B65" s="169" t="s">
        <v>169</v>
      </c>
      <c r="C65" s="170" t="s">
        <v>169</v>
      </c>
      <c r="D65" s="171" t="s">
        <v>169</v>
      </c>
      <c r="E65" s="172" t="s">
        <v>170</v>
      </c>
      <c r="F65" s="173" t="s">
        <v>171</v>
      </c>
      <c r="G65" s="174" t="s">
        <v>33</v>
      </c>
      <c r="H65" s="175" t="s">
        <v>94</v>
      </c>
      <c r="I65" s="176" t="s">
        <v>172</v>
      </c>
      <c r="J65" s="169" t="s">
        <v>171</v>
      </c>
      <c r="K65" s="169" t="s">
        <v>173</v>
      </c>
      <c r="L65" s="187" t="s">
        <v>37</v>
      </c>
      <c r="M65" s="177" t="s">
        <v>174</v>
      </c>
      <c r="N65" s="178" t="s">
        <v>39</v>
      </c>
      <c r="O65" s="179">
        <v>44839</v>
      </c>
      <c r="P65" s="180">
        <v>44846</v>
      </c>
      <c r="Q65" s="181" t="s">
        <v>175</v>
      </c>
      <c r="R65" s="181" t="s">
        <v>176</v>
      </c>
      <c r="S65" s="182" t="s">
        <v>177</v>
      </c>
      <c r="T65" s="261" t="str">
        <f t="shared" si="8"/>
        <v>&lt;3.7</v>
      </c>
      <c r="U65" s="261" t="str">
        <f t="shared" si="8"/>
        <v>&lt;3</v>
      </c>
      <c r="V65" s="262" t="str">
        <f t="shared" si="1"/>
        <v>&lt;6.7</v>
      </c>
      <c r="W65" s="183"/>
    </row>
    <row r="66" spans="1:23" x14ac:dyDescent="0.4">
      <c r="A66" s="32">
        <f t="shared" si="3"/>
        <v>60</v>
      </c>
      <c r="B66" s="184" t="s">
        <v>169</v>
      </c>
      <c r="C66" s="185" t="s">
        <v>169</v>
      </c>
      <c r="D66" s="186" t="s">
        <v>169</v>
      </c>
      <c r="E66" s="169" t="s">
        <v>178</v>
      </c>
      <c r="F66" s="187" t="s">
        <v>171</v>
      </c>
      <c r="G66" s="188" t="s">
        <v>33</v>
      </c>
      <c r="H66" s="189" t="s">
        <v>94</v>
      </c>
      <c r="I66" s="190" t="s">
        <v>172</v>
      </c>
      <c r="J66" s="184" t="s">
        <v>171</v>
      </c>
      <c r="K66" s="184" t="s">
        <v>173</v>
      </c>
      <c r="L66" s="246" t="s">
        <v>37</v>
      </c>
      <c r="M66" s="191" t="s">
        <v>174</v>
      </c>
      <c r="N66" s="192" t="s">
        <v>39</v>
      </c>
      <c r="O66" s="193">
        <v>44848</v>
      </c>
      <c r="P66" s="194">
        <v>44854</v>
      </c>
      <c r="Q66" s="195" t="s">
        <v>179</v>
      </c>
      <c r="R66" s="181" t="s">
        <v>180</v>
      </c>
      <c r="S66" s="196" t="s">
        <v>181</v>
      </c>
      <c r="T66" s="263" t="str">
        <f t="shared" si="8"/>
        <v>&lt;3.4</v>
      </c>
      <c r="U66" s="263" t="str">
        <f t="shared" si="8"/>
        <v>&lt;4.1</v>
      </c>
      <c r="V66" s="264" t="str">
        <f t="shared" si="1"/>
        <v>&lt;7.5</v>
      </c>
      <c r="W66" s="197"/>
    </row>
    <row r="67" spans="1:23" x14ac:dyDescent="0.4">
      <c r="A67" s="32">
        <f t="shared" si="3"/>
        <v>61</v>
      </c>
      <c r="B67" s="3" t="s">
        <v>182</v>
      </c>
      <c r="C67" s="35" t="s">
        <v>182</v>
      </c>
      <c r="D67" s="4" t="s">
        <v>136</v>
      </c>
      <c r="E67" s="3"/>
      <c r="F67" s="3"/>
      <c r="G67" s="142" t="s">
        <v>70</v>
      </c>
      <c r="H67" s="41" t="s">
        <v>94</v>
      </c>
      <c r="I67" s="35" t="s">
        <v>183</v>
      </c>
      <c r="J67" s="3" t="s">
        <v>133</v>
      </c>
      <c r="K67" s="3"/>
      <c r="L67" s="245" t="s">
        <v>37</v>
      </c>
      <c r="M67" s="198" t="s">
        <v>184</v>
      </c>
      <c r="N67" s="7" t="s">
        <v>51</v>
      </c>
      <c r="O67" s="8">
        <v>44851</v>
      </c>
      <c r="P67" s="9">
        <v>44851</v>
      </c>
      <c r="Q67" s="10" t="s">
        <v>85</v>
      </c>
      <c r="R67" s="11" t="s">
        <v>85</v>
      </c>
      <c r="S67" s="23" t="s">
        <v>159</v>
      </c>
      <c r="T67" s="13" t="str">
        <f t="shared" si="8"/>
        <v>&lt;10</v>
      </c>
      <c r="U67" s="13" t="str">
        <f t="shared" si="8"/>
        <v>&lt;10</v>
      </c>
      <c r="V67" s="14" t="str">
        <f t="shared" si="1"/>
        <v>&lt;20</v>
      </c>
      <c r="W67" s="15" t="str">
        <f t="shared" ref="W67:W69" si="9">IF(ISERROR(V67*1),"",IF(AND(H67="飲料水",V67&gt;=11),"○",IF(AND(H67="牛乳・乳児用食品",V67&gt;=51),"○",IF(AND(H67&lt;&gt;"",V67&gt;=110),"○",""))))</f>
        <v/>
      </c>
    </row>
    <row r="68" spans="1:23" x14ac:dyDescent="0.4">
      <c r="A68" s="32">
        <f t="shared" si="3"/>
        <v>62</v>
      </c>
      <c r="B68" s="3" t="s">
        <v>182</v>
      </c>
      <c r="C68" s="35" t="s">
        <v>182</v>
      </c>
      <c r="D68" s="4" t="s">
        <v>136</v>
      </c>
      <c r="E68" s="3"/>
      <c r="F68" s="3"/>
      <c r="G68" s="142" t="s">
        <v>70</v>
      </c>
      <c r="H68" s="41" t="s">
        <v>94</v>
      </c>
      <c r="I68" s="35" t="s">
        <v>183</v>
      </c>
      <c r="J68" s="16" t="s">
        <v>133</v>
      </c>
      <c r="K68" s="16"/>
      <c r="L68" s="245" t="s">
        <v>37</v>
      </c>
      <c r="M68" s="198" t="s">
        <v>184</v>
      </c>
      <c r="N68" s="18" t="s">
        <v>51</v>
      </c>
      <c r="O68" s="19">
        <v>44859</v>
      </c>
      <c r="P68" s="46">
        <v>44859</v>
      </c>
      <c r="Q68" s="21" t="s">
        <v>85</v>
      </c>
      <c r="R68" s="22" t="s">
        <v>85</v>
      </c>
      <c r="S68" s="23" t="s">
        <v>159</v>
      </c>
      <c r="T68" s="13" t="str">
        <f t="shared" si="8"/>
        <v>&lt;10</v>
      </c>
      <c r="U68" s="13" t="str">
        <f t="shared" si="8"/>
        <v>&lt;10</v>
      </c>
      <c r="V68" s="14" t="str">
        <f t="shared" si="1"/>
        <v>&lt;20</v>
      </c>
      <c r="W68" s="15" t="str">
        <f t="shared" si="9"/>
        <v/>
      </c>
    </row>
    <row r="69" spans="1:23" x14ac:dyDescent="0.4">
      <c r="A69" s="32">
        <f t="shared" si="3"/>
        <v>63</v>
      </c>
      <c r="B69" s="3" t="s">
        <v>182</v>
      </c>
      <c r="C69" s="35" t="s">
        <v>182</v>
      </c>
      <c r="D69" s="6" t="s">
        <v>122</v>
      </c>
      <c r="E69" s="3"/>
      <c r="F69" s="3"/>
      <c r="G69" s="142" t="s">
        <v>70</v>
      </c>
      <c r="H69" s="41" t="s">
        <v>71</v>
      </c>
      <c r="I69" s="32" t="s">
        <v>185</v>
      </c>
      <c r="J69" s="16" t="s">
        <v>73</v>
      </c>
      <c r="K69" s="16"/>
      <c r="L69" s="245" t="s">
        <v>37</v>
      </c>
      <c r="M69" s="198" t="s">
        <v>184</v>
      </c>
      <c r="N69" s="18" t="s">
        <v>51</v>
      </c>
      <c r="O69" s="19">
        <v>44859</v>
      </c>
      <c r="P69" s="199">
        <v>44859</v>
      </c>
      <c r="Q69" s="21" t="s">
        <v>85</v>
      </c>
      <c r="R69" s="22" t="s">
        <v>85</v>
      </c>
      <c r="S69" s="23" t="s">
        <v>159</v>
      </c>
      <c r="T69" s="13" t="str">
        <f t="shared" si="8"/>
        <v>&lt;10</v>
      </c>
      <c r="U69" s="13" t="str">
        <f t="shared" si="8"/>
        <v>&lt;10</v>
      </c>
      <c r="V69" s="14" t="str">
        <f t="shared" si="1"/>
        <v>&lt;20</v>
      </c>
      <c r="W69" s="15" t="str">
        <f t="shared" si="9"/>
        <v/>
      </c>
    </row>
    <row r="70" spans="1:23" x14ac:dyDescent="0.4">
      <c r="A70" s="32">
        <f t="shared" si="3"/>
        <v>64</v>
      </c>
      <c r="B70" s="3" t="s">
        <v>186</v>
      </c>
      <c r="C70" s="35" t="s">
        <v>186</v>
      </c>
      <c r="D70" s="4" t="s">
        <v>122</v>
      </c>
      <c r="E70" s="3" t="s">
        <v>68</v>
      </c>
      <c r="F70" s="3" t="s">
        <v>68</v>
      </c>
      <c r="G70" s="142" t="s">
        <v>187</v>
      </c>
      <c r="H70" s="41" t="s">
        <v>94</v>
      </c>
      <c r="I70" s="32" t="s">
        <v>188</v>
      </c>
      <c r="J70" s="3" t="s">
        <v>133</v>
      </c>
      <c r="K70" s="3" t="s">
        <v>68</v>
      </c>
      <c r="L70" s="245" t="s">
        <v>37</v>
      </c>
      <c r="M70" s="198" t="s">
        <v>189</v>
      </c>
      <c r="N70" s="7" t="s">
        <v>190</v>
      </c>
      <c r="O70" s="19">
        <v>44852</v>
      </c>
      <c r="P70" s="20">
        <v>44853</v>
      </c>
      <c r="Q70" s="23" t="s">
        <v>85</v>
      </c>
      <c r="R70" s="11" t="s">
        <v>85</v>
      </c>
      <c r="S70" s="12" t="s">
        <v>159</v>
      </c>
      <c r="T70" s="13" t="str">
        <f>IF(Q70="","",IF(NOT(ISERROR(Q70*1)),ROUNDDOWN(Q70*1,2-INT(LOG(ABS(Q70*1)))),IFERROR("&lt;"&amp;ROUNDDOWN(IF(SUBSTITUTE(Q70,"&lt;","")*1&lt;=50,SUBSTITUTE(Q70,"&lt;","")*1,""),2-INT(LOG(ABS(SUBSTITUTE(Q70,"&lt;","")*1)))),IF(Q70="-",Q70,"入力形式が間違っています"))))</f>
        <v>&lt;10</v>
      </c>
      <c r="U70" s="13" t="str">
        <f>IF(R70="","",IF(NOT(ISERROR(R70*1)),ROUNDDOWN(R70*1,2-INT(LOG(ABS(R70*1)))),IFERROR("&lt;"&amp;ROUNDDOWN(IF(SUBSTITUTE(R70,"&lt;","")*1&lt;=50,SUBSTITUTE(R70,"&lt;","")*1,""),2-INT(LOG(ABS(SUBSTITUTE(R70,"&lt;","")*1)))),IF(R70="-",R70,"入力形式が間違っています"))))</f>
        <v>&lt;10</v>
      </c>
      <c r="V70" s="14" t="str">
        <f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&lt;20</v>
      </c>
      <c r="W70" s="15" t="str">
        <f>IF(ISERROR(V70*1),"",IF(AND(H70="飲料水",V70&gt;=11),"○",IF(AND(H70="牛乳・乳児用食品",V70&gt;=51),"○",IF(AND(H70&lt;&gt;"",V70&gt;=110),"○",""))))</f>
        <v/>
      </c>
    </row>
    <row r="71" spans="1:23" x14ac:dyDescent="0.4">
      <c r="A71" s="32">
        <f t="shared" si="3"/>
        <v>65</v>
      </c>
      <c r="B71" s="3" t="s">
        <v>186</v>
      </c>
      <c r="C71" s="35" t="s">
        <v>186</v>
      </c>
      <c r="D71" s="4" t="s">
        <v>122</v>
      </c>
      <c r="E71" s="3" t="s">
        <v>68</v>
      </c>
      <c r="F71" s="3" t="s">
        <v>68</v>
      </c>
      <c r="G71" s="142" t="s">
        <v>187</v>
      </c>
      <c r="H71" s="41" t="s">
        <v>94</v>
      </c>
      <c r="I71" s="32" t="s">
        <v>191</v>
      </c>
      <c r="J71" s="3" t="s">
        <v>133</v>
      </c>
      <c r="K71" s="3" t="s">
        <v>68</v>
      </c>
      <c r="L71" s="245" t="s">
        <v>37</v>
      </c>
      <c r="M71" s="198" t="s">
        <v>189</v>
      </c>
      <c r="N71" s="7" t="s">
        <v>190</v>
      </c>
      <c r="O71" s="19">
        <v>44852</v>
      </c>
      <c r="P71" s="20">
        <v>44853</v>
      </c>
      <c r="Q71" s="23" t="s">
        <v>85</v>
      </c>
      <c r="R71" s="11" t="s">
        <v>85</v>
      </c>
      <c r="S71" s="12" t="s">
        <v>159</v>
      </c>
      <c r="T71" s="13" t="str">
        <f t="shared" ref="T71:U71" si="10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&lt;10</v>
      </c>
      <c r="U71" s="13" t="str">
        <f t="shared" si="10"/>
        <v>&lt;10</v>
      </c>
      <c r="V71" s="14" t="str">
        <f t="shared" ref="V71" si="11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&lt;20</v>
      </c>
      <c r="W71" s="15" t="str">
        <f t="shared" ref="W71:W86" si="12">IF(ISERROR(V71*1),"",IF(AND(H71="飲料水",V71&gt;=11),"○",IF(AND(H71="牛乳・乳児用食品",V71&gt;=51),"○",IF(AND(H71&lt;&gt;"",V71&gt;=110),"○",""))))</f>
        <v/>
      </c>
    </row>
    <row r="72" spans="1:23" x14ac:dyDescent="0.4">
      <c r="A72" s="32">
        <f t="shared" si="3"/>
        <v>66</v>
      </c>
      <c r="B72" s="3" t="s">
        <v>192</v>
      </c>
      <c r="C72" s="44" t="s">
        <v>192</v>
      </c>
      <c r="D72" s="4" t="s">
        <v>193</v>
      </c>
      <c r="E72" s="3" t="s">
        <v>192</v>
      </c>
      <c r="F72" s="5" t="s">
        <v>194</v>
      </c>
      <c r="G72" s="142" t="s">
        <v>33</v>
      </c>
      <c r="H72" s="41" t="s">
        <v>71</v>
      </c>
      <c r="I72" s="35" t="s">
        <v>195</v>
      </c>
      <c r="J72" s="3" t="s">
        <v>73</v>
      </c>
      <c r="K72" s="3" t="s">
        <v>68</v>
      </c>
      <c r="L72" s="245" t="s">
        <v>37</v>
      </c>
      <c r="M72" s="198" t="s">
        <v>196</v>
      </c>
      <c r="N72" s="7" t="s">
        <v>39</v>
      </c>
      <c r="O72" s="19">
        <v>44850</v>
      </c>
      <c r="P72" s="20">
        <v>44859</v>
      </c>
      <c r="Q72" s="21" t="s">
        <v>197</v>
      </c>
      <c r="R72" s="22" t="s">
        <v>198</v>
      </c>
      <c r="S72" s="22" t="s">
        <v>83</v>
      </c>
      <c r="T72" s="13" t="s">
        <v>199</v>
      </c>
      <c r="U72" s="13" t="s">
        <v>200</v>
      </c>
      <c r="V72" s="14" t="s">
        <v>201</v>
      </c>
      <c r="W72" s="15" t="str">
        <f t="shared" si="12"/>
        <v/>
      </c>
    </row>
    <row r="73" spans="1:23" x14ac:dyDescent="0.4">
      <c r="A73" s="32">
        <f t="shared" ref="A73:A117" si="13">A72+1</f>
        <v>67</v>
      </c>
      <c r="B73" s="16" t="s">
        <v>192</v>
      </c>
      <c r="C73" s="43" t="s">
        <v>192</v>
      </c>
      <c r="D73" s="6" t="s">
        <v>193</v>
      </c>
      <c r="E73" s="16" t="s">
        <v>192</v>
      </c>
      <c r="F73" s="17" t="s">
        <v>194</v>
      </c>
      <c r="G73" s="142" t="s">
        <v>33</v>
      </c>
      <c r="H73" s="41" t="s">
        <v>71</v>
      </c>
      <c r="I73" s="32" t="s">
        <v>202</v>
      </c>
      <c r="J73" s="16" t="s">
        <v>73</v>
      </c>
      <c r="K73" s="16" t="s">
        <v>68</v>
      </c>
      <c r="L73" s="245" t="s">
        <v>37</v>
      </c>
      <c r="M73" s="200" t="s">
        <v>196</v>
      </c>
      <c r="N73" s="18" t="s">
        <v>190</v>
      </c>
      <c r="O73" s="19">
        <v>44850</v>
      </c>
      <c r="P73" s="20">
        <v>44859</v>
      </c>
      <c r="Q73" s="21" t="s">
        <v>203</v>
      </c>
      <c r="R73" s="22" t="s">
        <v>204</v>
      </c>
      <c r="S73" s="22" t="s">
        <v>205</v>
      </c>
      <c r="T73" s="13" t="s">
        <v>206</v>
      </c>
      <c r="U73" s="13" t="s">
        <v>207</v>
      </c>
      <c r="V73" s="14" t="s">
        <v>208</v>
      </c>
      <c r="W73" s="15" t="str">
        <f t="shared" si="12"/>
        <v/>
      </c>
    </row>
    <row r="74" spans="1:23" x14ac:dyDescent="0.4">
      <c r="A74" s="32">
        <f t="shared" si="13"/>
        <v>68</v>
      </c>
      <c r="B74" s="16" t="s">
        <v>192</v>
      </c>
      <c r="C74" s="43" t="s">
        <v>192</v>
      </c>
      <c r="D74" s="6" t="s">
        <v>193</v>
      </c>
      <c r="E74" s="16" t="s">
        <v>192</v>
      </c>
      <c r="F74" s="17" t="s">
        <v>194</v>
      </c>
      <c r="G74" s="142" t="s">
        <v>33</v>
      </c>
      <c r="H74" s="41" t="s">
        <v>71</v>
      </c>
      <c r="I74" s="32" t="s">
        <v>209</v>
      </c>
      <c r="J74" s="16" t="s">
        <v>73</v>
      </c>
      <c r="K74" s="16" t="s">
        <v>68</v>
      </c>
      <c r="L74" s="245" t="s">
        <v>37</v>
      </c>
      <c r="M74" s="200" t="s">
        <v>196</v>
      </c>
      <c r="N74" s="18" t="s">
        <v>39</v>
      </c>
      <c r="O74" s="19">
        <v>44850</v>
      </c>
      <c r="P74" s="20">
        <v>44859</v>
      </c>
      <c r="Q74" s="21" t="s">
        <v>210</v>
      </c>
      <c r="R74" s="22" t="s">
        <v>211</v>
      </c>
      <c r="S74" s="22" t="s">
        <v>205</v>
      </c>
      <c r="T74" s="13" t="s">
        <v>212</v>
      </c>
      <c r="U74" s="13" t="s">
        <v>213</v>
      </c>
      <c r="V74" s="14" t="s">
        <v>208</v>
      </c>
      <c r="W74" s="15" t="str">
        <f t="shared" si="12"/>
        <v/>
      </c>
    </row>
    <row r="75" spans="1:23" x14ac:dyDescent="0.4">
      <c r="A75" s="32">
        <f t="shared" si="13"/>
        <v>69</v>
      </c>
      <c r="B75" s="3" t="s">
        <v>214</v>
      </c>
      <c r="C75" s="44" t="s">
        <v>214</v>
      </c>
      <c r="D75" s="4" t="s">
        <v>215</v>
      </c>
      <c r="E75" s="3" t="s">
        <v>45</v>
      </c>
      <c r="F75" s="5" t="s">
        <v>216</v>
      </c>
      <c r="G75" s="142" t="s">
        <v>33</v>
      </c>
      <c r="H75" s="41" t="s">
        <v>71</v>
      </c>
      <c r="I75" s="35" t="s">
        <v>217</v>
      </c>
      <c r="J75" s="3" t="s">
        <v>73</v>
      </c>
      <c r="K75" s="3" t="s">
        <v>45</v>
      </c>
      <c r="L75" s="245" t="s">
        <v>37</v>
      </c>
      <c r="M75" s="198" t="s">
        <v>218</v>
      </c>
      <c r="N75" s="7" t="s">
        <v>39</v>
      </c>
      <c r="O75" s="8">
        <v>44862</v>
      </c>
      <c r="P75" s="9">
        <v>44862</v>
      </c>
      <c r="Q75" s="10" t="s">
        <v>219</v>
      </c>
      <c r="R75" s="11" t="s">
        <v>220</v>
      </c>
      <c r="S75" s="12" t="s">
        <v>221</v>
      </c>
      <c r="T75" s="13" t="str">
        <f t="shared" ref="T75:U86" si="14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&lt;3.14</v>
      </c>
      <c r="U75" s="13" t="str">
        <f t="shared" si="14"/>
        <v>&lt;3.07</v>
      </c>
      <c r="V75" s="14" t="str">
        <f t="shared" ref="V75:V86" si="15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&lt;6.2</v>
      </c>
      <c r="W75" s="15" t="str">
        <f t="shared" si="12"/>
        <v/>
      </c>
    </row>
    <row r="76" spans="1:23" x14ac:dyDescent="0.4">
      <c r="A76" s="32">
        <f t="shared" si="13"/>
        <v>70</v>
      </c>
      <c r="B76" s="16" t="s">
        <v>214</v>
      </c>
      <c r="C76" s="43" t="s">
        <v>214</v>
      </c>
      <c r="D76" s="6" t="s">
        <v>215</v>
      </c>
      <c r="E76" s="16" t="s">
        <v>45</v>
      </c>
      <c r="F76" s="17" t="s">
        <v>216</v>
      </c>
      <c r="G76" s="142" t="s">
        <v>33</v>
      </c>
      <c r="H76" s="41" t="s">
        <v>71</v>
      </c>
      <c r="I76" s="32" t="s">
        <v>222</v>
      </c>
      <c r="J76" s="16" t="s">
        <v>73</v>
      </c>
      <c r="K76" s="16" t="s">
        <v>45</v>
      </c>
      <c r="L76" s="165" t="s">
        <v>37</v>
      </c>
      <c r="M76" s="200" t="s">
        <v>218</v>
      </c>
      <c r="N76" s="18" t="s">
        <v>39</v>
      </c>
      <c r="O76" s="19">
        <v>44862</v>
      </c>
      <c r="P76" s="20">
        <v>44862</v>
      </c>
      <c r="Q76" s="21" t="s">
        <v>223</v>
      </c>
      <c r="R76" s="22" t="s">
        <v>224</v>
      </c>
      <c r="S76" s="12" t="s">
        <v>225</v>
      </c>
      <c r="T76" s="13" t="str">
        <f t="shared" si="14"/>
        <v>&lt;3.31</v>
      </c>
      <c r="U76" s="13" t="str">
        <f t="shared" si="14"/>
        <v>&lt;3.1</v>
      </c>
      <c r="V76" s="14" t="str">
        <f t="shared" si="15"/>
        <v>&lt;6.4</v>
      </c>
      <c r="W76" s="15" t="str">
        <f t="shared" si="12"/>
        <v/>
      </c>
    </row>
    <row r="77" spans="1:23" x14ac:dyDescent="0.4">
      <c r="A77" s="32">
        <f t="shared" si="13"/>
        <v>71</v>
      </c>
      <c r="B77" s="16" t="s">
        <v>214</v>
      </c>
      <c r="C77" s="43" t="s">
        <v>214</v>
      </c>
      <c r="D77" s="6" t="s">
        <v>122</v>
      </c>
      <c r="E77" s="16" t="s">
        <v>45</v>
      </c>
      <c r="F77" s="17" t="s">
        <v>226</v>
      </c>
      <c r="G77" s="142" t="s">
        <v>33</v>
      </c>
      <c r="H77" s="41" t="s">
        <v>71</v>
      </c>
      <c r="I77" s="32" t="s">
        <v>227</v>
      </c>
      <c r="J77" s="16" t="s">
        <v>73</v>
      </c>
      <c r="K77" s="16" t="s">
        <v>45</v>
      </c>
      <c r="L77" s="165" t="s">
        <v>37</v>
      </c>
      <c r="M77" s="200" t="s">
        <v>218</v>
      </c>
      <c r="N77" s="18" t="s">
        <v>39</v>
      </c>
      <c r="O77" s="19">
        <v>44862</v>
      </c>
      <c r="P77" s="20">
        <v>44862</v>
      </c>
      <c r="Q77" s="21" t="s">
        <v>228</v>
      </c>
      <c r="R77" s="22" t="s">
        <v>229</v>
      </c>
      <c r="S77" s="12" t="s">
        <v>230</v>
      </c>
      <c r="T77" s="13" t="str">
        <f t="shared" si="14"/>
        <v>&lt;2.69</v>
      </c>
      <c r="U77" s="13" t="str">
        <f t="shared" si="14"/>
        <v>&lt;3.2</v>
      </c>
      <c r="V77" s="14" t="str">
        <f t="shared" si="15"/>
        <v>&lt;5.9</v>
      </c>
      <c r="W77" s="15" t="str">
        <f t="shared" si="12"/>
        <v/>
      </c>
    </row>
    <row r="78" spans="1:23" x14ac:dyDescent="0.4">
      <c r="A78" s="32">
        <f t="shared" si="13"/>
        <v>72</v>
      </c>
      <c r="B78" s="3" t="s">
        <v>231</v>
      </c>
      <c r="C78" s="35" t="s">
        <v>231</v>
      </c>
      <c r="D78" s="4" t="s">
        <v>232</v>
      </c>
      <c r="E78" s="3" t="s">
        <v>231</v>
      </c>
      <c r="F78" s="5" t="s">
        <v>68</v>
      </c>
      <c r="G78" s="142" t="s">
        <v>70</v>
      </c>
      <c r="H78" s="41" t="s">
        <v>94</v>
      </c>
      <c r="I78" s="35" t="s">
        <v>233</v>
      </c>
      <c r="J78" s="5" t="s">
        <v>68</v>
      </c>
      <c r="K78" s="5" t="s">
        <v>173</v>
      </c>
      <c r="L78" s="245" t="s">
        <v>37</v>
      </c>
      <c r="M78" s="27" t="s">
        <v>234</v>
      </c>
      <c r="N78" s="18" t="s">
        <v>39</v>
      </c>
      <c r="O78" s="19">
        <v>44852</v>
      </c>
      <c r="P78" s="201">
        <v>44855</v>
      </c>
      <c r="Q78" s="10" t="s">
        <v>83</v>
      </c>
      <c r="R78" s="11" t="s">
        <v>83</v>
      </c>
      <c r="S78" s="12"/>
      <c r="T78" s="13" t="str">
        <f t="shared" si="14"/>
        <v>&lt;4.4</v>
      </c>
      <c r="U78" s="13" t="str">
        <f t="shared" si="14"/>
        <v>&lt;4.4</v>
      </c>
      <c r="V78" s="14" t="str">
        <f t="shared" si="15"/>
        <v>&lt;8.8</v>
      </c>
      <c r="W78" s="15" t="str">
        <f t="shared" si="12"/>
        <v/>
      </c>
    </row>
    <row r="79" spans="1:23" x14ac:dyDescent="0.4">
      <c r="A79" s="32">
        <f t="shared" si="13"/>
        <v>73</v>
      </c>
      <c r="B79" s="3" t="s">
        <v>231</v>
      </c>
      <c r="C79" s="35" t="s">
        <v>231</v>
      </c>
      <c r="D79" s="4" t="s">
        <v>232</v>
      </c>
      <c r="E79" s="3" t="s">
        <v>235</v>
      </c>
      <c r="F79" s="5" t="s">
        <v>68</v>
      </c>
      <c r="G79" s="142" t="s">
        <v>70</v>
      </c>
      <c r="H79" s="41" t="s">
        <v>94</v>
      </c>
      <c r="I79" s="35" t="s">
        <v>236</v>
      </c>
      <c r="J79" s="5" t="s">
        <v>68</v>
      </c>
      <c r="K79" s="5" t="s">
        <v>173</v>
      </c>
      <c r="L79" s="245" t="s">
        <v>37</v>
      </c>
      <c r="M79" s="27" t="s">
        <v>234</v>
      </c>
      <c r="N79" s="18" t="s">
        <v>39</v>
      </c>
      <c r="O79" s="8">
        <v>44852</v>
      </c>
      <c r="P79" s="201">
        <v>44855</v>
      </c>
      <c r="Q79" s="21" t="s">
        <v>237</v>
      </c>
      <c r="R79" s="22" t="s">
        <v>75</v>
      </c>
      <c r="S79" s="12"/>
      <c r="T79" s="13" t="str">
        <f t="shared" si="14"/>
        <v>&lt;4.1</v>
      </c>
      <c r="U79" s="13" t="str">
        <f t="shared" si="14"/>
        <v>&lt;4.2</v>
      </c>
      <c r="V79" s="14" t="str">
        <f t="shared" si="15"/>
        <v>&lt;8.3</v>
      </c>
      <c r="W79" s="15" t="str">
        <f t="shared" si="12"/>
        <v/>
      </c>
    </row>
    <row r="80" spans="1:23" x14ac:dyDescent="0.4">
      <c r="A80" s="32">
        <f t="shared" si="13"/>
        <v>74</v>
      </c>
      <c r="B80" s="3" t="s">
        <v>231</v>
      </c>
      <c r="C80" s="35" t="s">
        <v>231</v>
      </c>
      <c r="D80" s="4" t="s">
        <v>232</v>
      </c>
      <c r="E80" s="3" t="s">
        <v>238</v>
      </c>
      <c r="F80" s="5" t="s">
        <v>68</v>
      </c>
      <c r="G80" s="142" t="s">
        <v>70</v>
      </c>
      <c r="H80" s="41" t="s">
        <v>94</v>
      </c>
      <c r="I80" s="35" t="s">
        <v>239</v>
      </c>
      <c r="J80" s="5" t="s">
        <v>68</v>
      </c>
      <c r="K80" s="5" t="s">
        <v>173</v>
      </c>
      <c r="L80" s="245" t="s">
        <v>37</v>
      </c>
      <c r="M80" s="27" t="s">
        <v>234</v>
      </c>
      <c r="N80" s="18" t="s">
        <v>39</v>
      </c>
      <c r="O80" s="8">
        <v>44852</v>
      </c>
      <c r="P80" s="201">
        <v>44855</v>
      </c>
      <c r="Q80" s="21" t="s">
        <v>240</v>
      </c>
      <c r="R80" s="22" t="s">
        <v>89</v>
      </c>
      <c r="S80" s="12"/>
      <c r="T80" s="13" t="str">
        <f t="shared" si="14"/>
        <v>&lt;3.9</v>
      </c>
      <c r="U80" s="13" t="str">
        <f t="shared" si="14"/>
        <v>&lt;5.2</v>
      </c>
      <c r="V80" s="14" t="str">
        <f t="shared" si="15"/>
        <v>&lt;9.1</v>
      </c>
      <c r="W80" s="15" t="str">
        <f t="shared" si="12"/>
        <v/>
      </c>
    </row>
    <row r="81" spans="1:23" x14ac:dyDescent="0.4">
      <c r="A81" s="32">
        <f t="shared" si="13"/>
        <v>75</v>
      </c>
      <c r="B81" s="3" t="s">
        <v>231</v>
      </c>
      <c r="C81" s="35" t="s">
        <v>231</v>
      </c>
      <c r="D81" s="4" t="s">
        <v>232</v>
      </c>
      <c r="E81" s="3" t="s">
        <v>241</v>
      </c>
      <c r="F81" s="5" t="s">
        <v>68</v>
      </c>
      <c r="G81" s="142" t="s">
        <v>70</v>
      </c>
      <c r="H81" s="41" t="s">
        <v>94</v>
      </c>
      <c r="I81" s="35" t="s">
        <v>242</v>
      </c>
      <c r="J81" s="5" t="s">
        <v>68</v>
      </c>
      <c r="K81" s="5" t="s">
        <v>173</v>
      </c>
      <c r="L81" s="245" t="s">
        <v>37</v>
      </c>
      <c r="M81" s="27" t="s">
        <v>234</v>
      </c>
      <c r="N81" s="18" t="s">
        <v>39</v>
      </c>
      <c r="O81" s="8">
        <v>44852</v>
      </c>
      <c r="P81" s="201">
        <v>44855</v>
      </c>
      <c r="Q81" s="21" t="s">
        <v>88</v>
      </c>
      <c r="R81" s="22" t="s">
        <v>243</v>
      </c>
      <c r="S81" s="23"/>
      <c r="T81" s="13" t="str">
        <f t="shared" si="14"/>
        <v>&lt;4.6</v>
      </c>
      <c r="U81" s="13" t="str">
        <f t="shared" si="14"/>
        <v>&lt;5.4</v>
      </c>
      <c r="V81" s="14" t="str">
        <f t="shared" si="15"/>
        <v>&lt;10</v>
      </c>
      <c r="W81" s="15" t="str">
        <f t="shared" si="12"/>
        <v/>
      </c>
    </row>
    <row r="82" spans="1:23" x14ac:dyDescent="0.4">
      <c r="A82" s="32">
        <f t="shared" si="13"/>
        <v>76</v>
      </c>
      <c r="B82" s="202" t="s">
        <v>244</v>
      </c>
      <c r="C82" s="203" t="s">
        <v>244</v>
      </c>
      <c r="D82" s="204" t="s">
        <v>67</v>
      </c>
      <c r="E82" s="202" t="s">
        <v>245</v>
      </c>
      <c r="F82" s="205" t="s">
        <v>246</v>
      </c>
      <c r="G82" s="206" t="s">
        <v>247</v>
      </c>
      <c r="H82" s="207" t="s">
        <v>248</v>
      </c>
      <c r="I82" s="208" t="s">
        <v>249</v>
      </c>
      <c r="J82" s="3" t="s">
        <v>133</v>
      </c>
      <c r="K82" s="202" t="s">
        <v>250</v>
      </c>
      <c r="L82" s="245" t="s">
        <v>37</v>
      </c>
      <c r="M82" s="209" t="s">
        <v>251</v>
      </c>
      <c r="N82" s="210" t="s">
        <v>39</v>
      </c>
      <c r="O82" s="211">
        <v>44854</v>
      </c>
      <c r="P82" s="212">
        <v>44859</v>
      </c>
      <c r="Q82" s="213" t="s">
        <v>253</v>
      </c>
      <c r="R82" s="214" t="s">
        <v>254</v>
      </c>
      <c r="S82" s="215" t="s">
        <v>256</v>
      </c>
      <c r="T82" s="265" t="str">
        <f t="shared" si="14"/>
        <v>&lt;4.3</v>
      </c>
      <c r="U82" s="265" t="str">
        <f t="shared" si="14"/>
        <v>&lt;4.5</v>
      </c>
      <c r="V82" s="266" t="str">
        <f t="shared" si="15"/>
        <v>&lt;8.8</v>
      </c>
      <c r="W82" s="216" t="str">
        <f t="shared" si="12"/>
        <v/>
      </c>
    </row>
    <row r="83" spans="1:23" x14ac:dyDescent="0.4">
      <c r="A83" s="32">
        <f t="shared" si="13"/>
        <v>77</v>
      </c>
      <c r="B83" s="217" t="s">
        <v>244</v>
      </c>
      <c r="C83" s="218" t="s">
        <v>244</v>
      </c>
      <c r="D83" s="219" t="s">
        <v>67</v>
      </c>
      <c r="E83" s="217" t="s">
        <v>245</v>
      </c>
      <c r="F83" s="220" t="s">
        <v>257</v>
      </c>
      <c r="G83" s="206" t="s">
        <v>247</v>
      </c>
      <c r="H83" s="207" t="s">
        <v>248</v>
      </c>
      <c r="I83" s="221" t="s">
        <v>258</v>
      </c>
      <c r="J83" s="217" t="s">
        <v>133</v>
      </c>
      <c r="K83" s="217" t="s">
        <v>250</v>
      </c>
      <c r="L83" s="247" t="s">
        <v>37</v>
      </c>
      <c r="M83" s="222" t="s">
        <v>251</v>
      </c>
      <c r="N83" s="223" t="s">
        <v>39</v>
      </c>
      <c r="O83" s="224">
        <v>44854</v>
      </c>
      <c r="P83" s="225">
        <v>44859</v>
      </c>
      <c r="Q83" s="226" t="s">
        <v>254</v>
      </c>
      <c r="R83" s="227" t="s">
        <v>259</v>
      </c>
      <c r="S83" s="215" t="s">
        <v>260</v>
      </c>
      <c r="T83" s="265" t="str">
        <f t="shared" si="14"/>
        <v>&lt;4.5</v>
      </c>
      <c r="U83" s="265" t="str">
        <f t="shared" si="14"/>
        <v>&lt;4.1</v>
      </c>
      <c r="V83" s="266" t="str">
        <f t="shared" si="15"/>
        <v>&lt;8.6</v>
      </c>
      <c r="W83" s="216" t="str">
        <f t="shared" si="12"/>
        <v/>
      </c>
    </row>
    <row r="84" spans="1:23" x14ac:dyDescent="0.4">
      <c r="A84" s="32">
        <f t="shared" si="13"/>
        <v>78</v>
      </c>
      <c r="B84" s="217" t="s">
        <v>244</v>
      </c>
      <c r="C84" s="218" t="s">
        <v>244</v>
      </c>
      <c r="D84" s="219" t="s">
        <v>67</v>
      </c>
      <c r="E84" s="217" t="s">
        <v>245</v>
      </c>
      <c r="F84" s="220" t="s">
        <v>261</v>
      </c>
      <c r="G84" s="206" t="s">
        <v>247</v>
      </c>
      <c r="H84" s="207" t="s">
        <v>248</v>
      </c>
      <c r="I84" s="221" t="s">
        <v>258</v>
      </c>
      <c r="J84" s="217" t="s">
        <v>133</v>
      </c>
      <c r="K84" s="217" t="s">
        <v>250</v>
      </c>
      <c r="L84" s="247" t="s">
        <v>37</v>
      </c>
      <c r="M84" s="222" t="s">
        <v>251</v>
      </c>
      <c r="N84" s="223" t="s">
        <v>39</v>
      </c>
      <c r="O84" s="224">
        <v>44854</v>
      </c>
      <c r="P84" s="225">
        <v>44859</v>
      </c>
      <c r="Q84" s="226" t="s">
        <v>262</v>
      </c>
      <c r="R84" s="227" t="s">
        <v>259</v>
      </c>
      <c r="S84" s="215" t="s">
        <v>263</v>
      </c>
      <c r="T84" s="265" t="str">
        <f t="shared" si="14"/>
        <v>&lt;4.4</v>
      </c>
      <c r="U84" s="265" t="str">
        <f t="shared" si="14"/>
        <v>&lt;4.1</v>
      </c>
      <c r="V84" s="266" t="str">
        <f t="shared" si="15"/>
        <v>&lt;8.5</v>
      </c>
      <c r="W84" s="216" t="str">
        <f t="shared" si="12"/>
        <v/>
      </c>
    </row>
    <row r="85" spans="1:23" x14ac:dyDescent="0.4">
      <c r="A85" s="32">
        <f t="shared" si="13"/>
        <v>79</v>
      </c>
      <c r="B85" s="217" t="s">
        <v>244</v>
      </c>
      <c r="C85" s="218" t="s">
        <v>244</v>
      </c>
      <c r="D85" s="219" t="s">
        <v>67</v>
      </c>
      <c r="E85" s="217" t="s">
        <v>264</v>
      </c>
      <c r="F85" s="220" t="s">
        <v>265</v>
      </c>
      <c r="G85" s="206" t="s">
        <v>247</v>
      </c>
      <c r="H85" s="228" t="s">
        <v>248</v>
      </c>
      <c r="I85" s="221" t="s">
        <v>258</v>
      </c>
      <c r="J85" s="217" t="s">
        <v>133</v>
      </c>
      <c r="K85" s="217" t="s">
        <v>250</v>
      </c>
      <c r="L85" s="247" t="s">
        <v>37</v>
      </c>
      <c r="M85" s="222" t="s">
        <v>251</v>
      </c>
      <c r="N85" s="223" t="s">
        <v>39</v>
      </c>
      <c r="O85" s="224">
        <v>44854</v>
      </c>
      <c r="P85" s="225">
        <v>44859</v>
      </c>
      <c r="Q85" s="226" t="s">
        <v>267</v>
      </c>
      <c r="R85" s="227" t="s">
        <v>253</v>
      </c>
      <c r="S85" s="215" t="s">
        <v>268</v>
      </c>
      <c r="T85" s="265" t="str">
        <f t="shared" si="14"/>
        <v>&lt;3.7</v>
      </c>
      <c r="U85" s="265" t="str">
        <f t="shared" si="14"/>
        <v>&lt;4.3</v>
      </c>
      <c r="V85" s="266" t="str">
        <f t="shared" si="15"/>
        <v>&lt;8</v>
      </c>
      <c r="W85" s="216" t="str">
        <f t="shared" si="12"/>
        <v/>
      </c>
    </row>
    <row r="86" spans="1:23" x14ac:dyDescent="0.4">
      <c r="A86" s="32">
        <f t="shared" si="13"/>
        <v>80</v>
      </c>
      <c r="B86" s="217" t="s">
        <v>244</v>
      </c>
      <c r="C86" s="218" t="s">
        <v>244</v>
      </c>
      <c r="D86" s="219" t="s">
        <v>67</v>
      </c>
      <c r="E86" s="217" t="s">
        <v>245</v>
      </c>
      <c r="F86" s="220" t="s">
        <v>261</v>
      </c>
      <c r="G86" s="206" t="s">
        <v>247</v>
      </c>
      <c r="H86" s="207" t="s">
        <v>248</v>
      </c>
      <c r="I86" s="221" t="s">
        <v>258</v>
      </c>
      <c r="J86" s="217" t="s">
        <v>133</v>
      </c>
      <c r="K86" s="217" t="s">
        <v>250</v>
      </c>
      <c r="L86" s="247" t="s">
        <v>37</v>
      </c>
      <c r="M86" s="222" t="s">
        <v>251</v>
      </c>
      <c r="N86" s="223" t="s">
        <v>39</v>
      </c>
      <c r="O86" s="224">
        <v>44854</v>
      </c>
      <c r="P86" s="225">
        <v>44859</v>
      </c>
      <c r="Q86" s="226" t="s">
        <v>269</v>
      </c>
      <c r="R86" s="227" t="s">
        <v>270</v>
      </c>
      <c r="S86" s="229" t="s">
        <v>260</v>
      </c>
      <c r="T86" s="265" t="str">
        <f t="shared" si="14"/>
        <v>&lt;3.9</v>
      </c>
      <c r="U86" s="265" t="str">
        <f t="shared" si="14"/>
        <v>&lt;4.7</v>
      </c>
      <c r="V86" s="266" t="str">
        <f t="shared" si="15"/>
        <v>&lt;8.6</v>
      </c>
      <c r="W86" s="216" t="str">
        <f t="shared" si="12"/>
        <v/>
      </c>
    </row>
    <row r="87" spans="1:23" x14ac:dyDescent="0.4">
      <c r="A87" s="32">
        <f t="shared" si="13"/>
        <v>81</v>
      </c>
      <c r="B87" s="3" t="s">
        <v>186</v>
      </c>
      <c r="C87" s="35" t="s">
        <v>186</v>
      </c>
      <c r="D87" s="4" t="s">
        <v>122</v>
      </c>
      <c r="E87" s="3" t="s">
        <v>68</v>
      </c>
      <c r="F87" s="5" t="s">
        <v>271</v>
      </c>
      <c r="G87" s="142" t="s">
        <v>187</v>
      </c>
      <c r="H87" s="41" t="s">
        <v>272</v>
      </c>
      <c r="I87" s="32" t="s">
        <v>273</v>
      </c>
      <c r="J87" s="3" t="s">
        <v>73</v>
      </c>
      <c r="K87" s="3" t="s">
        <v>68</v>
      </c>
      <c r="L87" s="245" t="s">
        <v>37</v>
      </c>
      <c r="M87" s="198" t="s">
        <v>189</v>
      </c>
      <c r="N87" s="7" t="s">
        <v>190</v>
      </c>
      <c r="O87" s="19">
        <v>44859</v>
      </c>
      <c r="P87" s="20">
        <v>44860</v>
      </c>
      <c r="Q87" s="23" t="s">
        <v>85</v>
      </c>
      <c r="R87" s="11" t="s">
        <v>85</v>
      </c>
      <c r="S87" s="12" t="s">
        <v>159</v>
      </c>
      <c r="T87" s="13" t="str">
        <f>IF(Q87="","",IF(NOT(ISERROR(Q87*1)),ROUNDDOWN(Q87*1,2-INT(LOG(ABS(Q87*1)))),IFERROR("&lt;"&amp;ROUNDDOWN(IF(SUBSTITUTE(Q87,"&lt;","")*1&lt;=50,SUBSTITUTE(Q87,"&lt;","")*1,""),2-INT(LOG(ABS(SUBSTITUTE(Q87,"&lt;","")*1)))),IF(Q87="-",Q87,"入力形式が間違っています"))))</f>
        <v>&lt;10</v>
      </c>
      <c r="U87" s="13" t="str">
        <f>IF(R87="","",IF(NOT(ISERROR(R87*1)),ROUNDDOWN(R87*1,2-INT(LOG(ABS(R87*1)))),IFERROR("&lt;"&amp;ROUNDDOWN(IF(SUBSTITUTE(R87,"&lt;","")*1&lt;=50,SUBSTITUTE(R87,"&lt;","")*1,""),2-INT(LOG(ABS(SUBSTITUTE(R87,"&lt;","")*1)))),IF(R87="-",R87,"入力形式が間違っています"))))</f>
        <v>&lt;10</v>
      </c>
      <c r="V87" s="14" t="str">
        <f>IFERROR(IF(AND(T87="",U87=""),"",IF(AND(T87="-",U87="-"),IF(S87="","Cs合計を入力してください",S87),IF(NOT(ISERROR(T87*1+U87*1)),ROUND(T87+U87, 1-INT(LOG(ABS(T87+U87)))),IF(NOT(ISERROR(T87*1)),ROUND(T87, 1-INT(LOG(ABS(T87)))),IF(NOT(ISERROR(U87*1)),ROUND(U87, 1-INT(LOG(ABS(U87)))),IF(ISERROR(T87*1+U87*1),"&lt;"&amp;ROUND(IF(T87="-",0,SUBSTITUTE(T87,"&lt;",""))*1+IF(U87="-",0,SUBSTITUTE(U87,"&lt;",""))*1,1-INT(LOG(ABS(IF(T87="-",0,SUBSTITUTE(T87,"&lt;",""))*1+IF(U87="-",0,SUBSTITUTE(U87,"&lt;",""))*1)))))))))),"入力形式が間違っています")</f>
        <v>&lt;20</v>
      </c>
      <c r="W87" s="15" t="str">
        <f>IF(ISERROR(V87*1),"",IF(AND(H87="飲料水",V87&gt;=11),"○",IF(AND(H87="牛乳・乳児用食品",V87&gt;=51),"○",IF(AND(H87&lt;&gt;"",V87&gt;=110),"○",""))))</f>
        <v/>
      </c>
    </row>
    <row r="88" spans="1:23" x14ac:dyDescent="0.4">
      <c r="A88" s="32">
        <f t="shared" si="13"/>
        <v>82</v>
      </c>
      <c r="B88" s="3" t="s">
        <v>186</v>
      </c>
      <c r="C88" s="35" t="s">
        <v>186</v>
      </c>
      <c r="D88" s="4" t="s">
        <v>122</v>
      </c>
      <c r="E88" s="3" t="s">
        <v>68</v>
      </c>
      <c r="F88" s="5" t="s">
        <v>271</v>
      </c>
      <c r="G88" s="142" t="s">
        <v>187</v>
      </c>
      <c r="H88" s="41" t="s">
        <v>272</v>
      </c>
      <c r="I88" s="32" t="s">
        <v>274</v>
      </c>
      <c r="J88" s="3" t="s">
        <v>73</v>
      </c>
      <c r="K88" s="3" t="s">
        <v>68</v>
      </c>
      <c r="L88" s="245" t="s">
        <v>37</v>
      </c>
      <c r="M88" s="198" t="s">
        <v>189</v>
      </c>
      <c r="N88" s="7" t="s">
        <v>190</v>
      </c>
      <c r="O88" s="19">
        <v>44859</v>
      </c>
      <c r="P88" s="20">
        <v>44860</v>
      </c>
      <c r="Q88" s="23" t="s">
        <v>85</v>
      </c>
      <c r="R88" s="11" t="s">
        <v>85</v>
      </c>
      <c r="S88" s="12" t="s">
        <v>159</v>
      </c>
      <c r="T88" s="13" t="str">
        <f t="shared" ref="T88:U88" si="16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&lt;10</v>
      </c>
      <c r="U88" s="13" t="str">
        <f t="shared" si="16"/>
        <v>&lt;10</v>
      </c>
      <c r="V88" s="14" t="str">
        <f t="shared" ref="V88" si="17"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&lt;20</v>
      </c>
      <c r="W88" s="15" t="str">
        <f t="shared" ref="W88" si="18">IF(ISERROR(V88*1),"",IF(AND(H88="飲料水",V88&gt;=11),"○",IF(AND(H88="牛乳・乳児用食品",V88&gt;=51),"○",IF(AND(H88&lt;&gt;"",V88&gt;=110),"○",""))))</f>
        <v/>
      </c>
    </row>
    <row r="89" spans="1:23" x14ac:dyDescent="0.4">
      <c r="A89" s="32">
        <f t="shared" si="13"/>
        <v>83</v>
      </c>
      <c r="B89" s="3" t="s">
        <v>186</v>
      </c>
      <c r="C89" s="35" t="s">
        <v>186</v>
      </c>
      <c r="D89" s="4" t="s">
        <v>152</v>
      </c>
      <c r="E89" s="3" t="s">
        <v>68</v>
      </c>
      <c r="F89" s="5" t="s">
        <v>275</v>
      </c>
      <c r="G89" s="142" t="s">
        <v>187</v>
      </c>
      <c r="H89" s="41" t="s">
        <v>272</v>
      </c>
      <c r="I89" s="32" t="s">
        <v>276</v>
      </c>
      <c r="J89" s="3" t="s">
        <v>73</v>
      </c>
      <c r="K89" s="3" t="s">
        <v>68</v>
      </c>
      <c r="L89" s="245" t="s">
        <v>37</v>
      </c>
      <c r="M89" s="198" t="s">
        <v>189</v>
      </c>
      <c r="N89" s="7" t="s">
        <v>190</v>
      </c>
      <c r="O89" s="19">
        <v>44859</v>
      </c>
      <c r="P89" s="20">
        <v>44860</v>
      </c>
      <c r="Q89" s="23" t="s">
        <v>85</v>
      </c>
      <c r="R89" s="11" t="s">
        <v>85</v>
      </c>
      <c r="S89" s="12" t="s">
        <v>159</v>
      </c>
      <c r="T89" s="13" t="str">
        <f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&lt;10</v>
      </c>
      <c r="U89" s="13" t="str">
        <f>IF(R89="","",IF(NOT(ISERROR(R89*1)),ROUNDDOWN(R89*1,2-INT(LOG(ABS(R89*1)))),IFERROR("&lt;"&amp;ROUNDDOWN(IF(SUBSTITUTE(R89,"&lt;","")*1&lt;=50,SUBSTITUTE(R89,"&lt;","")*1,""),2-INT(LOG(ABS(SUBSTITUTE(R89,"&lt;","")*1)))),IF(R89="-",R89,"入力形式が間違っています"))))</f>
        <v>&lt;10</v>
      </c>
      <c r="V89" s="14" t="str">
        <f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&lt;20</v>
      </c>
      <c r="W89" s="15" t="str">
        <f>IF(ISERROR(V89*1),"",IF(AND(H89="飲料水",V89&gt;=11),"○",IF(AND(H89="牛乳・乳児用食品",V89&gt;=51),"○",IF(AND(H89&lt;&gt;"",V89&gt;=110),"○",""))))</f>
        <v/>
      </c>
    </row>
    <row r="90" spans="1:23" x14ac:dyDescent="0.4">
      <c r="A90" s="32">
        <f t="shared" si="13"/>
        <v>84</v>
      </c>
      <c r="B90" s="3" t="s">
        <v>186</v>
      </c>
      <c r="C90" s="35" t="s">
        <v>186</v>
      </c>
      <c r="D90" s="4" t="s">
        <v>152</v>
      </c>
      <c r="E90" s="3" t="s">
        <v>68</v>
      </c>
      <c r="F90" s="5" t="s">
        <v>275</v>
      </c>
      <c r="G90" s="142" t="s">
        <v>187</v>
      </c>
      <c r="H90" s="41" t="s">
        <v>272</v>
      </c>
      <c r="I90" s="32" t="s">
        <v>277</v>
      </c>
      <c r="J90" s="3" t="s">
        <v>73</v>
      </c>
      <c r="K90" s="3" t="s">
        <v>68</v>
      </c>
      <c r="L90" s="245" t="s">
        <v>37</v>
      </c>
      <c r="M90" s="198" t="s">
        <v>189</v>
      </c>
      <c r="N90" s="7" t="s">
        <v>190</v>
      </c>
      <c r="O90" s="19">
        <v>44859</v>
      </c>
      <c r="P90" s="20">
        <v>44860</v>
      </c>
      <c r="Q90" s="23" t="s">
        <v>85</v>
      </c>
      <c r="R90" s="11" t="s">
        <v>85</v>
      </c>
      <c r="S90" s="12" t="s">
        <v>159</v>
      </c>
      <c r="T90" s="13" t="str">
        <f t="shared" ref="T90:U105" si="19">IF(Q90="","",IF(NOT(ISERROR(Q90*1)),ROUNDDOWN(Q90*1,2-INT(LOG(ABS(Q90*1)))),IFERROR("&lt;"&amp;ROUNDDOWN(IF(SUBSTITUTE(Q90,"&lt;","")*1&lt;=50,SUBSTITUTE(Q90,"&lt;","")*1,""),2-INT(LOG(ABS(SUBSTITUTE(Q90,"&lt;","")*1)))),IF(Q90="-",Q90,"入力形式が間違っています"))))</f>
        <v>&lt;10</v>
      </c>
      <c r="U90" s="13" t="str">
        <f t="shared" si="19"/>
        <v>&lt;10</v>
      </c>
      <c r="V90" s="14" t="str">
        <f t="shared" ref="V90:V117" si="20">IFERROR(IF(AND(T90="",U90=""),"",IF(AND(T90="-",U90="-"),IF(S90="","Cs合計を入力してください",S90),IF(NOT(ISERROR(T90*1+U90*1)),ROUND(T90+U90, 1-INT(LOG(ABS(T90+U90)))),IF(NOT(ISERROR(T90*1)),ROUND(T90, 1-INT(LOG(ABS(T90)))),IF(NOT(ISERROR(U90*1)),ROUND(U90, 1-INT(LOG(ABS(U90)))),IF(ISERROR(T90*1+U90*1),"&lt;"&amp;ROUND(IF(T90="-",0,SUBSTITUTE(T90,"&lt;",""))*1+IF(U90="-",0,SUBSTITUTE(U90,"&lt;",""))*1,1-INT(LOG(ABS(IF(T90="-",0,SUBSTITUTE(T90,"&lt;",""))*1+IF(U90="-",0,SUBSTITUTE(U90,"&lt;",""))*1)))))))))),"入力形式が間違っています")</f>
        <v>&lt;20</v>
      </c>
      <c r="W90" s="15"/>
    </row>
    <row r="91" spans="1:23" x14ac:dyDescent="0.4">
      <c r="A91" s="32">
        <f t="shared" si="13"/>
        <v>85</v>
      </c>
      <c r="B91" s="3" t="s">
        <v>278</v>
      </c>
      <c r="C91" s="44" t="s">
        <v>279</v>
      </c>
      <c r="D91" s="4" t="s">
        <v>278</v>
      </c>
      <c r="E91" s="3" t="s">
        <v>280</v>
      </c>
      <c r="F91" s="5" t="s">
        <v>281</v>
      </c>
      <c r="G91" s="142" t="s">
        <v>33</v>
      </c>
      <c r="H91" s="41" t="s">
        <v>94</v>
      </c>
      <c r="I91" s="35" t="s">
        <v>282</v>
      </c>
      <c r="J91" s="3"/>
      <c r="K91" s="3" t="s">
        <v>173</v>
      </c>
      <c r="L91" s="245" t="s">
        <v>37</v>
      </c>
      <c r="M91" s="198" t="s">
        <v>283</v>
      </c>
      <c r="N91" s="7" t="s">
        <v>39</v>
      </c>
      <c r="O91" s="8">
        <v>44858</v>
      </c>
      <c r="P91" s="9">
        <v>44861</v>
      </c>
      <c r="Q91" s="10" t="s">
        <v>205</v>
      </c>
      <c r="R91" s="11" t="s">
        <v>252</v>
      </c>
      <c r="S91" s="12" t="s">
        <v>255</v>
      </c>
      <c r="T91" s="13" t="str">
        <f t="shared" si="19"/>
        <v>&lt;4.5</v>
      </c>
      <c r="U91" s="13" t="str">
        <f t="shared" si="19"/>
        <v>&lt;4.3</v>
      </c>
      <c r="V91" s="14" t="str">
        <f t="shared" si="20"/>
        <v>&lt;8.8</v>
      </c>
      <c r="W91" s="15" t="str">
        <f t="shared" ref="W91:W107" si="21">IF(ISERROR(V91*1),"",IF(AND(H91="飲料水",V91&gt;=11),"○",IF(AND(H91="牛乳・乳児用食品",V91&gt;=51),"○",IF(AND(H91&lt;&gt;"",V91&gt;=110),"○",""))))</f>
        <v/>
      </c>
    </row>
    <row r="92" spans="1:23" x14ac:dyDescent="0.4">
      <c r="A92" s="32">
        <f t="shared" si="13"/>
        <v>86</v>
      </c>
      <c r="B92" s="3" t="s">
        <v>278</v>
      </c>
      <c r="C92" s="44" t="s">
        <v>279</v>
      </c>
      <c r="D92" s="4" t="s">
        <v>278</v>
      </c>
      <c r="E92" s="16" t="s">
        <v>284</v>
      </c>
      <c r="F92" s="17" t="s">
        <v>281</v>
      </c>
      <c r="G92" s="142" t="s">
        <v>33</v>
      </c>
      <c r="H92" s="41" t="s">
        <v>94</v>
      </c>
      <c r="I92" s="32" t="s">
        <v>183</v>
      </c>
      <c r="J92" s="16"/>
      <c r="K92" s="16" t="s">
        <v>173</v>
      </c>
      <c r="L92" s="245" t="s">
        <v>37</v>
      </c>
      <c r="M92" s="198" t="s">
        <v>283</v>
      </c>
      <c r="N92" s="7" t="s">
        <v>39</v>
      </c>
      <c r="O92" s="8">
        <v>44850</v>
      </c>
      <c r="P92" s="9">
        <v>44861</v>
      </c>
      <c r="Q92" s="21" t="s">
        <v>240</v>
      </c>
      <c r="R92" s="22" t="s">
        <v>266</v>
      </c>
      <c r="S92" s="12" t="s">
        <v>285</v>
      </c>
      <c r="T92" s="13" t="str">
        <f t="shared" si="19"/>
        <v>&lt;3.9</v>
      </c>
      <c r="U92" s="13" t="str">
        <f t="shared" si="19"/>
        <v>&lt;3.7</v>
      </c>
      <c r="V92" s="14" t="str">
        <f t="shared" si="20"/>
        <v>&lt;7.6</v>
      </c>
      <c r="W92" s="15" t="str">
        <f t="shared" si="21"/>
        <v/>
      </c>
    </row>
    <row r="93" spans="1:23" x14ac:dyDescent="0.4">
      <c r="A93" s="32">
        <f t="shared" si="13"/>
        <v>87</v>
      </c>
      <c r="B93" s="3" t="s">
        <v>278</v>
      </c>
      <c r="C93" s="44" t="s">
        <v>279</v>
      </c>
      <c r="D93" s="4" t="s">
        <v>278</v>
      </c>
      <c r="E93" s="16" t="s">
        <v>286</v>
      </c>
      <c r="F93" s="17" t="s">
        <v>281</v>
      </c>
      <c r="G93" s="142" t="s">
        <v>33</v>
      </c>
      <c r="H93" s="41" t="s">
        <v>94</v>
      </c>
      <c r="I93" s="32" t="s">
        <v>183</v>
      </c>
      <c r="J93" s="16"/>
      <c r="K93" s="16" t="s">
        <v>173</v>
      </c>
      <c r="L93" s="245" t="s">
        <v>37</v>
      </c>
      <c r="M93" s="198" t="s">
        <v>283</v>
      </c>
      <c r="N93" s="7" t="s">
        <v>39</v>
      </c>
      <c r="O93" s="8">
        <v>44852</v>
      </c>
      <c r="P93" s="9">
        <v>44861</v>
      </c>
      <c r="Q93" s="21" t="s">
        <v>237</v>
      </c>
      <c r="R93" s="22" t="s">
        <v>75</v>
      </c>
      <c r="S93" s="12" t="s">
        <v>287</v>
      </c>
      <c r="T93" s="13" t="str">
        <f t="shared" si="19"/>
        <v>&lt;4.1</v>
      </c>
      <c r="U93" s="13" t="str">
        <f t="shared" si="19"/>
        <v>&lt;4.2</v>
      </c>
      <c r="V93" s="14" t="str">
        <f t="shared" si="20"/>
        <v>&lt;8.3</v>
      </c>
      <c r="W93" s="15" t="str">
        <f t="shared" si="21"/>
        <v/>
      </c>
    </row>
    <row r="94" spans="1:23" x14ac:dyDescent="0.4">
      <c r="A94" s="32">
        <f t="shared" si="13"/>
        <v>88</v>
      </c>
      <c r="B94" s="3" t="s">
        <v>278</v>
      </c>
      <c r="C94" s="44" t="s">
        <v>279</v>
      </c>
      <c r="D94" s="4" t="s">
        <v>278</v>
      </c>
      <c r="E94" s="16" t="s">
        <v>288</v>
      </c>
      <c r="F94" s="17" t="s">
        <v>289</v>
      </c>
      <c r="G94" s="142" t="s">
        <v>33</v>
      </c>
      <c r="H94" s="41" t="s">
        <v>71</v>
      </c>
      <c r="I94" s="32" t="s">
        <v>290</v>
      </c>
      <c r="J94" s="16" t="s">
        <v>73</v>
      </c>
      <c r="K94" s="16"/>
      <c r="L94" s="245" t="s">
        <v>37</v>
      </c>
      <c r="M94" s="198" t="s">
        <v>291</v>
      </c>
      <c r="N94" s="7" t="s">
        <v>39</v>
      </c>
      <c r="O94" s="8">
        <v>44845</v>
      </c>
      <c r="P94" s="9">
        <v>44861</v>
      </c>
      <c r="Q94" s="21" t="s">
        <v>292</v>
      </c>
      <c r="R94" s="22" t="s">
        <v>225</v>
      </c>
      <c r="S94" s="12" t="s">
        <v>293</v>
      </c>
      <c r="T94" s="13" t="str">
        <f t="shared" si="19"/>
        <v>&lt;6.3</v>
      </c>
      <c r="U94" s="13" t="str">
        <f t="shared" si="19"/>
        <v>&lt;6.4</v>
      </c>
      <c r="V94" s="14" t="str">
        <f t="shared" si="20"/>
        <v>&lt;13</v>
      </c>
      <c r="W94" s="15" t="str">
        <f t="shared" si="21"/>
        <v/>
      </c>
    </row>
    <row r="95" spans="1:23" x14ac:dyDescent="0.4">
      <c r="A95" s="32">
        <f t="shared" si="13"/>
        <v>89</v>
      </c>
      <c r="B95" s="3" t="s">
        <v>278</v>
      </c>
      <c r="C95" s="44" t="s">
        <v>279</v>
      </c>
      <c r="D95" s="4" t="s">
        <v>278</v>
      </c>
      <c r="E95" s="16" t="s">
        <v>294</v>
      </c>
      <c r="F95" s="17" t="s">
        <v>295</v>
      </c>
      <c r="G95" s="142" t="s">
        <v>33</v>
      </c>
      <c r="H95" s="41" t="s">
        <v>71</v>
      </c>
      <c r="I95" s="32" t="s">
        <v>290</v>
      </c>
      <c r="J95" s="16" t="s">
        <v>73</v>
      </c>
      <c r="K95" s="16"/>
      <c r="L95" s="245" t="s">
        <v>37</v>
      </c>
      <c r="M95" s="198" t="s">
        <v>296</v>
      </c>
      <c r="N95" s="7" t="s">
        <v>39</v>
      </c>
      <c r="O95" s="8">
        <v>44852</v>
      </c>
      <c r="P95" s="9">
        <v>44861</v>
      </c>
      <c r="Q95" s="21" t="s">
        <v>76</v>
      </c>
      <c r="R95" s="22" t="s">
        <v>120</v>
      </c>
      <c r="S95" s="12" t="s">
        <v>285</v>
      </c>
      <c r="T95" s="13" t="str">
        <f t="shared" si="19"/>
        <v>&lt;4</v>
      </c>
      <c r="U95" s="13" t="str">
        <f t="shared" si="19"/>
        <v>&lt;3.6</v>
      </c>
      <c r="V95" s="14" t="str">
        <f t="shared" si="20"/>
        <v>&lt;7.6</v>
      </c>
      <c r="W95" s="15" t="str">
        <f t="shared" si="21"/>
        <v/>
      </c>
    </row>
    <row r="96" spans="1:23" x14ac:dyDescent="0.4">
      <c r="A96" s="32">
        <f t="shared" si="13"/>
        <v>90</v>
      </c>
      <c r="B96" s="3" t="s">
        <v>278</v>
      </c>
      <c r="C96" s="44" t="s">
        <v>279</v>
      </c>
      <c r="D96" s="4" t="s">
        <v>278</v>
      </c>
      <c r="E96" s="16" t="s">
        <v>297</v>
      </c>
      <c r="F96" s="17" t="s">
        <v>298</v>
      </c>
      <c r="G96" s="142" t="s">
        <v>33</v>
      </c>
      <c r="H96" s="41" t="s">
        <v>71</v>
      </c>
      <c r="I96" s="32" t="s">
        <v>299</v>
      </c>
      <c r="J96" s="16" t="s">
        <v>73</v>
      </c>
      <c r="K96" s="16"/>
      <c r="L96" s="245" t="s">
        <v>37</v>
      </c>
      <c r="M96" s="198" t="s">
        <v>296</v>
      </c>
      <c r="N96" s="7" t="s">
        <v>39</v>
      </c>
      <c r="O96" s="8">
        <v>44851</v>
      </c>
      <c r="P96" s="9">
        <v>44861</v>
      </c>
      <c r="Q96" s="21" t="s">
        <v>240</v>
      </c>
      <c r="R96" s="22" t="s">
        <v>75</v>
      </c>
      <c r="S96" s="12" t="s">
        <v>300</v>
      </c>
      <c r="T96" s="13" t="str">
        <f t="shared" si="19"/>
        <v>&lt;3.9</v>
      </c>
      <c r="U96" s="13" t="str">
        <f t="shared" si="19"/>
        <v>&lt;4.2</v>
      </c>
      <c r="V96" s="14" t="str">
        <f t="shared" si="20"/>
        <v>&lt;8.1</v>
      </c>
      <c r="W96" s="15" t="str">
        <f t="shared" si="21"/>
        <v/>
      </c>
    </row>
    <row r="97" spans="1:23" x14ac:dyDescent="0.4">
      <c r="A97" s="32">
        <f t="shared" si="13"/>
        <v>91</v>
      </c>
      <c r="B97" s="3" t="s">
        <v>278</v>
      </c>
      <c r="C97" s="44" t="s">
        <v>279</v>
      </c>
      <c r="D97" s="4" t="s">
        <v>278</v>
      </c>
      <c r="E97" s="16" t="s">
        <v>301</v>
      </c>
      <c r="F97" s="17" t="s">
        <v>302</v>
      </c>
      <c r="G97" s="142" t="s">
        <v>33</v>
      </c>
      <c r="H97" s="41" t="s">
        <v>71</v>
      </c>
      <c r="I97" s="32" t="s">
        <v>303</v>
      </c>
      <c r="J97" s="16" t="s">
        <v>73</v>
      </c>
      <c r="K97" s="16"/>
      <c r="L97" s="245" t="s">
        <v>37</v>
      </c>
      <c r="M97" s="198" t="s">
        <v>296</v>
      </c>
      <c r="N97" s="7" t="s">
        <v>39</v>
      </c>
      <c r="O97" s="8">
        <v>44853</v>
      </c>
      <c r="P97" s="9">
        <v>44861</v>
      </c>
      <c r="Q97" s="21" t="s">
        <v>304</v>
      </c>
      <c r="R97" s="22" t="s">
        <v>252</v>
      </c>
      <c r="S97" s="12" t="s">
        <v>300</v>
      </c>
      <c r="T97" s="13" t="str">
        <f t="shared" si="19"/>
        <v>&lt;3.8</v>
      </c>
      <c r="U97" s="13" t="str">
        <f t="shared" si="19"/>
        <v>&lt;4.3</v>
      </c>
      <c r="V97" s="14" t="str">
        <f t="shared" si="20"/>
        <v>&lt;8.1</v>
      </c>
      <c r="W97" s="15" t="str">
        <f t="shared" si="21"/>
        <v/>
      </c>
    </row>
    <row r="98" spans="1:23" x14ac:dyDescent="0.4">
      <c r="A98" s="32">
        <f t="shared" si="13"/>
        <v>92</v>
      </c>
      <c r="B98" s="230" t="s">
        <v>305</v>
      </c>
      <c r="C98" s="231" t="s">
        <v>305</v>
      </c>
      <c r="D98" s="232" t="s">
        <v>306</v>
      </c>
      <c r="E98" s="230" t="s">
        <v>307</v>
      </c>
      <c r="F98" s="231" t="s">
        <v>307</v>
      </c>
      <c r="G98" s="233" t="s">
        <v>124</v>
      </c>
      <c r="H98" s="234" t="s">
        <v>131</v>
      </c>
      <c r="I98" s="235" t="s">
        <v>308</v>
      </c>
      <c r="J98" s="16" t="s">
        <v>309</v>
      </c>
      <c r="K98" s="230" t="s">
        <v>307</v>
      </c>
      <c r="L98" s="231" t="s">
        <v>49</v>
      </c>
      <c r="M98" s="232" t="s">
        <v>310</v>
      </c>
      <c r="N98" s="231" t="s">
        <v>51</v>
      </c>
      <c r="O98" s="236">
        <v>44846</v>
      </c>
      <c r="P98" s="237">
        <v>44853</v>
      </c>
      <c r="Q98" s="238" t="s">
        <v>311</v>
      </c>
      <c r="R98" s="239" t="s">
        <v>312</v>
      </c>
      <c r="S98" s="240" t="s">
        <v>313</v>
      </c>
      <c r="T98" s="13" t="str">
        <f t="shared" si="19"/>
        <v>&lt;12</v>
      </c>
      <c r="U98" s="13" t="str">
        <f t="shared" si="19"/>
        <v>&lt;11</v>
      </c>
      <c r="V98" s="14" t="str">
        <f t="shared" si="20"/>
        <v>&lt;23</v>
      </c>
      <c r="W98" s="15" t="str">
        <f t="shared" si="21"/>
        <v/>
      </c>
    </row>
    <row r="99" spans="1:23" x14ac:dyDescent="0.4">
      <c r="A99" s="32">
        <f t="shared" si="13"/>
        <v>93</v>
      </c>
      <c r="B99" s="230" t="s">
        <v>305</v>
      </c>
      <c r="C99" s="231" t="s">
        <v>305</v>
      </c>
      <c r="D99" s="232" t="s">
        <v>314</v>
      </c>
      <c r="E99" s="230" t="s">
        <v>307</v>
      </c>
      <c r="F99" s="231" t="s">
        <v>307</v>
      </c>
      <c r="G99" s="233" t="s">
        <v>124</v>
      </c>
      <c r="H99" s="234" t="s">
        <v>131</v>
      </c>
      <c r="I99" s="235" t="s">
        <v>315</v>
      </c>
      <c r="J99" s="16" t="s">
        <v>309</v>
      </c>
      <c r="K99" s="230" t="s">
        <v>307</v>
      </c>
      <c r="L99" s="231" t="s">
        <v>49</v>
      </c>
      <c r="M99" s="232" t="s">
        <v>310</v>
      </c>
      <c r="N99" s="231" t="s">
        <v>51</v>
      </c>
      <c r="O99" s="236">
        <v>44846</v>
      </c>
      <c r="P99" s="237">
        <v>44853</v>
      </c>
      <c r="Q99" s="238" t="s">
        <v>311</v>
      </c>
      <c r="R99" s="239" t="s">
        <v>316</v>
      </c>
      <c r="S99" s="240" t="s">
        <v>317</v>
      </c>
      <c r="T99" s="13" t="str">
        <f t="shared" si="19"/>
        <v>&lt;12</v>
      </c>
      <c r="U99" s="13" t="str">
        <f t="shared" si="19"/>
        <v>&lt;10</v>
      </c>
      <c r="V99" s="14" t="str">
        <f t="shared" si="20"/>
        <v>&lt;22</v>
      </c>
      <c r="W99" s="15" t="str">
        <f t="shared" si="21"/>
        <v/>
      </c>
    </row>
    <row r="100" spans="1:23" x14ac:dyDescent="0.4">
      <c r="A100" s="32">
        <f t="shared" si="13"/>
        <v>94</v>
      </c>
      <c r="B100" s="230" t="s">
        <v>305</v>
      </c>
      <c r="C100" s="231" t="s">
        <v>305</v>
      </c>
      <c r="D100" s="232" t="s">
        <v>318</v>
      </c>
      <c r="E100" s="230" t="s">
        <v>307</v>
      </c>
      <c r="F100" s="231" t="s">
        <v>307</v>
      </c>
      <c r="G100" s="233" t="s">
        <v>124</v>
      </c>
      <c r="H100" s="234" t="s">
        <v>131</v>
      </c>
      <c r="I100" s="235" t="s">
        <v>319</v>
      </c>
      <c r="J100" s="16" t="s">
        <v>309</v>
      </c>
      <c r="K100" s="230" t="s">
        <v>307</v>
      </c>
      <c r="L100" s="231" t="s">
        <v>49</v>
      </c>
      <c r="M100" s="232" t="s">
        <v>310</v>
      </c>
      <c r="N100" s="231" t="s">
        <v>51</v>
      </c>
      <c r="O100" s="236">
        <v>44846</v>
      </c>
      <c r="P100" s="237">
        <v>44853</v>
      </c>
      <c r="Q100" s="238" t="s">
        <v>128</v>
      </c>
      <c r="R100" s="239" t="s">
        <v>312</v>
      </c>
      <c r="S100" s="240" t="s">
        <v>320</v>
      </c>
      <c r="T100" s="13" t="str">
        <f t="shared" si="19"/>
        <v>&lt;13</v>
      </c>
      <c r="U100" s="13" t="str">
        <f t="shared" si="19"/>
        <v>&lt;11</v>
      </c>
      <c r="V100" s="14" t="str">
        <f t="shared" si="20"/>
        <v>&lt;24</v>
      </c>
      <c r="W100" s="15" t="str">
        <f t="shared" si="21"/>
        <v/>
      </c>
    </row>
    <row r="101" spans="1:23" x14ac:dyDescent="0.4">
      <c r="A101" s="32">
        <f t="shared" si="13"/>
        <v>95</v>
      </c>
      <c r="B101" s="230" t="s">
        <v>305</v>
      </c>
      <c r="C101" s="231" t="s">
        <v>305</v>
      </c>
      <c r="D101" s="232" t="s">
        <v>321</v>
      </c>
      <c r="E101" s="230" t="s">
        <v>307</v>
      </c>
      <c r="F101" s="231" t="s">
        <v>307</v>
      </c>
      <c r="G101" s="233" t="s">
        <v>124</v>
      </c>
      <c r="H101" s="234" t="s">
        <v>131</v>
      </c>
      <c r="I101" s="235" t="s">
        <v>322</v>
      </c>
      <c r="J101" s="16" t="s">
        <v>309</v>
      </c>
      <c r="K101" s="230" t="s">
        <v>307</v>
      </c>
      <c r="L101" s="231" t="s">
        <v>49</v>
      </c>
      <c r="M101" s="232" t="s">
        <v>310</v>
      </c>
      <c r="N101" s="231" t="s">
        <v>51</v>
      </c>
      <c r="O101" s="236">
        <v>44846</v>
      </c>
      <c r="P101" s="237">
        <v>44853</v>
      </c>
      <c r="Q101" s="238" t="s">
        <v>316</v>
      </c>
      <c r="R101" s="239" t="s">
        <v>323</v>
      </c>
      <c r="S101" s="240" t="s">
        <v>324</v>
      </c>
      <c r="T101" s="13" t="str">
        <f t="shared" si="19"/>
        <v>&lt;10</v>
      </c>
      <c r="U101" s="13" t="str">
        <f t="shared" si="19"/>
        <v>&lt;9</v>
      </c>
      <c r="V101" s="14" t="str">
        <f t="shared" si="20"/>
        <v>&lt;19</v>
      </c>
      <c r="W101" s="15" t="str">
        <f t="shared" si="21"/>
        <v/>
      </c>
    </row>
    <row r="102" spans="1:23" x14ac:dyDescent="0.4">
      <c r="A102" s="32">
        <f t="shared" si="13"/>
        <v>96</v>
      </c>
      <c r="B102" s="230" t="s">
        <v>305</v>
      </c>
      <c r="C102" s="231" t="s">
        <v>305</v>
      </c>
      <c r="D102" s="232" t="s">
        <v>325</v>
      </c>
      <c r="E102" s="230" t="s">
        <v>307</v>
      </c>
      <c r="F102" s="231" t="s">
        <v>307</v>
      </c>
      <c r="G102" s="233" t="s">
        <v>124</v>
      </c>
      <c r="H102" s="234" t="s">
        <v>131</v>
      </c>
      <c r="I102" s="235" t="s">
        <v>258</v>
      </c>
      <c r="J102" s="16" t="s">
        <v>133</v>
      </c>
      <c r="K102" s="230" t="s">
        <v>326</v>
      </c>
      <c r="L102" s="231" t="s">
        <v>49</v>
      </c>
      <c r="M102" s="232" t="s">
        <v>310</v>
      </c>
      <c r="N102" s="231" t="s">
        <v>51</v>
      </c>
      <c r="O102" s="236">
        <v>44846</v>
      </c>
      <c r="P102" s="237">
        <v>44853</v>
      </c>
      <c r="Q102" s="238" t="s">
        <v>312</v>
      </c>
      <c r="R102" s="239" t="s">
        <v>316</v>
      </c>
      <c r="S102" s="240" t="s">
        <v>327</v>
      </c>
      <c r="T102" s="13" t="str">
        <f t="shared" si="19"/>
        <v>&lt;11</v>
      </c>
      <c r="U102" s="13" t="str">
        <f t="shared" si="19"/>
        <v>&lt;10</v>
      </c>
      <c r="V102" s="14" t="str">
        <f t="shared" si="20"/>
        <v>&lt;21</v>
      </c>
      <c r="W102" s="15" t="str">
        <f t="shared" si="21"/>
        <v/>
      </c>
    </row>
    <row r="103" spans="1:23" x14ac:dyDescent="0.4">
      <c r="A103" s="32">
        <f t="shared" si="13"/>
        <v>97</v>
      </c>
      <c r="B103" s="230" t="s">
        <v>305</v>
      </c>
      <c r="C103" s="231" t="s">
        <v>305</v>
      </c>
      <c r="D103" s="232" t="s">
        <v>307</v>
      </c>
      <c r="E103" s="230" t="s">
        <v>307</v>
      </c>
      <c r="F103" s="231" t="s">
        <v>307</v>
      </c>
      <c r="G103" s="233" t="s">
        <v>124</v>
      </c>
      <c r="H103" s="234" t="s">
        <v>328</v>
      </c>
      <c r="I103" s="235" t="s">
        <v>329</v>
      </c>
      <c r="J103" s="16" t="s">
        <v>330</v>
      </c>
      <c r="K103" s="230" t="s">
        <v>307</v>
      </c>
      <c r="L103" s="231" t="s">
        <v>49</v>
      </c>
      <c r="M103" s="232" t="s">
        <v>310</v>
      </c>
      <c r="N103" s="231" t="s">
        <v>39</v>
      </c>
      <c r="O103" s="236">
        <v>44846</v>
      </c>
      <c r="P103" s="237">
        <v>44853</v>
      </c>
      <c r="Q103" s="238" t="s">
        <v>331</v>
      </c>
      <c r="R103" s="239" t="s">
        <v>332</v>
      </c>
      <c r="S103" s="240" t="s">
        <v>333</v>
      </c>
      <c r="T103" s="13" t="str">
        <f t="shared" si="19"/>
        <v>&lt;4</v>
      </c>
      <c r="U103" s="13" t="str">
        <f t="shared" si="19"/>
        <v>&lt;3</v>
      </c>
      <c r="V103" s="14" t="str">
        <f t="shared" si="20"/>
        <v>&lt;7</v>
      </c>
      <c r="W103" s="15" t="str">
        <f t="shared" si="21"/>
        <v/>
      </c>
    </row>
    <row r="104" spans="1:23" x14ac:dyDescent="0.4">
      <c r="A104" s="32">
        <f t="shared" si="13"/>
        <v>98</v>
      </c>
      <c r="B104" s="230" t="s">
        <v>305</v>
      </c>
      <c r="C104" s="231" t="s">
        <v>305</v>
      </c>
      <c r="D104" s="232" t="s">
        <v>307</v>
      </c>
      <c r="E104" s="230" t="s">
        <v>307</v>
      </c>
      <c r="F104" s="231" t="s">
        <v>307</v>
      </c>
      <c r="G104" s="233" t="s">
        <v>124</v>
      </c>
      <c r="H104" s="234" t="s">
        <v>328</v>
      </c>
      <c r="I104" s="235" t="s">
        <v>334</v>
      </c>
      <c r="J104" s="16" t="s">
        <v>330</v>
      </c>
      <c r="K104" s="230" t="s">
        <v>307</v>
      </c>
      <c r="L104" s="231" t="s">
        <v>49</v>
      </c>
      <c r="M104" s="232" t="s">
        <v>310</v>
      </c>
      <c r="N104" s="231" t="s">
        <v>39</v>
      </c>
      <c r="O104" s="236">
        <v>44846</v>
      </c>
      <c r="P104" s="237">
        <v>44853</v>
      </c>
      <c r="Q104" s="238" t="s">
        <v>331</v>
      </c>
      <c r="R104" s="239" t="s">
        <v>332</v>
      </c>
      <c r="S104" s="240" t="s">
        <v>333</v>
      </c>
      <c r="T104" s="13" t="str">
        <f t="shared" si="19"/>
        <v>&lt;4</v>
      </c>
      <c r="U104" s="13" t="str">
        <f t="shared" si="19"/>
        <v>&lt;3</v>
      </c>
      <c r="V104" s="14" t="str">
        <f t="shared" si="20"/>
        <v>&lt;7</v>
      </c>
      <c r="W104" s="15" t="str">
        <f t="shared" si="21"/>
        <v/>
      </c>
    </row>
    <row r="105" spans="1:23" x14ac:dyDescent="0.4">
      <c r="A105" s="32">
        <f t="shared" si="13"/>
        <v>99</v>
      </c>
      <c r="B105" s="230" t="s">
        <v>305</v>
      </c>
      <c r="C105" s="231" t="s">
        <v>305</v>
      </c>
      <c r="D105" s="232" t="s">
        <v>307</v>
      </c>
      <c r="E105" s="230" t="s">
        <v>307</v>
      </c>
      <c r="F105" s="231" t="s">
        <v>307</v>
      </c>
      <c r="G105" s="233" t="s">
        <v>124</v>
      </c>
      <c r="H105" s="234" t="s">
        <v>335</v>
      </c>
      <c r="I105" s="235" t="s">
        <v>336</v>
      </c>
      <c r="J105" s="16" t="s">
        <v>330</v>
      </c>
      <c r="K105" s="230" t="s">
        <v>307</v>
      </c>
      <c r="L105" s="231" t="s">
        <v>49</v>
      </c>
      <c r="M105" s="232" t="s">
        <v>310</v>
      </c>
      <c r="N105" s="231" t="s">
        <v>39</v>
      </c>
      <c r="O105" s="236">
        <v>44846</v>
      </c>
      <c r="P105" s="237">
        <v>44853</v>
      </c>
      <c r="Q105" s="238" t="s">
        <v>331</v>
      </c>
      <c r="R105" s="239" t="s">
        <v>331</v>
      </c>
      <c r="S105" s="240" t="s">
        <v>337</v>
      </c>
      <c r="T105" s="13" t="str">
        <f t="shared" si="19"/>
        <v>&lt;4</v>
      </c>
      <c r="U105" s="13" t="str">
        <f t="shared" si="19"/>
        <v>&lt;4</v>
      </c>
      <c r="V105" s="14" t="str">
        <f t="shared" si="20"/>
        <v>&lt;8</v>
      </c>
      <c r="W105" s="15" t="str">
        <f t="shared" si="21"/>
        <v/>
      </c>
    </row>
    <row r="106" spans="1:23" x14ac:dyDescent="0.4">
      <c r="A106" s="32">
        <f t="shared" si="13"/>
        <v>100</v>
      </c>
      <c r="B106" s="230" t="s">
        <v>305</v>
      </c>
      <c r="C106" s="231" t="s">
        <v>305</v>
      </c>
      <c r="D106" s="232" t="s">
        <v>307</v>
      </c>
      <c r="E106" s="230" t="s">
        <v>307</v>
      </c>
      <c r="F106" s="231" t="s">
        <v>307</v>
      </c>
      <c r="G106" s="233" t="s">
        <v>124</v>
      </c>
      <c r="H106" s="234" t="s">
        <v>335</v>
      </c>
      <c r="I106" s="235" t="s">
        <v>338</v>
      </c>
      <c r="J106" s="16" t="s">
        <v>330</v>
      </c>
      <c r="K106" s="230" t="s">
        <v>307</v>
      </c>
      <c r="L106" s="231" t="s">
        <v>49</v>
      </c>
      <c r="M106" s="232" t="s">
        <v>310</v>
      </c>
      <c r="N106" s="231" t="s">
        <v>39</v>
      </c>
      <c r="O106" s="236">
        <v>44846</v>
      </c>
      <c r="P106" s="237">
        <v>44853</v>
      </c>
      <c r="Q106" s="238" t="s">
        <v>332</v>
      </c>
      <c r="R106" s="239" t="s">
        <v>332</v>
      </c>
      <c r="S106" s="240" t="s">
        <v>339</v>
      </c>
      <c r="T106" s="13" t="str">
        <f t="shared" ref="T106:U117" si="22"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&lt;3</v>
      </c>
      <c r="U106" s="13" t="str">
        <f t="shared" si="22"/>
        <v>&lt;3</v>
      </c>
      <c r="V106" s="14" t="str">
        <f t="shared" si="20"/>
        <v>&lt;6</v>
      </c>
      <c r="W106" s="15" t="str">
        <f t="shared" si="21"/>
        <v/>
      </c>
    </row>
    <row r="107" spans="1:23" x14ac:dyDescent="0.4">
      <c r="A107" s="32">
        <f t="shared" si="13"/>
        <v>101</v>
      </c>
      <c r="B107" s="230" t="s">
        <v>305</v>
      </c>
      <c r="C107" s="231" t="s">
        <v>305</v>
      </c>
      <c r="D107" s="232" t="s">
        <v>307</v>
      </c>
      <c r="E107" s="230" t="s">
        <v>307</v>
      </c>
      <c r="F107" s="231" t="s">
        <v>307</v>
      </c>
      <c r="G107" s="233" t="s">
        <v>124</v>
      </c>
      <c r="H107" s="234" t="s">
        <v>328</v>
      </c>
      <c r="I107" s="235" t="s">
        <v>340</v>
      </c>
      <c r="J107" s="16" t="s">
        <v>330</v>
      </c>
      <c r="K107" s="230" t="s">
        <v>307</v>
      </c>
      <c r="L107" s="231" t="s">
        <v>49</v>
      </c>
      <c r="M107" s="232" t="s">
        <v>310</v>
      </c>
      <c r="N107" s="231" t="s">
        <v>39</v>
      </c>
      <c r="O107" s="236">
        <v>44846</v>
      </c>
      <c r="P107" s="237">
        <v>44853</v>
      </c>
      <c r="Q107" s="238" t="s">
        <v>332</v>
      </c>
      <c r="R107" s="239" t="s">
        <v>332</v>
      </c>
      <c r="S107" s="240" t="s">
        <v>339</v>
      </c>
      <c r="T107" s="13" t="str">
        <f t="shared" si="22"/>
        <v>&lt;3</v>
      </c>
      <c r="U107" s="13" t="str">
        <f t="shared" si="22"/>
        <v>&lt;3</v>
      </c>
      <c r="V107" s="14" t="str">
        <f t="shared" si="20"/>
        <v>&lt;6</v>
      </c>
      <c r="W107" s="15" t="str">
        <f t="shared" si="21"/>
        <v/>
      </c>
    </row>
    <row r="108" spans="1:23" x14ac:dyDescent="0.4">
      <c r="A108" s="32">
        <f t="shared" si="13"/>
        <v>102</v>
      </c>
      <c r="B108" s="230" t="s">
        <v>305</v>
      </c>
      <c r="C108" s="231" t="s">
        <v>305</v>
      </c>
      <c r="D108" s="232" t="s">
        <v>341</v>
      </c>
      <c r="E108" s="230" t="s">
        <v>307</v>
      </c>
      <c r="F108" s="231" t="s">
        <v>307</v>
      </c>
      <c r="G108" s="233" t="s">
        <v>124</v>
      </c>
      <c r="H108" s="234" t="s">
        <v>131</v>
      </c>
      <c r="I108" s="235" t="s">
        <v>342</v>
      </c>
      <c r="J108" s="16" t="s">
        <v>133</v>
      </c>
      <c r="K108" s="230" t="s">
        <v>307</v>
      </c>
      <c r="L108" s="231" t="s">
        <v>49</v>
      </c>
      <c r="M108" s="232" t="s">
        <v>310</v>
      </c>
      <c r="N108" s="231" t="s">
        <v>51</v>
      </c>
      <c r="O108" s="236">
        <v>44846</v>
      </c>
      <c r="P108" s="237">
        <v>44853</v>
      </c>
      <c r="Q108" s="238" t="s">
        <v>312</v>
      </c>
      <c r="R108" s="239" t="s">
        <v>316</v>
      </c>
      <c r="S108" s="240" t="s">
        <v>327</v>
      </c>
      <c r="T108" s="13" t="str">
        <f t="shared" si="22"/>
        <v>&lt;11</v>
      </c>
      <c r="U108" s="13" t="str">
        <f t="shared" si="22"/>
        <v>&lt;10</v>
      </c>
      <c r="V108" s="14" t="str">
        <f t="shared" si="20"/>
        <v>&lt;21</v>
      </c>
      <c r="W108" s="26"/>
    </row>
    <row r="109" spans="1:23" x14ac:dyDescent="0.4">
      <c r="A109" s="32">
        <f t="shared" si="13"/>
        <v>103</v>
      </c>
      <c r="B109" s="230" t="s">
        <v>305</v>
      </c>
      <c r="C109" s="231" t="s">
        <v>305</v>
      </c>
      <c r="D109" s="232" t="s">
        <v>314</v>
      </c>
      <c r="E109" s="230" t="s">
        <v>307</v>
      </c>
      <c r="F109" s="231" t="s">
        <v>307</v>
      </c>
      <c r="G109" s="233" t="s">
        <v>124</v>
      </c>
      <c r="H109" s="234" t="s">
        <v>131</v>
      </c>
      <c r="I109" s="235" t="s">
        <v>343</v>
      </c>
      <c r="J109" s="16" t="s">
        <v>133</v>
      </c>
      <c r="K109" s="230" t="s">
        <v>307</v>
      </c>
      <c r="L109" s="231" t="s">
        <v>49</v>
      </c>
      <c r="M109" s="232" t="s">
        <v>310</v>
      </c>
      <c r="N109" s="231" t="s">
        <v>51</v>
      </c>
      <c r="O109" s="236">
        <v>44846</v>
      </c>
      <c r="P109" s="237">
        <v>44853</v>
      </c>
      <c r="Q109" s="238" t="s">
        <v>128</v>
      </c>
      <c r="R109" s="239" t="s">
        <v>312</v>
      </c>
      <c r="S109" s="240" t="s">
        <v>320</v>
      </c>
      <c r="T109" s="13" t="str">
        <f t="shared" si="22"/>
        <v>&lt;13</v>
      </c>
      <c r="U109" s="13" t="str">
        <f t="shared" si="22"/>
        <v>&lt;11</v>
      </c>
      <c r="V109" s="14" t="str">
        <f t="shared" si="20"/>
        <v>&lt;24</v>
      </c>
      <c r="W109" s="26"/>
    </row>
    <row r="110" spans="1:23" x14ac:dyDescent="0.4">
      <c r="A110" s="32">
        <f t="shared" si="13"/>
        <v>104</v>
      </c>
      <c r="B110" s="230" t="s">
        <v>305</v>
      </c>
      <c r="C110" s="231" t="s">
        <v>305</v>
      </c>
      <c r="D110" s="232" t="s">
        <v>44</v>
      </c>
      <c r="E110" s="230" t="s">
        <v>307</v>
      </c>
      <c r="F110" s="231" t="s">
        <v>307</v>
      </c>
      <c r="G110" s="233" t="s">
        <v>124</v>
      </c>
      <c r="H110" s="234" t="s">
        <v>131</v>
      </c>
      <c r="I110" s="235" t="s">
        <v>344</v>
      </c>
      <c r="J110" s="16" t="s">
        <v>133</v>
      </c>
      <c r="K110" s="230" t="s">
        <v>307</v>
      </c>
      <c r="L110" s="231" t="s">
        <v>49</v>
      </c>
      <c r="M110" s="232" t="s">
        <v>310</v>
      </c>
      <c r="N110" s="231" t="s">
        <v>51</v>
      </c>
      <c r="O110" s="236">
        <v>44846</v>
      </c>
      <c r="P110" s="237">
        <v>44853</v>
      </c>
      <c r="Q110" s="238" t="s">
        <v>312</v>
      </c>
      <c r="R110" s="239" t="s">
        <v>316</v>
      </c>
      <c r="S110" s="240" t="s">
        <v>327</v>
      </c>
      <c r="T110" s="13" t="str">
        <f t="shared" si="22"/>
        <v>&lt;11</v>
      </c>
      <c r="U110" s="13" t="str">
        <f t="shared" si="22"/>
        <v>&lt;10</v>
      </c>
      <c r="V110" s="14" t="str">
        <f t="shared" si="20"/>
        <v>&lt;21</v>
      </c>
      <c r="W110" s="26"/>
    </row>
    <row r="111" spans="1:23" x14ac:dyDescent="0.4">
      <c r="A111" s="32">
        <f t="shared" si="13"/>
        <v>105</v>
      </c>
      <c r="B111" s="230" t="s">
        <v>305</v>
      </c>
      <c r="C111" s="231" t="s">
        <v>305</v>
      </c>
      <c r="D111" s="232" t="s">
        <v>314</v>
      </c>
      <c r="E111" s="230" t="s">
        <v>307</v>
      </c>
      <c r="F111" s="231" t="s">
        <v>307</v>
      </c>
      <c r="G111" s="233" t="s">
        <v>124</v>
      </c>
      <c r="H111" s="234" t="s">
        <v>131</v>
      </c>
      <c r="I111" s="235" t="s">
        <v>345</v>
      </c>
      <c r="J111" s="16" t="s">
        <v>133</v>
      </c>
      <c r="K111" s="230" t="s">
        <v>307</v>
      </c>
      <c r="L111" s="231" t="s">
        <v>49</v>
      </c>
      <c r="M111" s="232" t="s">
        <v>310</v>
      </c>
      <c r="N111" s="231" t="s">
        <v>51</v>
      </c>
      <c r="O111" s="236">
        <v>44846</v>
      </c>
      <c r="P111" s="237">
        <v>44853</v>
      </c>
      <c r="Q111" s="238" t="s">
        <v>311</v>
      </c>
      <c r="R111" s="239" t="s">
        <v>312</v>
      </c>
      <c r="S111" s="240" t="s">
        <v>313</v>
      </c>
      <c r="T111" s="13" t="str">
        <f t="shared" si="22"/>
        <v>&lt;12</v>
      </c>
      <c r="U111" s="13" t="str">
        <f t="shared" si="22"/>
        <v>&lt;11</v>
      </c>
      <c r="V111" s="14" t="str">
        <f t="shared" si="20"/>
        <v>&lt;23</v>
      </c>
      <c r="W111" s="26"/>
    </row>
    <row r="112" spans="1:23" x14ac:dyDescent="0.4">
      <c r="A112" s="32">
        <f t="shared" si="13"/>
        <v>106</v>
      </c>
      <c r="B112" s="230" t="s">
        <v>305</v>
      </c>
      <c r="C112" s="231" t="s">
        <v>305</v>
      </c>
      <c r="D112" s="232" t="s">
        <v>167</v>
      </c>
      <c r="E112" s="230" t="s">
        <v>307</v>
      </c>
      <c r="F112" s="231" t="s">
        <v>307</v>
      </c>
      <c r="G112" s="233" t="s">
        <v>124</v>
      </c>
      <c r="H112" s="234" t="s">
        <v>131</v>
      </c>
      <c r="I112" s="235" t="s">
        <v>346</v>
      </c>
      <c r="J112" s="16" t="s">
        <v>133</v>
      </c>
      <c r="K112" s="230" t="s">
        <v>307</v>
      </c>
      <c r="L112" s="231" t="s">
        <v>49</v>
      </c>
      <c r="M112" s="232" t="s">
        <v>310</v>
      </c>
      <c r="N112" s="231" t="s">
        <v>51</v>
      </c>
      <c r="O112" s="236">
        <v>44846</v>
      </c>
      <c r="P112" s="237">
        <v>44853</v>
      </c>
      <c r="Q112" s="238" t="s">
        <v>311</v>
      </c>
      <c r="R112" s="239" t="s">
        <v>312</v>
      </c>
      <c r="S112" s="240" t="s">
        <v>313</v>
      </c>
      <c r="T112" s="13" t="str">
        <f t="shared" si="22"/>
        <v>&lt;12</v>
      </c>
      <c r="U112" s="13" t="str">
        <f t="shared" si="22"/>
        <v>&lt;11</v>
      </c>
      <c r="V112" s="14" t="str">
        <f t="shared" si="20"/>
        <v>&lt;23</v>
      </c>
      <c r="W112" s="26"/>
    </row>
    <row r="113" spans="1:23" x14ac:dyDescent="0.4">
      <c r="A113" s="32">
        <f t="shared" si="13"/>
        <v>107</v>
      </c>
      <c r="B113" s="230" t="s">
        <v>305</v>
      </c>
      <c r="C113" s="231" t="s">
        <v>305</v>
      </c>
      <c r="D113" s="232" t="s">
        <v>307</v>
      </c>
      <c r="E113" s="230" t="s">
        <v>307</v>
      </c>
      <c r="F113" s="231" t="s">
        <v>307</v>
      </c>
      <c r="G113" s="233" t="s">
        <v>124</v>
      </c>
      <c r="H113" s="234" t="s">
        <v>347</v>
      </c>
      <c r="I113" s="235" t="s">
        <v>348</v>
      </c>
      <c r="J113" s="16" t="s">
        <v>330</v>
      </c>
      <c r="K113" s="230" t="s">
        <v>307</v>
      </c>
      <c r="L113" s="231" t="s">
        <v>49</v>
      </c>
      <c r="M113" s="232" t="s">
        <v>310</v>
      </c>
      <c r="N113" s="231" t="s">
        <v>51</v>
      </c>
      <c r="O113" s="236">
        <v>44846</v>
      </c>
      <c r="P113" s="237">
        <v>44853</v>
      </c>
      <c r="Q113" s="238" t="s">
        <v>312</v>
      </c>
      <c r="R113" s="239" t="s">
        <v>323</v>
      </c>
      <c r="S113" s="240" t="s">
        <v>349</v>
      </c>
      <c r="T113" s="13" t="str">
        <f t="shared" si="22"/>
        <v>&lt;11</v>
      </c>
      <c r="U113" s="13" t="str">
        <f t="shared" si="22"/>
        <v>&lt;9</v>
      </c>
      <c r="V113" s="14" t="str">
        <f t="shared" si="20"/>
        <v>&lt;20</v>
      </c>
      <c r="W113" s="26"/>
    </row>
    <row r="114" spans="1:23" x14ac:dyDescent="0.4">
      <c r="A114" s="32">
        <f t="shared" si="13"/>
        <v>108</v>
      </c>
      <c r="B114" s="230" t="s">
        <v>305</v>
      </c>
      <c r="C114" s="231" t="s">
        <v>305</v>
      </c>
      <c r="D114" s="232" t="s">
        <v>307</v>
      </c>
      <c r="E114" s="230" t="s">
        <v>307</v>
      </c>
      <c r="F114" s="231" t="s">
        <v>307</v>
      </c>
      <c r="G114" s="233" t="s">
        <v>124</v>
      </c>
      <c r="H114" s="234" t="s">
        <v>347</v>
      </c>
      <c r="I114" s="235" t="s">
        <v>348</v>
      </c>
      <c r="J114" s="16" t="s">
        <v>330</v>
      </c>
      <c r="K114" s="230" t="s">
        <v>307</v>
      </c>
      <c r="L114" s="231" t="s">
        <v>49</v>
      </c>
      <c r="M114" s="232" t="s">
        <v>310</v>
      </c>
      <c r="N114" s="231" t="s">
        <v>51</v>
      </c>
      <c r="O114" s="236">
        <v>44846</v>
      </c>
      <c r="P114" s="237">
        <v>44853</v>
      </c>
      <c r="Q114" s="238" t="s">
        <v>312</v>
      </c>
      <c r="R114" s="239" t="s">
        <v>316</v>
      </c>
      <c r="S114" s="240" t="s">
        <v>327</v>
      </c>
      <c r="T114" s="13" t="str">
        <f t="shared" si="22"/>
        <v>&lt;11</v>
      </c>
      <c r="U114" s="13" t="str">
        <f t="shared" si="22"/>
        <v>&lt;10</v>
      </c>
      <c r="V114" s="14" t="str">
        <f t="shared" si="20"/>
        <v>&lt;21</v>
      </c>
      <c r="W114" s="26"/>
    </row>
    <row r="115" spans="1:23" x14ac:dyDescent="0.4">
      <c r="A115" s="32">
        <f t="shared" si="13"/>
        <v>109</v>
      </c>
      <c r="B115" s="230" t="s">
        <v>305</v>
      </c>
      <c r="C115" s="231" t="s">
        <v>305</v>
      </c>
      <c r="D115" s="232" t="s">
        <v>307</v>
      </c>
      <c r="E115" s="230" t="s">
        <v>307</v>
      </c>
      <c r="F115" s="231" t="s">
        <v>307</v>
      </c>
      <c r="G115" s="233" t="s">
        <v>124</v>
      </c>
      <c r="H115" s="234" t="s">
        <v>347</v>
      </c>
      <c r="I115" s="235" t="s">
        <v>350</v>
      </c>
      <c r="J115" s="16" t="s">
        <v>330</v>
      </c>
      <c r="K115" s="230" t="s">
        <v>307</v>
      </c>
      <c r="L115" s="231" t="s">
        <v>49</v>
      </c>
      <c r="M115" s="232" t="s">
        <v>310</v>
      </c>
      <c r="N115" s="231" t="s">
        <v>51</v>
      </c>
      <c r="O115" s="236">
        <v>44846</v>
      </c>
      <c r="P115" s="237">
        <v>44853</v>
      </c>
      <c r="Q115" s="238" t="s">
        <v>316</v>
      </c>
      <c r="R115" s="239" t="s">
        <v>316</v>
      </c>
      <c r="S115" s="240" t="s">
        <v>349</v>
      </c>
      <c r="T115" s="13" t="str">
        <f t="shared" si="22"/>
        <v>&lt;10</v>
      </c>
      <c r="U115" s="13" t="str">
        <f t="shared" si="22"/>
        <v>&lt;10</v>
      </c>
      <c r="V115" s="14" t="str">
        <f t="shared" si="20"/>
        <v>&lt;20</v>
      </c>
      <c r="W115" s="26"/>
    </row>
    <row r="116" spans="1:23" x14ac:dyDescent="0.4">
      <c r="A116" s="32">
        <f t="shared" si="13"/>
        <v>110</v>
      </c>
      <c r="B116" s="230" t="s">
        <v>305</v>
      </c>
      <c r="C116" s="231" t="s">
        <v>305</v>
      </c>
      <c r="D116" s="232" t="s">
        <v>307</v>
      </c>
      <c r="E116" s="230" t="s">
        <v>307</v>
      </c>
      <c r="F116" s="231" t="s">
        <v>307</v>
      </c>
      <c r="G116" s="233" t="s">
        <v>124</v>
      </c>
      <c r="H116" s="234" t="s">
        <v>347</v>
      </c>
      <c r="I116" s="235" t="s">
        <v>351</v>
      </c>
      <c r="J116" s="16" t="s">
        <v>330</v>
      </c>
      <c r="K116" s="230" t="s">
        <v>307</v>
      </c>
      <c r="L116" s="231" t="s">
        <v>49</v>
      </c>
      <c r="M116" s="232" t="s">
        <v>310</v>
      </c>
      <c r="N116" s="231" t="s">
        <v>51</v>
      </c>
      <c r="O116" s="236">
        <v>44846</v>
      </c>
      <c r="P116" s="237">
        <v>44853</v>
      </c>
      <c r="Q116" s="238" t="s">
        <v>312</v>
      </c>
      <c r="R116" s="239" t="s">
        <v>316</v>
      </c>
      <c r="S116" s="240" t="s">
        <v>327</v>
      </c>
      <c r="T116" s="13" t="str">
        <f t="shared" si="22"/>
        <v>&lt;11</v>
      </c>
      <c r="U116" s="13" t="str">
        <f t="shared" si="22"/>
        <v>&lt;10</v>
      </c>
      <c r="V116" s="14" t="str">
        <f t="shared" si="20"/>
        <v>&lt;21</v>
      </c>
      <c r="W116" s="26"/>
    </row>
    <row r="117" spans="1:23" x14ac:dyDescent="0.4">
      <c r="A117" s="32">
        <f t="shared" si="13"/>
        <v>111</v>
      </c>
      <c r="B117" s="230" t="s">
        <v>305</v>
      </c>
      <c r="C117" s="231" t="s">
        <v>305</v>
      </c>
      <c r="D117" s="232" t="s">
        <v>307</v>
      </c>
      <c r="E117" s="230" t="s">
        <v>307</v>
      </c>
      <c r="F117" s="231" t="s">
        <v>307</v>
      </c>
      <c r="G117" s="233" t="s">
        <v>124</v>
      </c>
      <c r="H117" s="234" t="s">
        <v>347</v>
      </c>
      <c r="I117" s="235" t="s">
        <v>352</v>
      </c>
      <c r="J117" s="16" t="s">
        <v>330</v>
      </c>
      <c r="K117" s="230" t="s">
        <v>307</v>
      </c>
      <c r="L117" s="231" t="s">
        <v>49</v>
      </c>
      <c r="M117" s="232" t="s">
        <v>310</v>
      </c>
      <c r="N117" s="231" t="s">
        <v>51</v>
      </c>
      <c r="O117" s="236">
        <v>44846</v>
      </c>
      <c r="P117" s="237">
        <v>44853</v>
      </c>
      <c r="Q117" s="238" t="s">
        <v>312</v>
      </c>
      <c r="R117" s="239" t="s">
        <v>323</v>
      </c>
      <c r="S117" s="240" t="s">
        <v>349</v>
      </c>
      <c r="T117" s="13" t="str">
        <f t="shared" si="22"/>
        <v>&lt;11</v>
      </c>
      <c r="U117" s="13" t="str">
        <f t="shared" si="22"/>
        <v>&lt;9</v>
      </c>
      <c r="V117" s="14" t="str">
        <f t="shared" si="20"/>
        <v>&lt;20</v>
      </c>
      <c r="W117" s="26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25" priority="26">
      <formula>$W7="○"</formula>
    </cfRule>
  </conditionalFormatting>
  <conditionalFormatting sqref="V8:V12">
    <cfRule type="expression" dxfId="24" priority="25">
      <formula>$W8="○"</formula>
    </cfRule>
  </conditionalFormatting>
  <conditionalFormatting sqref="V13:V27">
    <cfRule type="expression" dxfId="23" priority="24">
      <formula>$W13="○"</formula>
    </cfRule>
  </conditionalFormatting>
  <conditionalFormatting sqref="V28:V31">
    <cfRule type="expression" dxfId="22" priority="23">
      <formula>$W28="○"</formula>
    </cfRule>
  </conditionalFormatting>
  <conditionalFormatting sqref="V32:V43">
    <cfRule type="expression" dxfId="21" priority="22">
      <formula>$W32="○"</formula>
    </cfRule>
  </conditionalFormatting>
  <conditionalFormatting sqref="V44">
    <cfRule type="expression" dxfId="20" priority="21">
      <formula>$W44="○"</formula>
    </cfRule>
  </conditionalFormatting>
  <conditionalFormatting sqref="V45:V49">
    <cfRule type="expression" dxfId="19" priority="20">
      <formula>$W45="○"</formula>
    </cfRule>
  </conditionalFormatting>
  <conditionalFormatting sqref="V50:V53">
    <cfRule type="expression" dxfId="18" priority="19">
      <formula>$W50="○"</formula>
    </cfRule>
  </conditionalFormatting>
  <conditionalFormatting sqref="V54:V58">
    <cfRule type="expression" dxfId="17" priority="18">
      <formula>$W54="○"</formula>
    </cfRule>
  </conditionalFormatting>
  <conditionalFormatting sqref="V59:V64">
    <cfRule type="expression" dxfId="16" priority="17">
      <formula>$W59="○"</formula>
    </cfRule>
  </conditionalFormatting>
  <conditionalFormatting sqref="V65">
    <cfRule type="expression" dxfId="15" priority="16">
      <formula>$W66="○"</formula>
    </cfRule>
  </conditionalFormatting>
  <conditionalFormatting sqref="S65">
    <cfRule type="expression" dxfId="14" priority="15">
      <formula>#REF!="○"</formula>
    </cfRule>
  </conditionalFormatting>
  <conditionalFormatting sqref="V66">
    <cfRule type="expression" dxfId="13" priority="14">
      <formula>$W67="○"</formula>
    </cfRule>
  </conditionalFormatting>
  <conditionalFormatting sqref="S66">
    <cfRule type="expression" dxfId="12" priority="13">
      <formula>#REF!="○"</formula>
    </cfRule>
  </conditionalFormatting>
  <conditionalFormatting sqref="V67:V69">
    <cfRule type="expression" dxfId="11" priority="12">
      <formula>$W67="○"</formula>
    </cfRule>
  </conditionalFormatting>
  <conditionalFormatting sqref="V70:V71">
    <cfRule type="expression" dxfId="10" priority="11">
      <formula>$W70="○"</formula>
    </cfRule>
  </conditionalFormatting>
  <conditionalFormatting sqref="V72:V74">
    <cfRule type="expression" dxfId="9" priority="10">
      <formula>$Y72="○"</formula>
    </cfRule>
  </conditionalFormatting>
  <conditionalFormatting sqref="V75:V77">
    <cfRule type="expression" dxfId="8" priority="9">
      <formula>$W75="○"</formula>
    </cfRule>
  </conditionalFormatting>
  <conditionalFormatting sqref="V78:V81">
    <cfRule type="expression" dxfId="7" priority="8">
      <formula>$W78="○"</formula>
    </cfRule>
  </conditionalFormatting>
  <conditionalFormatting sqref="V82:V86">
    <cfRule type="expression" dxfId="6" priority="7">
      <formula>$W82="○"</formula>
    </cfRule>
  </conditionalFormatting>
  <conditionalFormatting sqref="V87:V90">
    <cfRule type="expression" dxfId="5" priority="6">
      <formula>$W87="○"</formula>
    </cfRule>
  </conditionalFormatting>
  <conditionalFormatting sqref="V91:V94">
    <cfRule type="expression" dxfId="4" priority="5">
      <formula>$W91="○"</formula>
    </cfRule>
  </conditionalFormatting>
  <conditionalFormatting sqref="V95">
    <cfRule type="expression" dxfId="3" priority="4">
      <formula>$W95="○"</formula>
    </cfRule>
  </conditionalFormatting>
  <conditionalFormatting sqref="V96:V97">
    <cfRule type="expression" dxfId="2" priority="3">
      <formula>$W96="○"</formula>
    </cfRule>
  </conditionalFormatting>
  <conditionalFormatting sqref="V98:V112">
    <cfRule type="expression" dxfId="1" priority="2">
      <formula>$W98="○"</formula>
    </cfRule>
  </conditionalFormatting>
  <conditionalFormatting sqref="V113:V117">
    <cfRule type="expression" dxfId="0" priority="1">
      <formula>$W113="○"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2022-10-31T01:44:35Z</dcterms:modified>
</cp:coreProperties>
</file>