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82CEFC01-B764-4403-A59F-0C4C21F8E70D}" xr6:coauthVersionLast="46" xr6:coauthVersionMax="46" xr10:uidLastSave="{00000000-0000-0000-0000-000000000000}"/>
  <bookViews>
    <workbookView xWindow="9825" yWindow="15" windowWidth="19020" windowHeight="83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4" i="1" l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U37" i="1"/>
  <c r="T37" i="1"/>
  <c r="V37" i="1" s="1"/>
  <c r="W37" i="1" s="1"/>
  <c r="V36" i="1"/>
  <c r="W36" i="1" s="1"/>
  <c r="U36" i="1"/>
  <c r="T36" i="1"/>
  <c r="V35" i="1"/>
  <c r="W35" i="1" s="1"/>
  <c r="U35" i="1"/>
  <c r="T35" i="1"/>
  <c r="U34" i="1"/>
  <c r="T34" i="1"/>
  <c r="V34" i="1" s="1"/>
  <c r="W34" i="1" s="1"/>
  <c r="U33" i="1"/>
  <c r="V33" i="1" s="1"/>
  <c r="W33" i="1" s="1"/>
  <c r="T33" i="1"/>
  <c r="U32" i="1"/>
  <c r="V32" i="1" s="1"/>
  <c r="T32" i="1"/>
  <c r="U31" i="1"/>
  <c r="T31" i="1"/>
  <c r="V31" i="1" s="1"/>
  <c r="U30" i="1"/>
  <c r="T30" i="1"/>
  <c r="V30" i="1" s="1"/>
  <c r="U29" i="1"/>
  <c r="T29" i="1"/>
  <c r="V29" i="1" s="1"/>
  <c r="U28" i="1"/>
  <c r="V28" i="1" s="1"/>
  <c r="T28" i="1"/>
  <c r="U27" i="1"/>
  <c r="T27" i="1"/>
  <c r="V27" i="1" s="1"/>
  <c r="U26" i="1"/>
  <c r="V26" i="1" s="1"/>
  <c r="T26" i="1"/>
  <c r="U25" i="1"/>
  <c r="T25" i="1"/>
  <c r="V25" i="1" s="1"/>
  <c r="U24" i="1"/>
  <c r="V24" i="1" s="1"/>
  <c r="T24" i="1"/>
  <c r="U23" i="1"/>
  <c r="T23" i="1"/>
  <c r="V23" i="1" s="1"/>
  <c r="U22" i="1"/>
  <c r="V22" i="1" s="1"/>
  <c r="T22" i="1"/>
  <c r="U21" i="1"/>
  <c r="T21" i="1"/>
  <c r="V21" i="1" s="1"/>
  <c r="U20" i="1"/>
  <c r="T20" i="1"/>
  <c r="V20" i="1" s="1"/>
  <c r="U19" i="1"/>
  <c r="T19" i="1"/>
  <c r="V19" i="1" s="1"/>
  <c r="V18" i="1"/>
  <c r="W18" i="1" s="1"/>
  <c r="U18" i="1"/>
  <c r="T18" i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V13" i="1"/>
  <c r="W13" i="1" s="1"/>
  <c r="U13" i="1"/>
  <c r="T13" i="1"/>
  <c r="V12" i="1"/>
  <c r="W12" i="1" s="1"/>
  <c r="U12" i="1"/>
  <c r="T12" i="1"/>
  <c r="V11" i="1"/>
  <c r="W11" i="1" s="1"/>
  <c r="U11" i="1"/>
  <c r="T11" i="1"/>
  <c r="V10" i="1"/>
  <c r="W10" i="1" s="1"/>
  <c r="U10" i="1"/>
  <c r="T10" i="1"/>
  <c r="V9" i="1"/>
  <c r="W9" i="1" s="1"/>
  <c r="U9" i="1"/>
  <c r="T9" i="1"/>
  <c r="U8" i="1"/>
  <c r="V8" i="1" s="1"/>
  <c r="T8" i="1"/>
  <c r="U7" i="1"/>
  <c r="T7" i="1"/>
  <c r="V7" i="1" s="1"/>
  <c r="W31" i="1" l="1"/>
  <c r="W29" i="1"/>
  <c r="W30" i="1"/>
  <c r="W32" i="1"/>
</calcChain>
</file>

<file path=xl/sharedStrings.xml><?xml version="1.0" encoding="utf-8"?>
<sst xmlns="http://schemas.openxmlformats.org/spreadsheetml/2006/main" count="627" uniqueCount="172">
  <si>
    <t>１　食品の放射性物質検査について</t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</si>
  <si>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</si>
  <si>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</si>
  <si>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</si>
  <si>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</si>
  <si>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品目</t>
    <rPh sb="0" eb="2">
      <t>ヒンモク</t>
    </rPh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</si>
  <si>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</si>
  <si>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</si>
  <si>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</si>
  <si>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</si>
  <si>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</si>
  <si>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</si>
  <si>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</si>
  <si>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</si>
  <si>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</si>
  <si>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入力用</t>
    <rPh sb="0" eb="3">
      <t>ニュウリョクヨウ</t>
    </rPh>
    <phoneticPr fontId="1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</si>
  <si>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</si>
  <si>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</si>
  <si>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</si>
  <si>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</si>
  <si>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Cs合計</t>
    <rPh sb="2" eb="4">
      <t>ゴウケイ</t>
    </rPh>
    <phoneticPr fontId="1"/>
  </si>
  <si>
    <t>NO</t>
  </si>
  <si>
    <t>食品
カテゴリ</t>
  </si>
  <si>
    <t>検査</t>
  </si>
  <si>
    <t>検査機関</t>
  </si>
  <si>
    <t>結果
判明日</t>
  </si>
  <si>
    <t>Cs-134</t>
  </si>
  <si>
    <t>Cs-137</t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</si>
  <si>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</si>
  <si>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埼玉県</t>
    <rPh sb="0" eb="3">
      <t>サイタマケン</t>
    </rPh>
    <phoneticPr fontId="1"/>
  </si>
  <si>
    <t>本庄市</t>
    <rPh sb="0" eb="3">
      <t>ホンジョウシ</t>
    </rPh>
    <phoneticPr fontId="11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</si>
  <si>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</si>
  <si>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</si>
  <si>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</si>
  <si>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キャベツ</t>
  </si>
  <si>
    <t>露地栽培</t>
    <rPh sb="0" eb="2">
      <t>ロジ</t>
    </rPh>
    <rPh sb="2" eb="4">
      <t>サイバイ</t>
    </rPh>
    <phoneticPr fontId="1"/>
  </si>
  <si>
    <t>制限なし</t>
    <rPh sb="0" eb="2">
      <t>セイゲン</t>
    </rPh>
    <phoneticPr fontId="12"/>
  </si>
  <si>
    <t>日本環境科学株式会社</t>
    <rPh sb="0" eb="10">
      <t>ニホンカンキョウカガクカブシキガイシャ</t>
    </rPh>
    <phoneticPr fontId="2"/>
  </si>
  <si>
    <t>Ge</t>
  </si>
  <si>
    <t>&lt;4.2</t>
  </si>
  <si>
    <t>&lt;4.5</t>
  </si>
  <si>
    <t>&lt;8.7</t>
  </si>
  <si>
    <t>加須市</t>
    <rPh sb="0" eb="3">
      <t>カゾシ</t>
    </rPh>
    <phoneticPr fontId="1"/>
  </si>
  <si>
    <t>大豆</t>
    <rPh sb="0" eb="2">
      <t>ダイズ</t>
    </rPh>
    <phoneticPr fontId="1"/>
  </si>
  <si>
    <t>&lt;3.3</t>
  </si>
  <si>
    <t>&lt;4.6</t>
  </si>
  <si>
    <t>&lt;7.9</t>
  </si>
  <si>
    <t>東京都</t>
  </si>
  <si>
    <t>―</t>
  </si>
  <si>
    <t>流通品</t>
  </si>
  <si>
    <t>その他</t>
  </si>
  <si>
    <t>和なし・シラップづけ（ヘビー）</t>
    <rPh sb="0" eb="1">
      <t>ワ</t>
    </rPh>
    <phoneticPr fontId="14"/>
  </si>
  <si>
    <t>―</t>
    <phoneticPr fontId="1"/>
  </si>
  <si>
    <t>―</t>
    <phoneticPr fontId="14"/>
  </si>
  <si>
    <t>制限なし</t>
  </si>
  <si>
    <t>東京都健康安全研究センター</t>
  </si>
  <si>
    <t>NaI</t>
  </si>
  <si>
    <t>&lt;11</t>
  </si>
  <si>
    <t>&lt;10</t>
  </si>
  <si>
    <t>&lt;21</t>
  </si>
  <si>
    <t>白もも・シラップづけ（ヘビー）</t>
    <rPh sb="0" eb="1">
      <t>シロ</t>
    </rPh>
    <phoneticPr fontId="14"/>
  </si>
  <si>
    <t>&lt;9</t>
  </si>
  <si>
    <t>&lt;19</t>
  </si>
  <si>
    <t>その他</t>
    <phoneticPr fontId="14"/>
  </si>
  <si>
    <t>りんごジュース（ストレート）</t>
  </si>
  <si>
    <t>しょうゆ漬（刻み）（だいこん）</t>
    <rPh sb="4" eb="5">
      <t>ヅ</t>
    </rPh>
    <rPh sb="6" eb="7">
      <t>キザ</t>
    </rPh>
    <phoneticPr fontId="14"/>
  </si>
  <si>
    <t>群馬県</t>
  </si>
  <si>
    <t>農産物</t>
  </si>
  <si>
    <t>マイタケ</t>
  </si>
  <si>
    <t>栽培</t>
    <rPh sb="0" eb="2">
      <t>サイバイ</t>
    </rPh>
    <phoneticPr fontId="1"/>
  </si>
  <si>
    <t>栽培</t>
    <rPh sb="0" eb="2">
      <t>サイバイ</t>
    </rPh>
    <phoneticPr fontId="14"/>
  </si>
  <si>
    <t>不明</t>
    <rPh sb="0" eb="2">
      <t>フメイ</t>
    </rPh>
    <phoneticPr fontId="14"/>
  </si>
  <si>
    <t>&lt;12</t>
  </si>
  <si>
    <t>&lt;23</t>
  </si>
  <si>
    <t>長野県</t>
  </si>
  <si>
    <t>ナメコ</t>
  </si>
  <si>
    <t>菌床</t>
    <rPh sb="0" eb="2">
      <t>キンショウ</t>
    </rPh>
    <phoneticPr fontId="14"/>
  </si>
  <si>
    <t>&lt;13</t>
  </si>
  <si>
    <t>&lt;24</t>
  </si>
  <si>
    <t>静岡県</t>
  </si>
  <si>
    <t>サトイモ</t>
  </si>
  <si>
    <t>青森県</t>
  </si>
  <si>
    <t>ナガイモ</t>
  </si>
  <si>
    <t>エリンギ</t>
  </si>
  <si>
    <t>新潟県</t>
  </si>
  <si>
    <t>精米</t>
    <rPh sb="0" eb="2">
      <t>セイマイ</t>
    </rPh>
    <phoneticPr fontId="14"/>
  </si>
  <si>
    <t>山梨県</t>
  </si>
  <si>
    <t>押麦</t>
  </si>
  <si>
    <t>栽培</t>
    <rPh sb="0" eb="2">
      <t>サイバイ</t>
    </rPh>
    <phoneticPr fontId="3"/>
  </si>
  <si>
    <t>&lt;22</t>
  </si>
  <si>
    <t>埼玉県</t>
  </si>
  <si>
    <t>&lt;5</t>
  </si>
  <si>
    <t>&lt;17</t>
  </si>
  <si>
    <t>エノキタケ</t>
  </si>
  <si>
    <t>茨城県</t>
  </si>
  <si>
    <t>サツマイモ</t>
  </si>
  <si>
    <t>発酵乳</t>
    <rPh sb="0" eb="3">
      <t>ハッコウニュウ</t>
    </rPh>
    <phoneticPr fontId="14"/>
  </si>
  <si>
    <t>はっ酵乳</t>
    <rPh sb="2" eb="4">
      <t>コウニュウ</t>
    </rPh>
    <phoneticPr fontId="14"/>
  </si>
  <si>
    <t>&lt;20</t>
  </si>
  <si>
    <t>香川県</t>
  </si>
  <si>
    <t>栃木県</t>
    <rPh sb="0" eb="3">
      <t>トチギケン</t>
    </rPh>
    <phoneticPr fontId="3"/>
  </si>
  <si>
    <t>那須烏山市</t>
    <rPh sb="0" eb="2">
      <t>ナス</t>
    </rPh>
    <rPh sb="2" eb="4">
      <t>カラスヤマ</t>
    </rPh>
    <rPh sb="4" eb="5">
      <t>イチ</t>
    </rPh>
    <phoneticPr fontId="1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</si>
  <si>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</si>
  <si>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</si>
  <si>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食肉衛生検査所</t>
    <rPh sb="0" eb="7">
      <t>ショクニクエイセイケンサショ</t>
    </rPh>
    <phoneticPr fontId="1"/>
  </si>
  <si>
    <t>&lt;6.8</t>
    <phoneticPr fontId="1"/>
  </si>
  <si>
    <t>&lt;7.4</t>
    <phoneticPr fontId="1"/>
  </si>
  <si>
    <t>&lt;14</t>
    <phoneticPr fontId="1"/>
  </si>
  <si>
    <t>香川県</t>
    <rPh sb="0" eb="3">
      <t>カガワケン</t>
    </rPh>
    <phoneticPr fontId="1"/>
  </si>
  <si>
    <t>栃木県</t>
    <rPh sb="0" eb="3">
      <t>トチギケン</t>
    </rPh>
    <phoneticPr fontId="1"/>
  </si>
  <si>
    <t>那須烏山市</t>
    <rPh sb="0" eb="2">
      <t>ナス</t>
    </rPh>
    <rPh sb="2" eb="4">
      <t>カラスヤマ</t>
    </rPh>
    <rPh sb="4" eb="5">
      <t>シ</t>
    </rPh>
    <phoneticPr fontId="1"/>
  </si>
  <si>
    <t>&lt;7.1</t>
    <phoneticPr fontId="1"/>
  </si>
  <si>
    <t>&lt;7.8</t>
    <phoneticPr fontId="1"/>
  </si>
  <si>
    <t>&lt;15</t>
    <phoneticPr fontId="1"/>
  </si>
  <si>
    <t>滋賀県</t>
    <rPh sb="0" eb="3">
      <t>シガケン</t>
    </rPh>
    <phoneticPr fontId="1"/>
  </si>
  <si>
    <t>彦根市</t>
    <rPh sb="0" eb="3">
      <t>ヒコネシ</t>
    </rPh>
    <phoneticPr fontId="1"/>
  </si>
  <si>
    <t>流通品</t>
    <rPh sb="0" eb="2">
      <t>リュウツウ</t>
    </rPh>
    <rPh sb="2" eb="3">
      <t>ヒン</t>
    </rPh>
    <phoneticPr fontId="12"/>
  </si>
  <si>
    <t>バターナッツかぼちゃ</t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</si>
  <si>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</si>
  <si>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-</t>
    <phoneticPr fontId="1"/>
  </si>
  <si>
    <t>&lt;25</t>
  </si>
  <si>
    <t>キャベツ</t>
    <phoneticPr fontId="1"/>
  </si>
  <si>
    <t>だいこん</t>
    <phoneticPr fontId="1"/>
  </si>
  <si>
    <t>多賀町</t>
    <rPh sb="0" eb="3">
      <t>タガチョウ</t>
    </rPh>
    <phoneticPr fontId="1"/>
  </si>
  <si>
    <t>にんじん</t>
    <phoneticPr fontId="1"/>
  </si>
  <si>
    <t>豊郷町</t>
    <rPh sb="0" eb="3">
      <t>トヨサトチョウ</t>
    </rPh>
    <phoneticPr fontId="1"/>
  </si>
  <si>
    <t>みかん</t>
    <phoneticPr fontId="1"/>
  </si>
  <si>
    <t>岐阜市</t>
    <rPh sb="0" eb="3">
      <t>ギフシ</t>
    </rPh>
    <phoneticPr fontId="1"/>
  </si>
  <si>
    <t>静岡県</t>
    <rPh sb="0" eb="3">
      <t>シズオカケン</t>
    </rPh>
    <phoneticPr fontId="3"/>
  </si>
  <si>
    <t>-</t>
  </si>
  <si>
    <t>チンゲンサイ</t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</si>
  <si>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</si>
  <si>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&lt;1.01</t>
    <phoneticPr fontId="1"/>
  </si>
  <si>
    <t>&lt;1.10</t>
    <phoneticPr fontId="1"/>
  </si>
  <si>
    <t>&lt;2.1</t>
    <phoneticPr fontId="1"/>
  </si>
  <si>
    <t>群馬県</t>
    <rPh sb="0" eb="3">
      <t>グンマケン</t>
    </rPh>
    <phoneticPr fontId="3"/>
  </si>
  <si>
    <t>ねぎ</t>
    <phoneticPr fontId="1"/>
  </si>
  <si>
    <t>&lt;1.44</t>
    <phoneticPr fontId="1"/>
  </si>
  <si>
    <t>&lt;1.36</t>
    <phoneticPr fontId="1"/>
  </si>
  <si>
    <t>&lt;2.8</t>
    <phoneticPr fontId="1"/>
  </si>
  <si>
    <t>青森県</t>
    <rPh sb="0" eb="3">
      <t>アオモリケン</t>
    </rPh>
    <phoneticPr fontId="3"/>
  </si>
  <si>
    <t>ごぼう</t>
    <phoneticPr fontId="1"/>
  </si>
  <si>
    <t>&lt;1.13</t>
    <phoneticPr fontId="1"/>
  </si>
  <si>
    <t>&lt;1.18</t>
    <phoneticPr fontId="1"/>
  </si>
  <si>
    <t>&lt;2.3</t>
    <phoneticPr fontId="1"/>
  </si>
  <si>
    <t>徳島県</t>
    <rPh sb="0" eb="3">
      <t>トクシマケン</t>
    </rPh>
    <phoneticPr fontId="1"/>
  </si>
  <si>
    <t>徳島県</t>
    <rPh sb="0" eb="3">
      <t>トクシマケン</t>
    </rPh>
    <phoneticPr fontId="3"/>
  </si>
  <si>
    <t>徳島市
国府町</t>
    <rPh sb="0" eb="3">
      <t>トクシマシ</t>
    </rPh>
    <rPh sb="4" eb="7">
      <t>コクフチョウ</t>
    </rPh>
    <phoneticPr fontId="1"/>
  </si>
  <si>
    <t>トウミョウ</t>
    <phoneticPr fontId="1"/>
  </si>
  <si>
    <t>徳島県食肉衛生検査所</t>
  </si>
  <si>
    <t>&lt;6.53</t>
    <phoneticPr fontId="1"/>
  </si>
  <si>
    <t>&lt;5.60</t>
    <phoneticPr fontId="1"/>
  </si>
  <si>
    <t>&lt;12</t>
    <phoneticPr fontId="1"/>
  </si>
  <si>
    <t>&lt;6.55</t>
    <phoneticPr fontId="1"/>
  </si>
  <si>
    <t>&lt;7.65</t>
    <phoneticPr fontId="1"/>
  </si>
  <si>
    <t>サニーレタス</t>
    <phoneticPr fontId="1"/>
  </si>
  <si>
    <t>&lt;5.64</t>
    <phoneticPr fontId="1"/>
  </si>
  <si>
    <t>&lt;5.61</t>
    <phoneticPr fontId="1"/>
  </si>
  <si>
    <t>&lt;11</t>
    <phoneticPr fontId="1"/>
  </si>
  <si>
    <t>ミカン</t>
    <phoneticPr fontId="1"/>
  </si>
  <si>
    <t>&lt;5.57</t>
    <phoneticPr fontId="1"/>
  </si>
  <si>
    <t>&lt;6.58</t>
    <phoneticPr fontId="1"/>
  </si>
  <si>
    <t>福岡県</t>
    <rPh sb="0" eb="3">
      <t>フクオカケン</t>
    </rPh>
    <phoneticPr fontId="3"/>
  </si>
  <si>
    <t>ミズナ</t>
    <phoneticPr fontId="1"/>
  </si>
  <si>
    <t>&lt;7.22</t>
    <phoneticPr fontId="1"/>
  </si>
  <si>
    <t>&lt;7.49</t>
    <phoneticPr fontId="1"/>
  </si>
  <si>
    <t>水産物</t>
    <rPh sb="0" eb="3">
      <t>スイサンブツ</t>
    </rPh>
    <phoneticPr fontId="3"/>
  </si>
  <si>
    <t>カマス</t>
    <phoneticPr fontId="1"/>
  </si>
  <si>
    <t>天然</t>
    <rPh sb="0" eb="2">
      <t>テンネン</t>
    </rPh>
    <phoneticPr fontId="3"/>
  </si>
  <si>
    <t>&lt;6.01</t>
    <phoneticPr fontId="1"/>
  </si>
  <si>
    <t>&lt;6.59</t>
    <phoneticPr fontId="1"/>
  </si>
  <si>
    <t>&lt;13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</si>
</sst>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80" formatCode="0.000_ 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FFFF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8" fillId="0" borderId="0">
      <alignment vertical="center"/>
    </xf>
  </cellStyleXfs>
  <cellXfs count="135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176" fontId="9" fillId="0" borderId="0" xfId="1" applyNumberFormat="1" applyFont="1">
      <alignment vertical="center"/>
    </xf>
    <xf numFmtId="0" fontId="2" fillId="0" borderId="0" xfId="1" applyFont="1">
      <alignment vertical="center"/>
    </xf>
    <xf numFmtId="0" fontId="10" fillId="0" borderId="42" xfId="1" applyFont="1" applyBorder="1">
      <alignment vertical="center"/>
    </xf>
    <xf numFmtId="0" fontId="9" fillId="0" borderId="42" xfId="1" applyFont="1" applyBorder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176" fontId="4" fillId="0" borderId="44" xfId="1" applyNumberFormat="1" applyFont="1" applyBorder="1" applyAlignment="1">
      <alignment horizontal="center" vertical="center" wrapText="1"/>
    </xf>
    <xf numFmtId="176" fontId="4" fillId="0" borderId="45" xfId="1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4" fillId="0" borderId="14" xfId="1" applyFont="1" applyBorder="1">
      <alignment vertical="center"/>
    </xf>
    <xf numFmtId="0" fontId="4" fillId="0" borderId="15" xfId="1" applyFont="1" applyBorder="1" applyAlignment="1">
      <alignment vertical="center" wrapText="1"/>
    </xf>
    <xf numFmtId="176" fontId="2" fillId="0" borderId="16" xfId="1" applyNumberFormat="1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center" vertical="center" wrapText="1"/>
    </xf>
    <xf numFmtId="176" fontId="2" fillId="0" borderId="17" xfId="1" applyNumberFormat="1" applyFont="1" applyBorder="1" applyAlignment="1">
      <alignment horizontal="center" vertical="center" wrapText="1"/>
    </xf>
    <xf numFmtId="176" fontId="2" fillId="0" borderId="18" xfId="1" applyNumberFormat="1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176" fontId="2" fillId="0" borderId="13" xfId="1" applyNumberFormat="1" applyFont="1" applyBorder="1" applyAlignment="1">
      <alignment horizontal="center" vertical="center" wrapText="1"/>
    </xf>
    <xf numFmtId="176" fontId="2" fillId="0" borderId="19" xfId="1" applyNumberFormat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21" xfId="1" applyFont="1" applyBorder="1" applyAlignment="1">
      <alignment horizontal="left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 wrapText="1"/>
    </xf>
    <xf numFmtId="176" fontId="2" fillId="0" borderId="26" xfId="1" applyNumberFormat="1" applyFont="1" applyBorder="1" applyAlignment="1">
      <alignment horizontal="center" vertical="center" wrapText="1"/>
    </xf>
    <xf numFmtId="176" fontId="2" fillId="0" borderId="23" xfId="1" applyNumberFormat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176" fontId="2" fillId="0" borderId="29" xfId="1" applyNumberFormat="1" applyFont="1" applyBorder="1" applyAlignment="1">
      <alignment horizontal="center" vertical="center" wrapText="1"/>
    </xf>
    <xf numFmtId="0" fontId="2" fillId="3" borderId="22" xfId="1" applyFont="1" applyFill="1" applyBorder="1" applyAlignment="1">
      <alignment horizontal="center" vertical="center" wrapText="1"/>
    </xf>
    <xf numFmtId="0" fontId="2" fillId="3" borderId="24" xfId="1" applyFont="1" applyFill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49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2" fillId="0" borderId="51" xfId="1" applyFon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57" fontId="2" fillId="0" borderId="50" xfId="1" applyNumberFormat="1" applyFont="1" applyBorder="1" applyAlignment="1">
      <alignment horizontal="center" vertical="center"/>
    </xf>
    <xf numFmtId="176" fontId="2" fillId="0" borderId="51" xfId="1" applyNumberFormat="1" applyFont="1" applyBorder="1" applyAlignment="1">
      <alignment horizontal="center" vertical="center"/>
    </xf>
    <xf numFmtId="176" fontId="2" fillId="0" borderId="41" xfId="1" applyNumberFormat="1" applyFont="1" applyBorder="1" applyAlignment="1">
      <alignment horizontal="center" vertical="center"/>
    </xf>
    <xf numFmtId="180" fontId="0" fillId="0" borderId="20" xfId="1" applyNumberFormat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2" fillId="3" borderId="49" xfId="1" applyFont="1" applyFill="1" applyBorder="1" applyAlignment="1">
      <alignment horizontal="center" vertical="center"/>
    </xf>
    <xf numFmtId="0" fontId="2" fillId="3" borderId="53" xfId="1" applyFont="1" applyFill="1" applyBorder="1" applyAlignment="1">
      <alignment horizontal="center" vertical="center"/>
    </xf>
    <xf numFmtId="0" fontId="13" fillId="0" borderId="0" xfId="1" applyFont="1">
      <alignment vertical="center"/>
    </xf>
    <xf numFmtId="0" fontId="2" fillId="0" borderId="20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57" fontId="2" fillId="0" borderId="38" xfId="1" applyNumberFormat="1" applyFont="1" applyBorder="1" applyAlignment="1">
      <alignment horizontal="center" vertical="center"/>
    </xf>
    <xf numFmtId="176" fontId="2" fillId="0" borderId="34" xfId="1" applyNumberFormat="1" applyFont="1" applyBorder="1" applyAlignment="1">
      <alignment horizontal="center" vertical="center"/>
    </xf>
    <xf numFmtId="176" fontId="2" fillId="0" borderId="39" xfId="1" applyNumberFormat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3" borderId="20" xfId="1" applyFont="1" applyFill="1" applyBorder="1" applyAlignment="1">
      <alignment horizontal="center" vertical="center"/>
    </xf>
    <xf numFmtId="0" fontId="2" fillId="3" borderId="21" xfId="1" applyFont="1" applyFill="1" applyBorder="1" applyAlignment="1">
      <alignment horizontal="center" vertical="center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0" fontId="2" fillId="2" borderId="54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0" xfId="1" applyFont="1" applyFill="1">
      <alignment vertical="center"/>
    </xf>
    <xf numFmtId="0" fontId="2" fillId="2" borderId="20" xfId="1" applyFont="1" applyFill="1" applyBorder="1" applyAlignment="1">
      <alignment horizontal="center" vertical="center"/>
    </xf>
    <xf numFmtId="0" fontId="15" fillId="2" borderId="0" xfId="1" applyFont="1" applyFill="1">
      <alignment vertical="center"/>
    </xf>
    <xf numFmtId="0" fontId="2" fillId="2" borderId="39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176" fontId="2" fillId="2" borderId="0" xfId="1" applyNumberFormat="1" applyFont="1" applyFill="1" applyAlignment="1">
      <alignment horizontal="center" vertical="center" wrapText="1"/>
    </xf>
  </cellXfs>
  <cellStyles count="3">
    <cellStyle name="Normal" xfId="1" xr:uid="{2CA90E1C-4CA3-4FC3-A22D-E7808ED0CF8B}"/>
    <cellStyle name="標準" xfId="0" builtinId="0"/>
    <cellStyle name="標準 5" xfId="2" xr:uid="{37324341-2D7B-4D0A-8514-0E54E470DA8C}"/>
  </cellStyles>
  <dxfs count="2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4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13" customWidth="1"/>
    <col min="2" max="4" width="10.625" style="132" customWidth="1"/>
    <col min="5" max="5" width="13.375" style="133" bestFit="1" customWidth="1"/>
    <col min="6" max="7" width="26" style="133" bestFit="1" customWidth="1"/>
    <col min="8" max="8" width="13.375" style="133" bestFit="1" customWidth="1"/>
    <col min="9" max="9" width="32.25" style="133" bestFit="1" customWidth="1"/>
    <col min="10" max="10" width="39.625" style="133" bestFit="1" customWidth="1"/>
    <col min="11" max="11" width="21.625" style="132" customWidth="1"/>
    <col min="12" max="12" width="25.625" style="132" customWidth="1"/>
    <col min="13" max="13" width="28.125" style="133" bestFit="1" customWidth="1"/>
    <col min="14" max="14" width="10.625" style="132" customWidth="1"/>
    <col min="15" max="16" width="10.625" style="134" customWidth="1"/>
    <col min="17" max="18" width="12.625" style="132" customWidth="1"/>
    <col min="19" max="19" width="14.375" style="134" customWidth="1"/>
    <col min="20" max="22" width="10.625" style="132" customWidth="1"/>
    <col min="23" max="23" width="10.625" style="113" customWidth="1"/>
    <col min="24" max="16384" width="9" style="113"/>
  </cols>
  <sheetData>
    <row r="1" spans="1:24" s="17" customFormat="1" x14ac:dyDescent="0.4">
      <c r="A1" t="s">
        <v>0</v>
      </c>
      <c r="B1" s="14"/>
      <c r="C1" s="14"/>
      <c r="D1" s="15"/>
      <c r="E1" s="14"/>
      <c r="F1" s="14"/>
      <c r="G1" s="14"/>
      <c r="H1" s="14"/>
      <c r="I1" s="14"/>
      <c r="J1" s="14"/>
      <c r="K1" s="14"/>
      <c r="L1" s="14"/>
      <c r="M1" s="14"/>
      <c r="N1" s="14"/>
      <c r="O1" s="16"/>
      <c r="P1" s="16"/>
      <c r="Q1" s="14"/>
      <c r="R1" s="14"/>
      <c r="S1" s="16"/>
      <c r="T1" s="14"/>
      <c r="U1" s="14"/>
    </row>
    <row r="2" spans="1:24" s="17" customFormat="1" ht="19.5" thickBot="1" x14ac:dyDescent="0.45">
      <c r="A2" s="18"/>
      <c r="B2" s="19"/>
      <c r="C2" s="14"/>
      <c r="D2" s="15"/>
      <c r="E2" s="14"/>
      <c r="F2" s="14"/>
      <c r="G2" s="14"/>
      <c r="H2" s="14"/>
      <c r="I2" s="14"/>
      <c r="J2" s="14"/>
      <c r="K2" s="14"/>
      <c r="L2" s="14"/>
      <c r="M2" s="14"/>
      <c r="N2" s="14"/>
      <c r="O2" s="16"/>
      <c r="P2" s="16"/>
      <c r="Q2" s="14"/>
      <c r="R2" s="14"/>
      <c r="S2" s="16"/>
      <c r="T2" s="14"/>
      <c r="U2" s="14"/>
    </row>
    <row r="3" spans="1:24" s="17" customFormat="1" ht="13.5" customHeight="1" x14ac:dyDescent="0.4">
      <c r="A3" s="20" t="s">
        <v>21</v>
      </c>
      <c r="B3" s="20" t="s">
        <v>1</v>
      </c>
      <c r="C3" s="21" t="s">
        <v>2</v>
      </c>
      <c r="D3" s="22" t="s">
        <v>3</v>
      </c>
      <c r="E3" s="23"/>
      <c r="F3" s="24"/>
      <c r="G3" s="25" t="s">
        <v>4</v>
      </c>
      <c r="H3" s="26" t="s">
        <v>22</v>
      </c>
      <c r="I3" s="27" t="s">
        <v>5</v>
      </c>
      <c r="J3" s="23"/>
      <c r="K3" s="23"/>
      <c r="L3" s="24"/>
      <c r="M3" s="22" t="s">
        <v>23</v>
      </c>
      <c r="N3" s="24"/>
      <c r="O3" s="28" t="s">
        <v>6</v>
      </c>
      <c r="P3" s="29"/>
      <c r="Q3" s="22" t="s">
        <v>7</v>
      </c>
      <c r="R3" s="23"/>
      <c r="S3" s="23"/>
      <c r="T3" s="23"/>
      <c r="U3" s="23"/>
      <c r="V3" s="23"/>
      <c r="W3" s="24"/>
    </row>
    <row r="4" spans="1:24" s="17" customFormat="1" x14ac:dyDescent="0.4">
      <c r="A4" s="20"/>
      <c r="B4" s="20"/>
      <c r="C4" s="30"/>
      <c r="D4" s="31" t="s">
        <v>8</v>
      </c>
      <c r="E4" s="32" t="s">
        <v>9</v>
      </c>
      <c r="F4" s="33" t="s">
        <v>10</v>
      </c>
      <c r="G4" s="34"/>
      <c r="H4" s="35"/>
      <c r="I4" s="32" t="s">
        <v>11</v>
      </c>
      <c r="J4" s="36"/>
      <c r="K4" s="37"/>
      <c r="L4" s="33" t="s">
        <v>12</v>
      </c>
      <c r="M4" s="32" t="s">
        <v>24</v>
      </c>
      <c r="N4" s="33" t="s">
        <v>13</v>
      </c>
      <c r="O4" s="38" t="s">
        <v>14</v>
      </c>
      <c r="P4" s="39" t="s">
        <v>25</v>
      </c>
      <c r="Q4" s="40" t="s">
        <v>15</v>
      </c>
      <c r="R4" s="41"/>
      <c r="S4" s="41"/>
      <c r="T4" s="42" t="s">
        <v>26</v>
      </c>
      <c r="U4" s="43" t="s">
        <v>27</v>
      </c>
      <c r="V4" s="43" t="s">
        <v>16</v>
      </c>
      <c r="W4" s="44" t="s">
        <v>17</v>
      </c>
    </row>
    <row r="5" spans="1:24" s="17" customFormat="1" ht="110.1" customHeight="1" x14ac:dyDescent="0.4">
      <c r="A5" s="20"/>
      <c r="B5" s="20"/>
      <c r="C5" s="30"/>
      <c r="D5" s="45"/>
      <c r="E5" s="46"/>
      <c r="F5" s="47"/>
      <c r="G5" s="34"/>
      <c r="H5" s="35"/>
      <c r="I5" s="46"/>
      <c r="J5" s="48" t="s">
        <v>18</v>
      </c>
      <c r="K5" s="48" t="s">
        <v>28</v>
      </c>
      <c r="L5" s="30"/>
      <c r="M5" s="46"/>
      <c r="N5" s="30"/>
      <c r="O5" s="49"/>
      <c r="P5" s="50"/>
      <c r="Q5" s="51" t="s">
        <v>19</v>
      </c>
      <c r="R5" s="52"/>
      <c r="S5" s="53"/>
      <c r="T5" s="54"/>
      <c r="U5" s="55"/>
      <c r="V5" s="55"/>
      <c r="W5" s="56"/>
    </row>
    <row r="6" spans="1:24" s="17" customFormat="1" ht="30" customHeight="1" thickBot="1" x14ac:dyDescent="0.45">
      <c r="A6" s="57"/>
      <c r="B6" s="57"/>
      <c r="C6" s="58"/>
      <c r="D6" s="59"/>
      <c r="E6" s="60"/>
      <c r="F6" s="61"/>
      <c r="G6" s="62"/>
      <c r="H6" s="63"/>
      <c r="I6" s="60"/>
      <c r="J6" s="64"/>
      <c r="K6" s="65"/>
      <c r="L6" s="58"/>
      <c r="M6" s="60"/>
      <c r="N6" s="58"/>
      <c r="O6" s="66"/>
      <c r="P6" s="67"/>
      <c r="Q6" s="68" t="s">
        <v>26</v>
      </c>
      <c r="R6" s="69" t="s">
        <v>27</v>
      </c>
      <c r="S6" s="70" t="s">
        <v>20</v>
      </c>
      <c r="T6" s="71"/>
      <c r="U6" s="72"/>
      <c r="V6" s="72"/>
      <c r="W6" s="73"/>
      <c r="X6" s="74"/>
    </row>
    <row r="7" spans="1:24" s="17" customFormat="1" ht="19.5" thickTop="1" x14ac:dyDescent="0.4">
      <c r="A7" s="75">
        <v>1</v>
      </c>
      <c r="B7" s="75" t="s">
        <v>29</v>
      </c>
      <c r="C7" s="76" t="s">
        <v>29</v>
      </c>
      <c r="D7" s="77" t="s">
        <v>29</v>
      </c>
      <c r="E7" s="75" t="s">
        <v>30</v>
      </c>
      <c r="F7" s="76" t="s">
        <v>31</v>
      </c>
      <c r="G7" s="78" t="s">
        <v>32</v>
      </c>
      <c r="H7" s="77" t="s">
        <v>33</v>
      </c>
      <c r="I7" s="75" t="s">
        <v>34</v>
      </c>
      <c r="J7" s="75" t="s">
        <v>31</v>
      </c>
      <c r="K7" s="75" t="s">
        <v>35</v>
      </c>
      <c r="L7" s="79" t="s">
        <v>36</v>
      </c>
      <c r="M7" s="80" t="s">
        <v>37</v>
      </c>
      <c r="N7" s="81" t="s">
        <v>38</v>
      </c>
      <c r="O7" s="82">
        <v>44915</v>
      </c>
      <c r="P7" s="83">
        <v>44916</v>
      </c>
      <c r="Q7" s="84" t="s">
        <v>39</v>
      </c>
      <c r="R7" s="84" t="s">
        <v>40</v>
      </c>
      <c r="S7" s="85" t="s">
        <v>41</v>
      </c>
      <c r="T7" s="8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&lt;4.2</v>
      </c>
      <c r="U7" s="86" t="str">
        <f t="shared" si="0"/>
        <v>&lt;4.5</v>
      </c>
      <c r="V7" s="87" t="str">
        <f t="shared" ref="V7:V8" si="1">IFERROR(IF(AND(T7="",U7=""),"",IF(AND(T7="-",U7="-"),IF(S7="","Cs合計を入力してください",S7),IF(NOT(ISERROR(T7*1+U7*1)),ROUND(T7+U7,1-INT(LOG(ABS(T7+U7)))),IF(NOT(ISERROR(T7*1)),ROUND(T7,1-INT(LOG(ABS(T7)))),IF(NOT(ISERROR(U7*1)),ROUND(U7,1-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&lt;8.7</v>
      </c>
      <c r="W7" s="79"/>
      <c r="X7" s="88"/>
    </row>
    <row r="8" spans="1:24" s="17" customFormat="1" x14ac:dyDescent="0.4">
      <c r="A8" s="89">
        <v>2</v>
      </c>
      <c r="B8" s="89" t="s">
        <v>29</v>
      </c>
      <c r="C8" s="90" t="s">
        <v>29</v>
      </c>
      <c r="D8" s="91" t="s">
        <v>29</v>
      </c>
      <c r="E8" s="89" t="s">
        <v>42</v>
      </c>
      <c r="F8" s="90" t="s">
        <v>31</v>
      </c>
      <c r="G8" s="92" t="s">
        <v>32</v>
      </c>
      <c r="H8" s="91" t="s">
        <v>33</v>
      </c>
      <c r="I8" s="89" t="s">
        <v>43</v>
      </c>
      <c r="J8" s="89" t="s">
        <v>31</v>
      </c>
      <c r="K8" s="89" t="s">
        <v>35</v>
      </c>
      <c r="L8" s="93" t="s">
        <v>36</v>
      </c>
      <c r="M8" s="94" t="s">
        <v>37</v>
      </c>
      <c r="N8" s="95" t="s">
        <v>38</v>
      </c>
      <c r="O8" s="96">
        <v>44910</v>
      </c>
      <c r="P8" s="97">
        <v>44916</v>
      </c>
      <c r="Q8" s="84" t="s">
        <v>44</v>
      </c>
      <c r="R8" s="84" t="s">
        <v>45</v>
      </c>
      <c r="S8" s="98" t="s">
        <v>46</v>
      </c>
      <c r="T8" s="99" t="str">
        <f t="shared" si="0"/>
        <v>&lt;3.3</v>
      </c>
      <c r="U8" s="99" t="str">
        <f t="shared" si="0"/>
        <v>&lt;4.6</v>
      </c>
      <c r="V8" s="100" t="str">
        <f t="shared" si="1"/>
        <v>&lt;7.9</v>
      </c>
      <c r="W8" s="93"/>
    </row>
    <row r="9" spans="1:24" s="17" customFormat="1" x14ac:dyDescent="0.4">
      <c r="A9" s="89">
        <v>3</v>
      </c>
      <c r="B9" s="101" t="s">
        <v>47</v>
      </c>
      <c r="C9" s="102" t="s">
        <v>47</v>
      </c>
      <c r="D9" s="103" t="s">
        <v>48</v>
      </c>
      <c r="E9" s="104" t="s">
        <v>48</v>
      </c>
      <c r="F9" s="102" t="s">
        <v>48</v>
      </c>
      <c r="G9" s="105" t="s">
        <v>49</v>
      </c>
      <c r="H9" s="103" t="s">
        <v>50</v>
      </c>
      <c r="I9" s="104" t="s">
        <v>51</v>
      </c>
      <c r="J9" s="8" t="s">
        <v>53</v>
      </c>
      <c r="K9" s="101" t="s">
        <v>48</v>
      </c>
      <c r="L9" s="102" t="s">
        <v>54</v>
      </c>
      <c r="M9" s="106" t="s">
        <v>55</v>
      </c>
      <c r="N9" s="102" t="s">
        <v>56</v>
      </c>
      <c r="O9" s="107">
        <v>44908</v>
      </c>
      <c r="P9" s="108">
        <v>44915</v>
      </c>
      <c r="Q9" s="103" t="s">
        <v>57</v>
      </c>
      <c r="R9" s="101" t="s">
        <v>58</v>
      </c>
      <c r="S9" s="109" t="s">
        <v>59</v>
      </c>
      <c r="T9" s="110" t="str">
        <f t="shared" si="0"/>
        <v>&lt;11</v>
      </c>
      <c r="U9" s="110" t="str">
        <f t="shared" si="0"/>
        <v>&lt;10</v>
      </c>
      <c r="V9" s="111" t="str">
        <f t="shared" ref="V9:V44" si="2"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&lt;21</v>
      </c>
      <c r="W9" s="112" t="str">
        <f t="shared" ref="W9:W18" si="3">IF(ISERROR(V9*1),"",IF(AND(H9="飲料水",V9&gt;=11),"○",IF(AND(H9="牛乳・乳児用食品",V9&gt;=51),"○",IF(AND(H9&lt;&gt;"",V9&gt;=110),"○",""))))</f>
        <v/>
      </c>
    </row>
    <row r="10" spans="1:24" x14ac:dyDescent="0.4">
      <c r="A10" s="89">
        <v>4</v>
      </c>
      <c r="B10" s="101" t="s">
        <v>47</v>
      </c>
      <c r="C10" s="102" t="s">
        <v>47</v>
      </c>
      <c r="D10" s="103" t="s">
        <v>48</v>
      </c>
      <c r="E10" s="104" t="s">
        <v>48</v>
      </c>
      <c r="F10" s="102" t="s">
        <v>48</v>
      </c>
      <c r="G10" s="105" t="s">
        <v>49</v>
      </c>
      <c r="H10" s="103" t="s">
        <v>50</v>
      </c>
      <c r="I10" s="104" t="s">
        <v>60</v>
      </c>
      <c r="J10" s="8" t="s">
        <v>53</v>
      </c>
      <c r="K10" s="101" t="s">
        <v>48</v>
      </c>
      <c r="L10" s="102" t="s">
        <v>54</v>
      </c>
      <c r="M10" s="106" t="s">
        <v>55</v>
      </c>
      <c r="N10" s="102" t="s">
        <v>56</v>
      </c>
      <c r="O10" s="107">
        <v>44908</v>
      </c>
      <c r="P10" s="108">
        <v>44915</v>
      </c>
      <c r="Q10" s="103" t="s">
        <v>58</v>
      </c>
      <c r="R10" s="101" t="s">
        <v>61</v>
      </c>
      <c r="S10" s="109" t="s">
        <v>62</v>
      </c>
      <c r="T10" s="110" t="str">
        <f t="shared" si="0"/>
        <v>&lt;10</v>
      </c>
      <c r="U10" s="110" t="str">
        <f t="shared" si="0"/>
        <v>&lt;9</v>
      </c>
      <c r="V10" s="111" t="str">
        <f t="shared" si="2"/>
        <v>&lt;19</v>
      </c>
      <c r="W10" s="112" t="str">
        <f t="shared" si="3"/>
        <v/>
      </c>
    </row>
    <row r="11" spans="1:24" x14ac:dyDescent="0.4">
      <c r="A11" s="89">
        <v>5</v>
      </c>
      <c r="B11" s="101" t="s">
        <v>47</v>
      </c>
      <c r="C11" s="102" t="s">
        <v>47</v>
      </c>
      <c r="D11" s="103" t="s">
        <v>48</v>
      </c>
      <c r="E11" s="104" t="s">
        <v>48</v>
      </c>
      <c r="F11" s="102" t="s">
        <v>48</v>
      </c>
      <c r="G11" s="105" t="s">
        <v>49</v>
      </c>
      <c r="H11" s="103" t="s">
        <v>63</v>
      </c>
      <c r="I11" s="104" t="s">
        <v>64</v>
      </c>
      <c r="J11" s="8" t="s">
        <v>53</v>
      </c>
      <c r="K11" s="101" t="s">
        <v>48</v>
      </c>
      <c r="L11" s="102" t="s">
        <v>54</v>
      </c>
      <c r="M11" s="106" t="s">
        <v>55</v>
      </c>
      <c r="N11" s="102" t="s">
        <v>56</v>
      </c>
      <c r="O11" s="107">
        <v>44908</v>
      </c>
      <c r="P11" s="108">
        <v>44915</v>
      </c>
      <c r="Q11" s="103" t="s">
        <v>58</v>
      </c>
      <c r="R11" s="101" t="s">
        <v>61</v>
      </c>
      <c r="S11" s="109" t="s">
        <v>62</v>
      </c>
      <c r="T11" s="110" t="str">
        <f t="shared" si="0"/>
        <v>&lt;10</v>
      </c>
      <c r="U11" s="110" t="str">
        <f t="shared" si="0"/>
        <v>&lt;9</v>
      </c>
      <c r="V11" s="111" t="str">
        <f t="shared" si="2"/>
        <v>&lt;19</v>
      </c>
      <c r="W11" s="112" t="str">
        <f t="shared" si="3"/>
        <v/>
      </c>
    </row>
    <row r="12" spans="1:24" x14ac:dyDescent="0.4">
      <c r="A12" s="89">
        <v>6</v>
      </c>
      <c r="B12" s="101" t="s">
        <v>47</v>
      </c>
      <c r="C12" s="102" t="s">
        <v>47</v>
      </c>
      <c r="D12" s="103" t="s">
        <v>48</v>
      </c>
      <c r="E12" s="104" t="s">
        <v>48</v>
      </c>
      <c r="F12" s="102" t="s">
        <v>48</v>
      </c>
      <c r="G12" s="105" t="s">
        <v>49</v>
      </c>
      <c r="H12" s="103" t="s">
        <v>63</v>
      </c>
      <c r="I12" s="104" t="s">
        <v>64</v>
      </c>
      <c r="J12" s="8" t="s">
        <v>53</v>
      </c>
      <c r="K12" s="101" t="s">
        <v>48</v>
      </c>
      <c r="L12" s="102" t="s">
        <v>54</v>
      </c>
      <c r="M12" s="106" t="s">
        <v>55</v>
      </c>
      <c r="N12" s="102" t="s">
        <v>56</v>
      </c>
      <c r="O12" s="107">
        <v>44908</v>
      </c>
      <c r="P12" s="108">
        <v>44915</v>
      </c>
      <c r="Q12" s="103" t="s">
        <v>57</v>
      </c>
      <c r="R12" s="101" t="s">
        <v>58</v>
      </c>
      <c r="S12" s="109" t="s">
        <v>59</v>
      </c>
      <c r="T12" s="110" t="str">
        <f t="shared" si="0"/>
        <v>&lt;11</v>
      </c>
      <c r="U12" s="110" t="str">
        <f t="shared" si="0"/>
        <v>&lt;10</v>
      </c>
      <c r="V12" s="111" t="str">
        <f t="shared" si="2"/>
        <v>&lt;21</v>
      </c>
      <c r="W12" s="112" t="str">
        <f t="shared" si="3"/>
        <v/>
      </c>
    </row>
    <row r="13" spans="1:24" x14ac:dyDescent="0.4">
      <c r="A13" s="89">
        <v>7</v>
      </c>
      <c r="B13" s="101" t="s">
        <v>47</v>
      </c>
      <c r="C13" s="102" t="s">
        <v>47</v>
      </c>
      <c r="D13" s="103" t="s">
        <v>48</v>
      </c>
      <c r="E13" s="104" t="s">
        <v>48</v>
      </c>
      <c r="F13" s="102" t="s">
        <v>48</v>
      </c>
      <c r="G13" s="105" t="s">
        <v>49</v>
      </c>
      <c r="H13" s="103" t="s">
        <v>50</v>
      </c>
      <c r="I13" s="104" t="s">
        <v>65</v>
      </c>
      <c r="J13" s="8" t="s">
        <v>53</v>
      </c>
      <c r="K13" s="101" t="s">
        <v>48</v>
      </c>
      <c r="L13" s="102" t="s">
        <v>54</v>
      </c>
      <c r="M13" s="106" t="s">
        <v>55</v>
      </c>
      <c r="N13" s="102" t="s">
        <v>56</v>
      </c>
      <c r="O13" s="107">
        <v>44908</v>
      </c>
      <c r="P13" s="108">
        <v>44915</v>
      </c>
      <c r="Q13" s="103" t="s">
        <v>57</v>
      </c>
      <c r="R13" s="101" t="s">
        <v>58</v>
      </c>
      <c r="S13" s="109" t="s">
        <v>59</v>
      </c>
      <c r="T13" s="110" t="str">
        <f t="shared" si="0"/>
        <v>&lt;11</v>
      </c>
      <c r="U13" s="110" t="str">
        <f t="shared" si="0"/>
        <v>&lt;10</v>
      </c>
      <c r="V13" s="111" t="str">
        <f t="shared" si="2"/>
        <v>&lt;21</v>
      </c>
      <c r="W13" s="112" t="str">
        <f t="shared" si="3"/>
        <v/>
      </c>
    </row>
    <row r="14" spans="1:24" x14ac:dyDescent="0.4">
      <c r="A14" s="114">
        <f t="shared" ref="A14:A44" si="4">A13+1</f>
        <v>8</v>
      </c>
      <c r="B14" s="101" t="s">
        <v>47</v>
      </c>
      <c r="C14" s="102" t="s">
        <v>47</v>
      </c>
      <c r="D14" s="103" t="s">
        <v>66</v>
      </c>
      <c r="E14" s="104" t="s">
        <v>48</v>
      </c>
      <c r="F14" s="102" t="s">
        <v>48</v>
      </c>
      <c r="G14" s="105" t="s">
        <v>49</v>
      </c>
      <c r="H14" s="103" t="s">
        <v>67</v>
      </c>
      <c r="I14" s="104" t="s">
        <v>68</v>
      </c>
      <c r="J14" s="8" t="s">
        <v>70</v>
      </c>
      <c r="K14" s="101" t="s">
        <v>71</v>
      </c>
      <c r="L14" s="102" t="s">
        <v>54</v>
      </c>
      <c r="M14" s="106" t="s">
        <v>55</v>
      </c>
      <c r="N14" s="102" t="s">
        <v>56</v>
      </c>
      <c r="O14" s="107">
        <v>44908</v>
      </c>
      <c r="P14" s="108">
        <v>44915</v>
      </c>
      <c r="Q14" s="103" t="s">
        <v>72</v>
      </c>
      <c r="R14" s="101" t="s">
        <v>57</v>
      </c>
      <c r="S14" s="109" t="s">
        <v>73</v>
      </c>
      <c r="T14" s="110" t="str">
        <f t="shared" si="0"/>
        <v>&lt;12</v>
      </c>
      <c r="U14" s="110" t="str">
        <f t="shared" si="0"/>
        <v>&lt;11</v>
      </c>
      <c r="V14" s="111" t="str">
        <f t="shared" si="2"/>
        <v>&lt;23</v>
      </c>
      <c r="W14" s="112" t="str">
        <f t="shared" si="3"/>
        <v/>
      </c>
    </row>
    <row r="15" spans="1:24" s="115" customFormat="1" x14ac:dyDescent="0.4">
      <c r="A15" s="114">
        <f t="shared" si="4"/>
        <v>9</v>
      </c>
      <c r="B15" s="101" t="s">
        <v>47</v>
      </c>
      <c r="C15" s="102" t="s">
        <v>47</v>
      </c>
      <c r="D15" s="103" t="s">
        <v>74</v>
      </c>
      <c r="E15" s="104" t="s">
        <v>48</v>
      </c>
      <c r="F15" s="102" t="s">
        <v>48</v>
      </c>
      <c r="G15" s="105" t="s">
        <v>49</v>
      </c>
      <c r="H15" s="103" t="s">
        <v>67</v>
      </c>
      <c r="I15" s="104" t="s">
        <v>75</v>
      </c>
      <c r="J15" s="8" t="s">
        <v>70</v>
      </c>
      <c r="K15" s="101" t="s">
        <v>76</v>
      </c>
      <c r="L15" s="102" t="s">
        <v>54</v>
      </c>
      <c r="M15" s="106" t="s">
        <v>55</v>
      </c>
      <c r="N15" s="102" t="s">
        <v>56</v>
      </c>
      <c r="O15" s="107">
        <v>44908</v>
      </c>
      <c r="P15" s="108">
        <v>44915</v>
      </c>
      <c r="Q15" s="103" t="s">
        <v>77</v>
      </c>
      <c r="R15" s="101" t="s">
        <v>57</v>
      </c>
      <c r="S15" s="109" t="s">
        <v>78</v>
      </c>
      <c r="T15" s="110" t="str">
        <f t="shared" si="0"/>
        <v>&lt;13</v>
      </c>
      <c r="U15" s="110" t="str">
        <f t="shared" si="0"/>
        <v>&lt;11</v>
      </c>
      <c r="V15" s="111" t="str">
        <f t="shared" si="2"/>
        <v>&lt;24</v>
      </c>
      <c r="W15" s="112" t="str">
        <f t="shared" si="3"/>
        <v/>
      </c>
    </row>
    <row r="16" spans="1:24" x14ac:dyDescent="0.4">
      <c r="A16" s="114">
        <f t="shared" si="4"/>
        <v>10</v>
      </c>
      <c r="B16" s="101" t="s">
        <v>47</v>
      </c>
      <c r="C16" s="102" t="s">
        <v>47</v>
      </c>
      <c r="D16" s="103" t="s">
        <v>79</v>
      </c>
      <c r="E16" s="104" t="s">
        <v>48</v>
      </c>
      <c r="F16" s="102" t="s">
        <v>48</v>
      </c>
      <c r="G16" s="105" t="s">
        <v>49</v>
      </c>
      <c r="H16" s="103" t="s">
        <v>67</v>
      </c>
      <c r="I16" s="104" t="s">
        <v>80</v>
      </c>
      <c r="J16" s="8" t="s">
        <v>70</v>
      </c>
      <c r="K16" s="101" t="s">
        <v>48</v>
      </c>
      <c r="L16" s="102" t="s">
        <v>54</v>
      </c>
      <c r="M16" s="106" t="s">
        <v>55</v>
      </c>
      <c r="N16" s="102" t="s">
        <v>56</v>
      </c>
      <c r="O16" s="107">
        <v>44908</v>
      </c>
      <c r="P16" s="108">
        <v>44915</v>
      </c>
      <c r="Q16" s="103" t="s">
        <v>72</v>
      </c>
      <c r="R16" s="101" t="s">
        <v>57</v>
      </c>
      <c r="S16" s="109" t="s">
        <v>73</v>
      </c>
      <c r="T16" s="110" t="str">
        <f t="shared" si="0"/>
        <v>&lt;12</v>
      </c>
      <c r="U16" s="110" t="str">
        <f t="shared" si="0"/>
        <v>&lt;11</v>
      </c>
      <c r="V16" s="111" t="str">
        <f t="shared" si="2"/>
        <v>&lt;23</v>
      </c>
      <c r="W16" s="112" t="str">
        <f t="shared" si="3"/>
        <v/>
      </c>
    </row>
    <row r="17" spans="1:23" x14ac:dyDescent="0.4">
      <c r="A17" s="114">
        <f t="shared" si="4"/>
        <v>11</v>
      </c>
      <c r="B17" s="101" t="s">
        <v>47</v>
      </c>
      <c r="C17" s="102" t="s">
        <v>47</v>
      </c>
      <c r="D17" s="103" t="s">
        <v>81</v>
      </c>
      <c r="E17" s="104" t="s">
        <v>48</v>
      </c>
      <c r="F17" s="102" t="s">
        <v>48</v>
      </c>
      <c r="G17" s="105" t="s">
        <v>49</v>
      </c>
      <c r="H17" s="103" t="s">
        <v>67</v>
      </c>
      <c r="I17" s="104" t="s">
        <v>82</v>
      </c>
      <c r="J17" s="8" t="s">
        <v>70</v>
      </c>
      <c r="K17" s="101" t="s">
        <v>48</v>
      </c>
      <c r="L17" s="102" t="s">
        <v>54</v>
      </c>
      <c r="M17" s="106" t="s">
        <v>55</v>
      </c>
      <c r="N17" s="102" t="s">
        <v>56</v>
      </c>
      <c r="O17" s="107">
        <v>44908</v>
      </c>
      <c r="P17" s="108">
        <v>44915</v>
      </c>
      <c r="Q17" s="103" t="s">
        <v>72</v>
      </c>
      <c r="R17" s="101" t="s">
        <v>57</v>
      </c>
      <c r="S17" s="109" t="s">
        <v>73</v>
      </c>
      <c r="T17" s="110" t="str">
        <f t="shared" si="0"/>
        <v>&lt;12</v>
      </c>
      <c r="U17" s="110" t="str">
        <f t="shared" si="0"/>
        <v>&lt;11</v>
      </c>
      <c r="V17" s="111" t="str">
        <f t="shared" si="2"/>
        <v>&lt;23</v>
      </c>
      <c r="W17" s="112" t="str">
        <f t="shared" si="3"/>
        <v/>
      </c>
    </row>
    <row r="18" spans="1:23" x14ac:dyDescent="0.4">
      <c r="A18" s="114">
        <f t="shared" si="4"/>
        <v>12</v>
      </c>
      <c r="B18" s="101" t="s">
        <v>47</v>
      </c>
      <c r="C18" s="102" t="s">
        <v>47</v>
      </c>
      <c r="D18" s="103" t="s">
        <v>74</v>
      </c>
      <c r="E18" s="104" t="s">
        <v>48</v>
      </c>
      <c r="F18" s="102" t="s">
        <v>48</v>
      </c>
      <c r="G18" s="105" t="s">
        <v>49</v>
      </c>
      <c r="H18" s="103" t="s">
        <v>67</v>
      </c>
      <c r="I18" s="104" t="s">
        <v>83</v>
      </c>
      <c r="J18" s="8" t="s">
        <v>70</v>
      </c>
      <c r="K18" s="101" t="s">
        <v>71</v>
      </c>
      <c r="L18" s="102" t="s">
        <v>54</v>
      </c>
      <c r="M18" s="106" t="s">
        <v>55</v>
      </c>
      <c r="N18" s="102" t="s">
        <v>56</v>
      </c>
      <c r="O18" s="107">
        <v>44908</v>
      </c>
      <c r="P18" s="108">
        <v>44915</v>
      </c>
      <c r="Q18" s="103" t="s">
        <v>57</v>
      </c>
      <c r="R18" s="101" t="s">
        <v>58</v>
      </c>
      <c r="S18" s="109" t="s">
        <v>59</v>
      </c>
      <c r="T18" s="110" t="str">
        <f t="shared" si="0"/>
        <v>&lt;11</v>
      </c>
      <c r="U18" s="110" t="str">
        <f t="shared" si="0"/>
        <v>&lt;10</v>
      </c>
      <c r="V18" s="111" t="str">
        <f t="shared" si="2"/>
        <v>&lt;21</v>
      </c>
      <c r="W18" s="112" t="str">
        <f t="shared" si="3"/>
        <v/>
      </c>
    </row>
    <row r="19" spans="1:23" x14ac:dyDescent="0.4">
      <c r="A19" s="114">
        <f t="shared" si="4"/>
        <v>13</v>
      </c>
      <c r="B19" s="101" t="s">
        <v>47</v>
      </c>
      <c r="C19" s="102" t="s">
        <v>47</v>
      </c>
      <c r="D19" s="103" t="s">
        <v>84</v>
      </c>
      <c r="E19" s="104" t="s">
        <v>48</v>
      </c>
      <c r="F19" s="102" t="s">
        <v>48</v>
      </c>
      <c r="G19" s="105" t="s">
        <v>49</v>
      </c>
      <c r="H19" s="103" t="s">
        <v>67</v>
      </c>
      <c r="I19" s="104" t="s">
        <v>85</v>
      </c>
      <c r="J19" s="8" t="s">
        <v>70</v>
      </c>
      <c r="K19" s="101" t="s">
        <v>53</v>
      </c>
      <c r="L19" s="102" t="s">
        <v>54</v>
      </c>
      <c r="M19" s="106" t="s">
        <v>55</v>
      </c>
      <c r="N19" s="102" t="s">
        <v>56</v>
      </c>
      <c r="O19" s="107">
        <v>44909</v>
      </c>
      <c r="P19" s="108">
        <v>44915</v>
      </c>
      <c r="Q19" s="103" t="s">
        <v>72</v>
      </c>
      <c r="R19" s="101" t="s">
        <v>57</v>
      </c>
      <c r="S19" s="109" t="s">
        <v>73</v>
      </c>
      <c r="T19" s="110" t="str">
        <f t="shared" si="0"/>
        <v>&lt;12</v>
      </c>
      <c r="U19" s="110" t="str">
        <f t="shared" si="0"/>
        <v>&lt;11</v>
      </c>
      <c r="V19" s="111" t="str">
        <f t="shared" si="2"/>
        <v>&lt;23</v>
      </c>
      <c r="W19" s="116"/>
    </row>
    <row r="20" spans="1:23" x14ac:dyDescent="0.4">
      <c r="A20" s="114">
        <f t="shared" si="4"/>
        <v>14</v>
      </c>
      <c r="B20" s="101" t="s">
        <v>47</v>
      </c>
      <c r="C20" s="102" t="s">
        <v>47</v>
      </c>
      <c r="D20" s="103" t="s">
        <v>86</v>
      </c>
      <c r="E20" s="104" t="s">
        <v>48</v>
      </c>
      <c r="F20" s="102" t="s">
        <v>48</v>
      </c>
      <c r="G20" s="105" t="s">
        <v>49</v>
      </c>
      <c r="H20" s="103" t="s">
        <v>67</v>
      </c>
      <c r="I20" s="104" t="s">
        <v>87</v>
      </c>
      <c r="J20" s="8" t="s">
        <v>88</v>
      </c>
      <c r="K20" s="101" t="s">
        <v>48</v>
      </c>
      <c r="L20" s="102" t="s">
        <v>54</v>
      </c>
      <c r="M20" s="106" t="s">
        <v>55</v>
      </c>
      <c r="N20" s="102" t="s">
        <v>56</v>
      </c>
      <c r="O20" s="107">
        <v>44909</v>
      </c>
      <c r="P20" s="108">
        <v>44915</v>
      </c>
      <c r="Q20" s="103" t="s">
        <v>72</v>
      </c>
      <c r="R20" s="101" t="s">
        <v>58</v>
      </c>
      <c r="S20" s="109" t="s">
        <v>89</v>
      </c>
      <c r="T20" s="110" t="str">
        <f t="shared" si="0"/>
        <v>&lt;12</v>
      </c>
      <c r="U20" s="110" t="str">
        <f t="shared" si="0"/>
        <v>&lt;10</v>
      </c>
      <c r="V20" s="111" t="str">
        <f t="shared" si="2"/>
        <v>&lt;22</v>
      </c>
      <c r="W20" s="116"/>
    </row>
    <row r="21" spans="1:23" x14ac:dyDescent="0.4">
      <c r="A21" s="114">
        <f t="shared" si="4"/>
        <v>15</v>
      </c>
      <c r="B21" s="101" t="s">
        <v>47</v>
      </c>
      <c r="C21" s="102" t="s">
        <v>47</v>
      </c>
      <c r="D21" s="103" t="s">
        <v>90</v>
      </c>
      <c r="E21" s="104" t="s">
        <v>48</v>
      </c>
      <c r="F21" s="102" t="s">
        <v>48</v>
      </c>
      <c r="G21" s="105" t="s">
        <v>49</v>
      </c>
      <c r="H21" s="103" t="s">
        <v>67</v>
      </c>
      <c r="I21" s="104" t="s">
        <v>68</v>
      </c>
      <c r="J21" s="8" t="s">
        <v>70</v>
      </c>
      <c r="K21" s="101" t="s">
        <v>71</v>
      </c>
      <c r="L21" s="102" t="s">
        <v>54</v>
      </c>
      <c r="M21" s="106" t="s">
        <v>55</v>
      </c>
      <c r="N21" s="102" t="s">
        <v>56</v>
      </c>
      <c r="O21" s="107">
        <v>44909</v>
      </c>
      <c r="P21" s="108">
        <v>44915</v>
      </c>
      <c r="Q21" s="103" t="s">
        <v>72</v>
      </c>
      <c r="R21" s="101" t="s">
        <v>91</v>
      </c>
      <c r="S21" s="109" t="s">
        <v>92</v>
      </c>
      <c r="T21" s="110" t="str">
        <f t="shared" si="0"/>
        <v>&lt;12</v>
      </c>
      <c r="U21" s="110" t="str">
        <f t="shared" si="0"/>
        <v>&lt;5</v>
      </c>
      <c r="V21" s="111" t="str">
        <f t="shared" si="2"/>
        <v>&lt;17</v>
      </c>
      <c r="W21" s="116"/>
    </row>
    <row r="22" spans="1:23" x14ac:dyDescent="0.4">
      <c r="A22" s="114">
        <f t="shared" si="4"/>
        <v>16</v>
      </c>
      <c r="B22" s="101" t="s">
        <v>47</v>
      </c>
      <c r="C22" s="102" t="s">
        <v>47</v>
      </c>
      <c r="D22" s="103" t="s">
        <v>84</v>
      </c>
      <c r="E22" s="104" t="s">
        <v>48</v>
      </c>
      <c r="F22" s="102" t="s">
        <v>48</v>
      </c>
      <c r="G22" s="105" t="s">
        <v>49</v>
      </c>
      <c r="H22" s="103" t="s">
        <v>67</v>
      </c>
      <c r="I22" s="104" t="s">
        <v>93</v>
      </c>
      <c r="J22" s="8" t="s">
        <v>70</v>
      </c>
      <c r="K22" s="101" t="s">
        <v>71</v>
      </c>
      <c r="L22" s="102" t="s">
        <v>54</v>
      </c>
      <c r="M22" s="106" t="s">
        <v>55</v>
      </c>
      <c r="N22" s="102" t="s">
        <v>56</v>
      </c>
      <c r="O22" s="107">
        <v>44909</v>
      </c>
      <c r="P22" s="108">
        <v>44915</v>
      </c>
      <c r="Q22" s="103" t="s">
        <v>72</v>
      </c>
      <c r="R22" s="101" t="s">
        <v>57</v>
      </c>
      <c r="S22" s="109" t="s">
        <v>73</v>
      </c>
      <c r="T22" s="110" t="str">
        <f t="shared" si="0"/>
        <v>&lt;12</v>
      </c>
      <c r="U22" s="110" t="str">
        <f t="shared" si="0"/>
        <v>&lt;11</v>
      </c>
      <c r="V22" s="111" t="str">
        <f t="shared" si="2"/>
        <v>&lt;23</v>
      </c>
      <c r="W22" s="116"/>
    </row>
    <row r="23" spans="1:23" x14ac:dyDescent="0.4">
      <c r="A23" s="114">
        <f t="shared" si="4"/>
        <v>17</v>
      </c>
      <c r="B23" s="101" t="s">
        <v>47</v>
      </c>
      <c r="C23" s="102" t="s">
        <v>47</v>
      </c>
      <c r="D23" s="103" t="s">
        <v>94</v>
      </c>
      <c r="E23" s="104" t="s">
        <v>48</v>
      </c>
      <c r="F23" s="102" t="s">
        <v>48</v>
      </c>
      <c r="G23" s="105" t="s">
        <v>49</v>
      </c>
      <c r="H23" s="103" t="s">
        <v>67</v>
      </c>
      <c r="I23" s="104" t="s">
        <v>95</v>
      </c>
      <c r="J23" s="8" t="s">
        <v>70</v>
      </c>
      <c r="K23" s="101" t="s">
        <v>48</v>
      </c>
      <c r="L23" s="102" t="s">
        <v>54</v>
      </c>
      <c r="M23" s="106" t="s">
        <v>55</v>
      </c>
      <c r="N23" s="102" t="s">
        <v>56</v>
      </c>
      <c r="O23" s="107">
        <v>44909</v>
      </c>
      <c r="P23" s="108">
        <v>44915</v>
      </c>
      <c r="Q23" s="103" t="s">
        <v>72</v>
      </c>
      <c r="R23" s="101" t="s">
        <v>57</v>
      </c>
      <c r="S23" s="109" t="s">
        <v>73</v>
      </c>
      <c r="T23" s="110" t="str">
        <f t="shared" ref="T23:U38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&lt;12</v>
      </c>
      <c r="U23" s="110" t="str">
        <f t="shared" si="5"/>
        <v>&lt;11</v>
      </c>
      <c r="V23" s="111" t="str">
        <f t="shared" si="2"/>
        <v>&lt;23</v>
      </c>
      <c r="W23" s="116"/>
    </row>
    <row r="24" spans="1:23" x14ac:dyDescent="0.4">
      <c r="A24" s="114">
        <f t="shared" si="4"/>
        <v>18</v>
      </c>
      <c r="B24" s="101" t="s">
        <v>47</v>
      </c>
      <c r="C24" s="102" t="s">
        <v>47</v>
      </c>
      <c r="D24" s="103" t="s">
        <v>48</v>
      </c>
      <c r="E24" s="104" t="s">
        <v>48</v>
      </c>
      <c r="F24" s="102" t="s">
        <v>48</v>
      </c>
      <c r="G24" s="105" t="s">
        <v>49</v>
      </c>
      <c r="H24" s="103" t="s">
        <v>50</v>
      </c>
      <c r="I24" s="104" t="s">
        <v>96</v>
      </c>
      <c r="J24" s="8" t="s">
        <v>53</v>
      </c>
      <c r="K24" s="101" t="s">
        <v>48</v>
      </c>
      <c r="L24" s="102" t="s">
        <v>54</v>
      </c>
      <c r="M24" s="106" t="s">
        <v>55</v>
      </c>
      <c r="N24" s="102" t="s">
        <v>56</v>
      </c>
      <c r="O24" s="107">
        <v>44909</v>
      </c>
      <c r="P24" s="108">
        <v>44915</v>
      </c>
      <c r="Q24" s="103" t="s">
        <v>57</v>
      </c>
      <c r="R24" s="101" t="s">
        <v>58</v>
      </c>
      <c r="S24" s="109" t="s">
        <v>59</v>
      </c>
      <c r="T24" s="110" t="str">
        <f t="shared" si="5"/>
        <v>&lt;11</v>
      </c>
      <c r="U24" s="110" t="str">
        <f t="shared" si="5"/>
        <v>&lt;10</v>
      </c>
      <c r="V24" s="111" t="str">
        <f t="shared" si="2"/>
        <v>&lt;21</v>
      </c>
      <c r="W24" s="116"/>
    </row>
    <row r="25" spans="1:23" x14ac:dyDescent="0.4">
      <c r="A25" s="114">
        <f t="shared" si="4"/>
        <v>19</v>
      </c>
      <c r="B25" s="101" t="s">
        <v>47</v>
      </c>
      <c r="C25" s="102" t="s">
        <v>47</v>
      </c>
      <c r="D25" s="103" t="s">
        <v>48</v>
      </c>
      <c r="E25" s="104" t="s">
        <v>48</v>
      </c>
      <c r="F25" s="102" t="s">
        <v>48</v>
      </c>
      <c r="G25" s="105" t="s">
        <v>49</v>
      </c>
      <c r="H25" s="103" t="s">
        <v>50</v>
      </c>
      <c r="I25" s="104" t="s">
        <v>97</v>
      </c>
      <c r="J25" s="8" t="s">
        <v>53</v>
      </c>
      <c r="K25" s="101" t="s">
        <v>48</v>
      </c>
      <c r="L25" s="102" t="s">
        <v>54</v>
      </c>
      <c r="M25" s="106" t="s">
        <v>55</v>
      </c>
      <c r="N25" s="102" t="s">
        <v>56</v>
      </c>
      <c r="O25" s="107">
        <v>44909</v>
      </c>
      <c r="P25" s="108">
        <v>44915</v>
      </c>
      <c r="Q25" s="103" t="s">
        <v>57</v>
      </c>
      <c r="R25" s="101" t="s">
        <v>58</v>
      </c>
      <c r="S25" s="109" t="s">
        <v>59</v>
      </c>
      <c r="T25" s="110" t="str">
        <f t="shared" si="5"/>
        <v>&lt;11</v>
      </c>
      <c r="U25" s="110" t="str">
        <f t="shared" si="5"/>
        <v>&lt;10</v>
      </c>
      <c r="V25" s="111" t="str">
        <f t="shared" si="2"/>
        <v>&lt;21</v>
      </c>
      <c r="W25" s="116"/>
    </row>
    <row r="26" spans="1:23" x14ac:dyDescent="0.4">
      <c r="A26" s="114">
        <f t="shared" si="4"/>
        <v>20</v>
      </c>
      <c r="B26" s="101" t="s">
        <v>47</v>
      </c>
      <c r="C26" s="102" t="s">
        <v>47</v>
      </c>
      <c r="D26" s="103" t="s">
        <v>48</v>
      </c>
      <c r="E26" s="104" t="s">
        <v>48</v>
      </c>
      <c r="F26" s="102" t="s">
        <v>48</v>
      </c>
      <c r="G26" s="105" t="s">
        <v>49</v>
      </c>
      <c r="H26" s="103" t="s">
        <v>50</v>
      </c>
      <c r="I26" s="104" t="s">
        <v>96</v>
      </c>
      <c r="J26" s="8" t="s">
        <v>53</v>
      </c>
      <c r="K26" s="101" t="s">
        <v>48</v>
      </c>
      <c r="L26" s="102" t="s">
        <v>54</v>
      </c>
      <c r="M26" s="106" t="s">
        <v>55</v>
      </c>
      <c r="N26" s="102" t="s">
        <v>56</v>
      </c>
      <c r="O26" s="107">
        <v>44909</v>
      </c>
      <c r="P26" s="108">
        <v>44915</v>
      </c>
      <c r="Q26" s="103" t="s">
        <v>72</v>
      </c>
      <c r="R26" s="101" t="s">
        <v>58</v>
      </c>
      <c r="S26" s="109" t="s">
        <v>89</v>
      </c>
      <c r="T26" s="110" t="str">
        <f t="shared" si="5"/>
        <v>&lt;12</v>
      </c>
      <c r="U26" s="110" t="str">
        <f t="shared" si="5"/>
        <v>&lt;10</v>
      </c>
      <c r="V26" s="111" t="str">
        <f t="shared" si="2"/>
        <v>&lt;22</v>
      </c>
      <c r="W26" s="116"/>
    </row>
    <row r="27" spans="1:23" x14ac:dyDescent="0.4">
      <c r="A27" s="114">
        <f t="shared" si="4"/>
        <v>21</v>
      </c>
      <c r="B27" s="101" t="s">
        <v>47</v>
      </c>
      <c r="C27" s="102" t="s">
        <v>47</v>
      </c>
      <c r="D27" s="103" t="s">
        <v>48</v>
      </c>
      <c r="E27" s="104" t="s">
        <v>48</v>
      </c>
      <c r="F27" s="102" t="s">
        <v>48</v>
      </c>
      <c r="G27" s="105" t="s">
        <v>49</v>
      </c>
      <c r="H27" s="103" t="s">
        <v>50</v>
      </c>
      <c r="I27" s="104" t="s">
        <v>96</v>
      </c>
      <c r="J27" s="8" t="s">
        <v>53</v>
      </c>
      <c r="K27" s="101" t="s">
        <v>48</v>
      </c>
      <c r="L27" s="102" t="s">
        <v>54</v>
      </c>
      <c r="M27" s="106" t="s">
        <v>55</v>
      </c>
      <c r="N27" s="102" t="s">
        <v>56</v>
      </c>
      <c r="O27" s="107">
        <v>44909</v>
      </c>
      <c r="P27" s="108">
        <v>44915</v>
      </c>
      <c r="Q27" s="103" t="s">
        <v>57</v>
      </c>
      <c r="R27" s="101" t="s">
        <v>58</v>
      </c>
      <c r="S27" s="109" t="s">
        <v>59</v>
      </c>
      <c r="T27" s="110" t="str">
        <f t="shared" si="5"/>
        <v>&lt;11</v>
      </c>
      <c r="U27" s="110" t="str">
        <f t="shared" si="5"/>
        <v>&lt;10</v>
      </c>
      <c r="V27" s="111" t="str">
        <f t="shared" si="2"/>
        <v>&lt;21</v>
      </c>
      <c r="W27" s="116"/>
    </row>
    <row r="28" spans="1:23" x14ac:dyDescent="0.4">
      <c r="A28" s="114">
        <f t="shared" si="4"/>
        <v>22</v>
      </c>
      <c r="B28" s="101" t="s">
        <v>47</v>
      </c>
      <c r="C28" s="102" t="s">
        <v>47</v>
      </c>
      <c r="D28" s="103" t="s">
        <v>48</v>
      </c>
      <c r="E28" s="104" t="s">
        <v>48</v>
      </c>
      <c r="F28" s="102" t="s">
        <v>48</v>
      </c>
      <c r="G28" s="105" t="s">
        <v>49</v>
      </c>
      <c r="H28" s="103" t="s">
        <v>50</v>
      </c>
      <c r="I28" s="104" t="s">
        <v>96</v>
      </c>
      <c r="J28" s="8" t="s">
        <v>53</v>
      </c>
      <c r="K28" s="101" t="s">
        <v>48</v>
      </c>
      <c r="L28" s="102" t="s">
        <v>54</v>
      </c>
      <c r="M28" s="106" t="s">
        <v>55</v>
      </c>
      <c r="N28" s="102" t="s">
        <v>56</v>
      </c>
      <c r="O28" s="107">
        <v>44909</v>
      </c>
      <c r="P28" s="108">
        <v>44915</v>
      </c>
      <c r="Q28" s="103" t="s">
        <v>57</v>
      </c>
      <c r="R28" s="101" t="s">
        <v>61</v>
      </c>
      <c r="S28" s="109" t="s">
        <v>98</v>
      </c>
      <c r="T28" s="110" t="str">
        <f t="shared" si="5"/>
        <v>&lt;11</v>
      </c>
      <c r="U28" s="110" t="str">
        <f t="shared" si="5"/>
        <v>&lt;9</v>
      </c>
      <c r="V28" s="111" t="str">
        <f t="shared" si="2"/>
        <v>&lt;20</v>
      </c>
      <c r="W28" s="116"/>
    </row>
    <row r="29" spans="1:23" x14ac:dyDescent="0.4">
      <c r="A29" s="114">
        <f t="shared" si="4"/>
        <v>23</v>
      </c>
      <c r="B29" s="1" t="s">
        <v>99</v>
      </c>
      <c r="C29" s="3" t="s">
        <v>99</v>
      </c>
      <c r="D29" s="2" t="s">
        <v>100</v>
      </c>
      <c r="E29" s="117" t="s">
        <v>101</v>
      </c>
      <c r="F29" s="1" t="s">
        <v>52</v>
      </c>
      <c r="G29" s="118" t="s">
        <v>32</v>
      </c>
      <c r="H29" s="4" t="s">
        <v>102</v>
      </c>
      <c r="I29" s="1" t="s">
        <v>103</v>
      </c>
      <c r="J29" s="1" t="s">
        <v>52</v>
      </c>
      <c r="K29" s="1" t="s">
        <v>52</v>
      </c>
      <c r="L29" s="112" t="s">
        <v>36</v>
      </c>
      <c r="M29" s="119" t="s">
        <v>104</v>
      </c>
      <c r="N29" s="5" t="s">
        <v>56</v>
      </c>
      <c r="O29" s="6">
        <v>44903</v>
      </c>
      <c r="P29" s="7">
        <v>44903</v>
      </c>
      <c r="Q29" s="2" t="s">
        <v>105</v>
      </c>
      <c r="R29" s="1" t="s">
        <v>106</v>
      </c>
      <c r="S29" s="120" t="s">
        <v>107</v>
      </c>
      <c r="T29" s="110" t="str">
        <f t="shared" si="5"/>
        <v>&lt;6.8</v>
      </c>
      <c r="U29" s="110" t="str">
        <f t="shared" si="5"/>
        <v>&lt;7.4</v>
      </c>
      <c r="V29" s="111" t="str">
        <f t="shared" si="2"/>
        <v>&lt;14</v>
      </c>
      <c r="W29" s="112" t="str">
        <f>IF(ISERROR(V31*1),"",IF(AND(H31="飲料水",V31&gt;=11),"○",IF(AND(H31="牛乳・乳児用食品",V31&gt;=51),"○",IF(AND(H31&lt;&gt;"",V31&gt;=110),"○",""))))</f>
        <v/>
      </c>
    </row>
    <row r="30" spans="1:23" x14ac:dyDescent="0.4">
      <c r="A30" s="114">
        <f t="shared" si="4"/>
        <v>24</v>
      </c>
      <c r="B30" s="1" t="s">
        <v>108</v>
      </c>
      <c r="C30" s="3" t="s">
        <v>108</v>
      </c>
      <c r="D30" s="4" t="s">
        <v>109</v>
      </c>
      <c r="E30" s="121" t="s">
        <v>110</v>
      </c>
      <c r="F30" s="1" t="s">
        <v>52</v>
      </c>
      <c r="G30" s="118" t="s">
        <v>32</v>
      </c>
      <c r="H30" s="4" t="s">
        <v>102</v>
      </c>
      <c r="I30" s="8" t="s">
        <v>103</v>
      </c>
      <c r="J30" s="1" t="s">
        <v>52</v>
      </c>
      <c r="K30" s="1" t="s">
        <v>52</v>
      </c>
      <c r="L30" s="112" t="s">
        <v>36</v>
      </c>
      <c r="M30" s="122" t="s">
        <v>104</v>
      </c>
      <c r="N30" s="10" t="s">
        <v>56</v>
      </c>
      <c r="O30" s="11">
        <v>44903</v>
      </c>
      <c r="P30" s="12">
        <v>44903</v>
      </c>
      <c r="Q30" s="4" t="s">
        <v>111</v>
      </c>
      <c r="R30" s="8" t="s">
        <v>112</v>
      </c>
      <c r="S30" s="120" t="s">
        <v>113</v>
      </c>
      <c r="T30" s="110" t="str">
        <f t="shared" si="5"/>
        <v>&lt;7.1</v>
      </c>
      <c r="U30" s="110" t="str">
        <f t="shared" si="5"/>
        <v>&lt;7.8</v>
      </c>
      <c r="V30" s="111" t="str">
        <f t="shared" si="2"/>
        <v>&lt;15</v>
      </c>
      <c r="W30" s="112" t="str">
        <f>IF(ISERROR(V32*1),"",IF(AND(H32="飲料水",V32&gt;=11),"○",IF(AND(H32="牛乳・乳児用食品",V32&gt;=51),"○",IF(AND(H32&lt;&gt;"",V32&gt;=110),"○",""))))</f>
        <v/>
      </c>
    </row>
    <row r="31" spans="1:23" x14ac:dyDescent="0.4">
      <c r="A31" s="114">
        <f t="shared" si="4"/>
        <v>25</v>
      </c>
      <c r="B31" s="1" t="s">
        <v>114</v>
      </c>
      <c r="C31" s="3" t="s">
        <v>114</v>
      </c>
      <c r="D31" s="2" t="s">
        <v>114</v>
      </c>
      <c r="E31" s="123" t="s">
        <v>115</v>
      </c>
      <c r="F31" s="3"/>
      <c r="G31" s="118" t="s">
        <v>116</v>
      </c>
      <c r="H31" s="4" t="s">
        <v>33</v>
      </c>
      <c r="I31" s="1" t="s">
        <v>117</v>
      </c>
      <c r="J31" s="1" t="s">
        <v>88</v>
      </c>
      <c r="K31" s="1"/>
      <c r="L31" s="112" t="s">
        <v>36</v>
      </c>
      <c r="M31" s="119" t="s">
        <v>118</v>
      </c>
      <c r="N31" s="5" t="s">
        <v>56</v>
      </c>
      <c r="O31" s="6">
        <v>44907</v>
      </c>
      <c r="P31" s="7">
        <v>44911</v>
      </c>
      <c r="Q31" s="2" t="s">
        <v>119</v>
      </c>
      <c r="R31" s="1" t="s">
        <v>119</v>
      </c>
      <c r="S31" s="120" t="s">
        <v>120</v>
      </c>
      <c r="T31" s="110" t="str">
        <f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-</v>
      </c>
      <c r="U31" s="110" t="str">
        <f t="shared" si="5"/>
        <v>-</v>
      </c>
      <c r="V31" s="111" t="str">
        <f t="shared" si="2"/>
        <v>&lt;25</v>
      </c>
      <c r="W31" s="112" t="str">
        <f t="shared" ref="W31:W37" si="6">IF(ISERROR(V31*1),"",IF(AND(H31="飲料水",V31&gt;=11),"○",IF(AND(H31="牛乳・乳児用食品",V31&gt;=51),"○",IF(AND(H31&lt;&gt;"",V31&gt;=110),"○",""))))</f>
        <v/>
      </c>
    </row>
    <row r="32" spans="1:23" x14ac:dyDescent="0.4">
      <c r="A32" s="114">
        <f t="shared" si="4"/>
        <v>26</v>
      </c>
      <c r="B32" s="8" t="s">
        <v>114</v>
      </c>
      <c r="C32" s="9" t="s">
        <v>114</v>
      </c>
      <c r="D32" s="4" t="s">
        <v>114</v>
      </c>
      <c r="E32" s="123" t="s">
        <v>115</v>
      </c>
      <c r="F32" s="9"/>
      <c r="G32" s="118" t="s">
        <v>116</v>
      </c>
      <c r="H32" s="4" t="s">
        <v>33</v>
      </c>
      <c r="I32" s="8" t="s">
        <v>121</v>
      </c>
      <c r="J32" s="1" t="s">
        <v>88</v>
      </c>
      <c r="K32" s="8"/>
      <c r="L32" s="112" t="s">
        <v>36</v>
      </c>
      <c r="M32" s="119" t="s">
        <v>118</v>
      </c>
      <c r="N32" s="5" t="s">
        <v>56</v>
      </c>
      <c r="O32" s="6">
        <v>44907</v>
      </c>
      <c r="P32" s="7">
        <v>44911</v>
      </c>
      <c r="Q32" s="4" t="s">
        <v>119</v>
      </c>
      <c r="R32" s="8" t="s">
        <v>119</v>
      </c>
      <c r="S32" s="120" t="s">
        <v>120</v>
      </c>
      <c r="T32" s="110" t="str">
        <f t="shared" ref="T32:U44" si="7">IF(Q32="","",IF(NOT(ISERROR(Q32*1)),ROUNDDOWN(Q32*1,2-INT(LOG(ABS(Q32*1)))),IFERROR("&lt;"&amp;ROUNDDOWN(IF(SUBSTITUTE(Q32,"&lt;","")*1&lt;=50,SUBSTITUTE(Q32,"&lt;","")*1,""),2-INT(LOG(ABS(SUBSTITUTE(Q32,"&lt;","")*1)))),IF(Q32="-",Q32,"入力形式が間違っています"))))</f>
        <v>-</v>
      </c>
      <c r="U32" s="110" t="str">
        <f t="shared" si="5"/>
        <v>-</v>
      </c>
      <c r="V32" s="111" t="str">
        <f t="shared" si="2"/>
        <v>&lt;25</v>
      </c>
      <c r="W32" s="112" t="str">
        <f t="shared" si="6"/>
        <v/>
      </c>
    </row>
    <row r="33" spans="1:23" x14ac:dyDescent="0.4">
      <c r="A33" s="114">
        <f t="shared" si="4"/>
        <v>27</v>
      </c>
      <c r="B33" s="8" t="s">
        <v>114</v>
      </c>
      <c r="C33" s="9" t="s">
        <v>114</v>
      </c>
      <c r="D33" s="4" t="s">
        <v>114</v>
      </c>
      <c r="E33" s="123" t="s">
        <v>115</v>
      </c>
      <c r="F33" s="9"/>
      <c r="G33" s="118" t="s">
        <v>116</v>
      </c>
      <c r="H33" s="4" t="s">
        <v>33</v>
      </c>
      <c r="I33" s="8" t="s">
        <v>122</v>
      </c>
      <c r="J33" s="1" t="s">
        <v>88</v>
      </c>
      <c r="K33" s="8"/>
      <c r="L33" s="112" t="s">
        <v>36</v>
      </c>
      <c r="M33" s="119" t="s">
        <v>118</v>
      </c>
      <c r="N33" s="5" t="s">
        <v>56</v>
      </c>
      <c r="O33" s="6">
        <v>44907</v>
      </c>
      <c r="P33" s="7">
        <v>44911</v>
      </c>
      <c r="Q33" s="4" t="s">
        <v>119</v>
      </c>
      <c r="R33" s="8" t="s">
        <v>119</v>
      </c>
      <c r="S33" s="120" t="s">
        <v>120</v>
      </c>
      <c r="T33" s="110" t="str">
        <f t="shared" si="7"/>
        <v>-</v>
      </c>
      <c r="U33" s="110" t="str">
        <f t="shared" si="5"/>
        <v>-</v>
      </c>
      <c r="V33" s="111" t="str">
        <f t="shared" si="2"/>
        <v>&lt;25</v>
      </c>
      <c r="W33" s="112" t="str">
        <f t="shared" si="6"/>
        <v/>
      </c>
    </row>
    <row r="34" spans="1:23" x14ac:dyDescent="0.4">
      <c r="A34" s="114">
        <f t="shared" si="4"/>
        <v>28</v>
      </c>
      <c r="B34" s="8" t="s">
        <v>114</v>
      </c>
      <c r="C34" s="9" t="s">
        <v>114</v>
      </c>
      <c r="D34" s="4" t="s">
        <v>114</v>
      </c>
      <c r="E34" s="123" t="s">
        <v>123</v>
      </c>
      <c r="F34" s="9"/>
      <c r="G34" s="118" t="s">
        <v>116</v>
      </c>
      <c r="H34" s="4" t="s">
        <v>33</v>
      </c>
      <c r="I34" s="8" t="s">
        <v>124</v>
      </c>
      <c r="J34" s="1" t="s">
        <v>88</v>
      </c>
      <c r="K34" s="8"/>
      <c r="L34" s="112" t="s">
        <v>36</v>
      </c>
      <c r="M34" s="119" t="s">
        <v>118</v>
      </c>
      <c r="N34" s="5" t="s">
        <v>56</v>
      </c>
      <c r="O34" s="6">
        <v>44907</v>
      </c>
      <c r="P34" s="7">
        <v>44911</v>
      </c>
      <c r="Q34" s="4" t="s">
        <v>119</v>
      </c>
      <c r="R34" s="8" t="s">
        <v>119</v>
      </c>
      <c r="S34" s="124" t="s">
        <v>120</v>
      </c>
      <c r="T34" s="110" t="str">
        <f t="shared" si="7"/>
        <v>-</v>
      </c>
      <c r="U34" s="110" t="str">
        <f t="shared" si="5"/>
        <v>-</v>
      </c>
      <c r="V34" s="111" t="str">
        <f t="shared" si="2"/>
        <v>&lt;25</v>
      </c>
      <c r="W34" s="112" t="str">
        <f t="shared" si="6"/>
        <v/>
      </c>
    </row>
    <row r="35" spans="1:23" x14ac:dyDescent="0.4">
      <c r="A35" s="114">
        <f t="shared" si="4"/>
        <v>29</v>
      </c>
      <c r="B35" s="8" t="s">
        <v>114</v>
      </c>
      <c r="C35" s="9" t="s">
        <v>114</v>
      </c>
      <c r="D35" s="4" t="s">
        <v>114</v>
      </c>
      <c r="E35" s="123" t="s">
        <v>125</v>
      </c>
      <c r="F35" s="9"/>
      <c r="G35" s="118" t="s">
        <v>116</v>
      </c>
      <c r="H35" s="4" t="s">
        <v>33</v>
      </c>
      <c r="I35" s="8" t="s">
        <v>126</v>
      </c>
      <c r="J35" s="1" t="s">
        <v>88</v>
      </c>
      <c r="K35" s="8"/>
      <c r="L35" s="112" t="s">
        <v>36</v>
      </c>
      <c r="M35" s="119" t="s">
        <v>118</v>
      </c>
      <c r="N35" s="5" t="s">
        <v>56</v>
      </c>
      <c r="O35" s="6">
        <v>44907</v>
      </c>
      <c r="P35" s="7">
        <v>44911</v>
      </c>
      <c r="Q35" s="4" t="s">
        <v>119</v>
      </c>
      <c r="R35" s="8" t="s">
        <v>119</v>
      </c>
      <c r="S35" s="124" t="s">
        <v>120</v>
      </c>
      <c r="T35" s="110" t="str">
        <f t="shared" si="7"/>
        <v>-</v>
      </c>
      <c r="U35" s="110" t="str">
        <f t="shared" si="5"/>
        <v>-</v>
      </c>
      <c r="V35" s="111" t="str">
        <f t="shared" si="2"/>
        <v>&lt;25</v>
      </c>
      <c r="W35" s="112" t="str">
        <f t="shared" si="6"/>
        <v/>
      </c>
    </row>
    <row r="36" spans="1:23" x14ac:dyDescent="0.4">
      <c r="A36" s="114">
        <f t="shared" si="4"/>
        <v>30</v>
      </c>
      <c r="B36" s="1" t="s">
        <v>127</v>
      </c>
      <c r="C36" s="1" t="s">
        <v>127</v>
      </c>
      <c r="D36" s="4" t="s">
        <v>128</v>
      </c>
      <c r="E36" s="125" t="s">
        <v>129</v>
      </c>
      <c r="F36" s="126" t="s">
        <v>129</v>
      </c>
      <c r="G36" s="118" t="s">
        <v>116</v>
      </c>
      <c r="H36" s="4" t="s">
        <v>33</v>
      </c>
      <c r="I36" s="8" t="s">
        <v>130</v>
      </c>
      <c r="J36" s="126" t="s">
        <v>69</v>
      </c>
      <c r="K36" s="126" t="s">
        <v>129</v>
      </c>
      <c r="L36" s="112" t="s">
        <v>36</v>
      </c>
      <c r="M36" s="119" t="s">
        <v>131</v>
      </c>
      <c r="N36" s="5" t="s">
        <v>38</v>
      </c>
      <c r="O36" s="6">
        <v>44915</v>
      </c>
      <c r="P36" s="7">
        <v>44921</v>
      </c>
      <c r="Q36" s="2" t="s">
        <v>132</v>
      </c>
      <c r="R36" s="1" t="s">
        <v>133</v>
      </c>
      <c r="S36" s="120" t="s">
        <v>134</v>
      </c>
      <c r="T36" s="110" t="str">
        <f t="shared" si="7"/>
        <v>&lt;1.01</v>
      </c>
      <c r="U36" s="110" t="str">
        <f t="shared" si="5"/>
        <v>&lt;1.1</v>
      </c>
      <c r="V36" s="111" t="str">
        <f t="shared" si="2"/>
        <v>&lt;2.1</v>
      </c>
      <c r="W36" s="112" t="str">
        <f t="shared" si="6"/>
        <v/>
      </c>
    </row>
    <row r="37" spans="1:23" x14ac:dyDescent="0.4">
      <c r="A37" s="114">
        <f t="shared" si="4"/>
        <v>31</v>
      </c>
      <c r="B37" s="1" t="s">
        <v>127</v>
      </c>
      <c r="C37" s="1" t="s">
        <v>127</v>
      </c>
      <c r="D37" s="4" t="s">
        <v>135</v>
      </c>
      <c r="E37" s="125" t="s">
        <v>129</v>
      </c>
      <c r="F37" s="126" t="s">
        <v>129</v>
      </c>
      <c r="G37" s="118" t="s">
        <v>116</v>
      </c>
      <c r="H37" s="4" t="s">
        <v>33</v>
      </c>
      <c r="I37" s="8" t="s">
        <v>136</v>
      </c>
      <c r="J37" s="126" t="s">
        <v>69</v>
      </c>
      <c r="K37" s="126" t="s">
        <v>129</v>
      </c>
      <c r="L37" s="112" t="s">
        <v>36</v>
      </c>
      <c r="M37" s="119" t="s">
        <v>131</v>
      </c>
      <c r="N37" s="5" t="s">
        <v>38</v>
      </c>
      <c r="O37" s="6">
        <v>44915</v>
      </c>
      <c r="P37" s="7">
        <v>44921</v>
      </c>
      <c r="Q37" s="127" t="s">
        <v>137</v>
      </c>
      <c r="R37" s="8" t="s">
        <v>138</v>
      </c>
      <c r="S37" s="128" t="s">
        <v>139</v>
      </c>
      <c r="T37" s="110" t="str">
        <f t="shared" si="7"/>
        <v>&lt;1.44</v>
      </c>
      <c r="U37" s="110" t="str">
        <f t="shared" si="5"/>
        <v>&lt;1.36</v>
      </c>
      <c r="V37" s="111" t="str">
        <f t="shared" si="2"/>
        <v>&lt;2.8</v>
      </c>
      <c r="W37" s="112" t="str">
        <f t="shared" si="6"/>
        <v/>
      </c>
    </row>
    <row r="38" spans="1:23" x14ac:dyDescent="0.4">
      <c r="A38" s="114">
        <f t="shared" si="4"/>
        <v>32</v>
      </c>
      <c r="B38" s="1" t="s">
        <v>127</v>
      </c>
      <c r="C38" s="1" t="s">
        <v>127</v>
      </c>
      <c r="D38" s="4" t="s">
        <v>140</v>
      </c>
      <c r="E38" s="13"/>
      <c r="F38" s="9"/>
      <c r="G38" s="129" t="s">
        <v>116</v>
      </c>
      <c r="H38" s="4" t="s">
        <v>33</v>
      </c>
      <c r="I38" s="8" t="s">
        <v>141</v>
      </c>
      <c r="J38" s="126" t="s">
        <v>69</v>
      </c>
      <c r="K38" s="126" t="s">
        <v>129</v>
      </c>
      <c r="L38" s="112" t="s">
        <v>36</v>
      </c>
      <c r="M38" s="119" t="s">
        <v>131</v>
      </c>
      <c r="N38" s="5" t="s">
        <v>38</v>
      </c>
      <c r="O38" s="6">
        <v>44915</v>
      </c>
      <c r="P38" s="7">
        <v>44921</v>
      </c>
      <c r="Q38" s="4" t="s">
        <v>142</v>
      </c>
      <c r="R38" s="8" t="s">
        <v>143</v>
      </c>
      <c r="S38" s="128" t="s">
        <v>144</v>
      </c>
      <c r="T38" s="110" t="str">
        <f t="shared" si="7"/>
        <v>&lt;1.13</v>
      </c>
      <c r="U38" s="110" t="str">
        <f t="shared" si="5"/>
        <v>&lt;1.18</v>
      </c>
      <c r="V38" s="111" t="str">
        <f t="shared" si="2"/>
        <v>&lt;2.3</v>
      </c>
      <c r="W38" s="116"/>
    </row>
    <row r="39" spans="1:23" x14ac:dyDescent="0.4">
      <c r="A39" s="114">
        <f t="shared" si="4"/>
        <v>33</v>
      </c>
      <c r="B39" s="130" t="s">
        <v>145</v>
      </c>
      <c r="C39" s="131" t="s">
        <v>145</v>
      </c>
      <c r="D39" s="4" t="s">
        <v>146</v>
      </c>
      <c r="E39" s="13" t="s">
        <v>147</v>
      </c>
      <c r="F39" s="9" t="s">
        <v>119</v>
      </c>
      <c r="G39" s="129" t="s">
        <v>116</v>
      </c>
      <c r="H39" s="4" t="s">
        <v>33</v>
      </c>
      <c r="I39" s="8" t="s">
        <v>148</v>
      </c>
      <c r="J39" s="8" t="s">
        <v>88</v>
      </c>
      <c r="K39" s="8" t="s">
        <v>119</v>
      </c>
      <c r="L39" s="116" t="s">
        <v>36</v>
      </c>
      <c r="M39" s="122" t="s">
        <v>149</v>
      </c>
      <c r="N39" s="10" t="s">
        <v>38</v>
      </c>
      <c r="O39" s="11">
        <v>44902</v>
      </c>
      <c r="P39" s="12">
        <v>44907</v>
      </c>
      <c r="Q39" s="4" t="s">
        <v>150</v>
      </c>
      <c r="R39" s="8" t="s">
        <v>151</v>
      </c>
      <c r="S39" s="128" t="s">
        <v>152</v>
      </c>
      <c r="T39" s="110" t="str">
        <f t="shared" si="7"/>
        <v>&lt;6.53</v>
      </c>
      <c r="U39" s="110" t="str">
        <f t="shared" si="7"/>
        <v>&lt;5.6</v>
      </c>
      <c r="V39" s="111" t="str">
        <f t="shared" si="2"/>
        <v>&lt;12</v>
      </c>
      <c r="W39" s="116"/>
    </row>
    <row r="40" spans="1:23" x14ac:dyDescent="0.4">
      <c r="A40" s="114">
        <f t="shared" si="4"/>
        <v>34</v>
      </c>
      <c r="B40" s="130" t="s">
        <v>145</v>
      </c>
      <c r="C40" s="131" t="s">
        <v>145</v>
      </c>
      <c r="D40" s="4" t="s">
        <v>146</v>
      </c>
      <c r="E40" s="13" t="s">
        <v>119</v>
      </c>
      <c r="F40" s="9" t="s">
        <v>119</v>
      </c>
      <c r="G40" s="129" t="s">
        <v>116</v>
      </c>
      <c r="H40" s="4" t="s">
        <v>33</v>
      </c>
      <c r="I40" s="8" t="s">
        <v>121</v>
      </c>
      <c r="J40" s="8" t="s">
        <v>88</v>
      </c>
      <c r="K40" s="8" t="s">
        <v>119</v>
      </c>
      <c r="L40" s="116" t="s">
        <v>36</v>
      </c>
      <c r="M40" s="122" t="s">
        <v>149</v>
      </c>
      <c r="N40" s="10" t="s">
        <v>38</v>
      </c>
      <c r="O40" s="11">
        <v>44902</v>
      </c>
      <c r="P40" s="12">
        <v>44908</v>
      </c>
      <c r="Q40" s="4" t="s">
        <v>153</v>
      </c>
      <c r="R40" s="8" t="s">
        <v>154</v>
      </c>
      <c r="S40" s="128" t="s">
        <v>107</v>
      </c>
      <c r="T40" s="110" t="str">
        <f t="shared" si="7"/>
        <v>&lt;6.55</v>
      </c>
      <c r="U40" s="110" t="str">
        <f t="shared" si="7"/>
        <v>&lt;7.65</v>
      </c>
      <c r="V40" s="111" t="str">
        <f t="shared" si="2"/>
        <v>&lt;14</v>
      </c>
      <c r="W40" s="116"/>
    </row>
    <row r="41" spans="1:23" x14ac:dyDescent="0.4">
      <c r="A41" s="114">
        <f t="shared" si="4"/>
        <v>35</v>
      </c>
      <c r="B41" s="130" t="s">
        <v>145</v>
      </c>
      <c r="C41" s="131" t="s">
        <v>145</v>
      </c>
      <c r="D41" s="4" t="s">
        <v>146</v>
      </c>
      <c r="E41" s="13" t="s">
        <v>119</v>
      </c>
      <c r="F41" s="9" t="s">
        <v>119</v>
      </c>
      <c r="G41" s="129" t="s">
        <v>116</v>
      </c>
      <c r="H41" s="4" t="s">
        <v>33</v>
      </c>
      <c r="I41" s="8" t="s">
        <v>155</v>
      </c>
      <c r="J41" s="8" t="s">
        <v>88</v>
      </c>
      <c r="K41" s="8" t="s">
        <v>119</v>
      </c>
      <c r="L41" s="116" t="s">
        <v>36</v>
      </c>
      <c r="M41" s="122" t="s">
        <v>149</v>
      </c>
      <c r="N41" s="10" t="s">
        <v>38</v>
      </c>
      <c r="O41" s="11">
        <v>44902</v>
      </c>
      <c r="P41" s="12">
        <v>44903</v>
      </c>
      <c r="Q41" s="4" t="s">
        <v>156</v>
      </c>
      <c r="R41" s="8" t="s">
        <v>157</v>
      </c>
      <c r="S41" s="128" t="s">
        <v>158</v>
      </c>
      <c r="T41" s="110" t="str">
        <f t="shared" si="7"/>
        <v>&lt;5.64</v>
      </c>
      <c r="U41" s="110" t="str">
        <f t="shared" si="7"/>
        <v>&lt;5.61</v>
      </c>
      <c r="V41" s="111" t="str">
        <f t="shared" si="2"/>
        <v>&lt;11</v>
      </c>
      <c r="W41" s="116"/>
    </row>
    <row r="42" spans="1:23" x14ac:dyDescent="0.4">
      <c r="A42" s="114">
        <f t="shared" si="4"/>
        <v>36</v>
      </c>
      <c r="B42" s="130" t="s">
        <v>145</v>
      </c>
      <c r="C42" s="131" t="s">
        <v>145</v>
      </c>
      <c r="D42" s="4" t="s">
        <v>146</v>
      </c>
      <c r="E42" s="13" t="s">
        <v>119</v>
      </c>
      <c r="F42" s="9" t="s">
        <v>119</v>
      </c>
      <c r="G42" s="129" t="s">
        <v>116</v>
      </c>
      <c r="H42" s="4" t="s">
        <v>33</v>
      </c>
      <c r="I42" s="8" t="s">
        <v>159</v>
      </c>
      <c r="J42" s="8" t="s">
        <v>88</v>
      </c>
      <c r="K42" s="8" t="s">
        <v>119</v>
      </c>
      <c r="L42" s="116" t="s">
        <v>36</v>
      </c>
      <c r="M42" s="122" t="s">
        <v>149</v>
      </c>
      <c r="N42" s="10" t="s">
        <v>38</v>
      </c>
      <c r="O42" s="11">
        <v>44902</v>
      </c>
      <c r="P42" s="12">
        <v>44902</v>
      </c>
      <c r="Q42" s="4" t="s">
        <v>160</v>
      </c>
      <c r="R42" s="8" t="s">
        <v>161</v>
      </c>
      <c r="S42" s="128" t="s">
        <v>152</v>
      </c>
      <c r="T42" s="110" t="str">
        <f t="shared" si="7"/>
        <v>&lt;5.57</v>
      </c>
      <c r="U42" s="110" t="str">
        <f t="shared" si="7"/>
        <v>&lt;6.58</v>
      </c>
      <c r="V42" s="111" t="str">
        <f t="shared" si="2"/>
        <v>&lt;12</v>
      </c>
      <c r="W42" s="116"/>
    </row>
    <row r="43" spans="1:23" x14ac:dyDescent="0.4">
      <c r="A43" s="114">
        <f t="shared" si="4"/>
        <v>37</v>
      </c>
      <c r="B43" s="130" t="s">
        <v>145</v>
      </c>
      <c r="C43" s="131" t="s">
        <v>145</v>
      </c>
      <c r="D43" s="4" t="s">
        <v>162</v>
      </c>
      <c r="E43" s="13" t="s">
        <v>119</v>
      </c>
      <c r="F43" s="9" t="s">
        <v>119</v>
      </c>
      <c r="G43" s="129" t="s">
        <v>116</v>
      </c>
      <c r="H43" s="4" t="s">
        <v>33</v>
      </c>
      <c r="I43" s="8" t="s">
        <v>163</v>
      </c>
      <c r="J43" s="8" t="s">
        <v>88</v>
      </c>
      <c r="K43" s="8" t="s">
        <v>119</v>
      </c>
      <c r="L43" s="116" t="s">
        <v>36</v>
      </c>
      <c r="M43" s="122" t="s">
        <v>149</v>
      </c>
      <c r="N43" s="10" t="s">
        <v>38</v>
      </c>
      <c r="O43" s="11">
        <v>44902</v>
      </c>
      <c r="P43" s="12">
        <v>44904</v>
      </c>
      <c r="Q43" s="4" t="s">
        <v>164</v>
      </c>
      <c r="R43" s="8" t="s">
        <v>165</v>
      </c>
      <c r="S43" s="128" t="s">
        <v>113</v>
      </c>
      <c r="T43" s="110" t="str">
        <f t="shared" si="7"/>
        <v>&lt;7.22</v>
      </c>
      <c r="U43" s="110" t="str">
        <f t="shared" si="7"/>
        <v>&lt;7.49</v>
      </c>
      <c r="V43" s="111" t="str">
        <f t="shared" si="2"/>
        <v>&lt;15</v>
      </c>
      <c r="W43" s="116"/>
    </row>
    <row r="44" spans="1:23" x14ac:dyDescent="0.4">
      <c r="A44" s="114">
        <f t="shared" si="4"/>
        <v>38</v>
      </c>
      <c r="B44" s="130" t="s">
        <v>145</v>
      </c>
      <c r="C44" s="131" t="s">
        <v>145</v>
      </c>
      <c r="D44" s="4" t="s">
        <v>146</v>
      </c>
      <c r="E44" s="13" t="s">
        <v>119</v>
      </c>
      <c r="F44" s="9" t="s">
        <v>119</v>
      </c>
      <c r="G44" s="129" t="s">
        <v>116</v>
      </c>
      <c r="H44" s="4" t="s">
        <v>166</v>
      </c>
      <c r="I44" s="8" t="s">
        <v>167</v>
      </c>
      <c r="J44" s="8" t="s">
        <v>168</v>
      </c>
      <c r="K44" s="8" t="s">
        <v>119</v>
      </c>
      <c r="L44" s="116" t="s">
        <v>36</v>
      </c>
      <c r="M44" s="122" t="s">
        <v>149</v>
      </c>
      <c r="N44" s="10" t="s">
        <v>38</v>
      </c>
      <c r="O44" s="11">
        <v>44902</v>
      </c>
      <c r="P44" s="12">
        <v>44909</v>
      </c>
      <c r="Q44" s="4" t="s">
        <v>169</v>
      </c>
      <c r="R44" s="8" t="s">
        <v>170</v>
      </c>
      <c r="S44" s="128" t="s">
        <v>171</v>
      </c>
      <c r="T44" s="110" t="str">
        <f t="shared" si="7"/>
        <v>&lt;6.01</v>
      </c>
      <c r="U44" s="110" t="str">
        <f t="shared" si="7"/>
        <v>&lt;6.59</v>
      </c>
      <c r="V44" s="111" t="str">
        <f t="shared" si="2"/>
        <v>&lt;13</v>
      </c>
      <c r="W44" s="116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9:V23">
    <cfRule type="expression" dxfId="7" priority="6">
      <formula>$W9="○"</formula>
    </cfRule>
  </conditionalFormatting>
  <conditionalFormatting sqref="V24:V28">
    <cfRule type="expression" dxfId="6" priority="5">
      <formula>$W24="○"</formula>
    </cfRule>
  </conditionalFormatting>
  <conditionalFormatting sqref="V31:V35">
    <cfRule type="expression" dxfId="5" priority="3">
      <formula>$W31="○"</formula>
    </cfRule>
  </conditionalFormatting>
  <conditionalFormatting sqref="V36:V38">
    <cfRule type="expression" dxfId="4" priority="2">
      <formula>$W36="○"</formula>
    </cfRule>
  </conditionalFormatting>
  <conditionalFormatting sqref="V39:V44">
    <cfRule type="expression" dxfId="3" priority="1">
      <formula>$W39="○"</formula>
    </cfRule>
  </conditionalFormatting>
  <conditionalFormatting sqref="V7:V8">
    <cfRule type="expression" dxfId="2" priority="8">
      <formula>$W8="○"</formula>
    </cfRule>
  </conditionalFormatting>
  <conditionalFormatting sqref="S7">
    <cfRule type="expression" dxfId="1" priority="7">
      <formula>#REF!="○"</formula>
    </cfRule>
  </conditionalFormatting>
  <conditionalFormatting sqref="V29:V30">
    <cfRule type="expression" dxfId="0" priority="4">
      <formula>$W33="○"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2023-01-16T04:38:41Z</dcterms:modified>
</cp:coreProperties>
</file>