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CAFFFAB6-9196-4507-8D7F-216B3AA3B0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V34" i="1"/>
  <c r="U34" i="1"/>
  <c r="T34" i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<sst xmlns="http://schemas.openxmlformats.org/spreadsheetml/2006/main" count="519" uniqueCount="110">
  <si>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</si>
  <si>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</si>
  <si>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</si>
  <si>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</si>
  <si>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</si>
  <si>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</si>
  <si>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</si>
  <si>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</si>
  <si>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</si>
  <si>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</si>
  <si>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</si>
  <si>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</si>
  <si>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</si>
  <si>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</si>
  <si>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</si>
  <si>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</si>
  <si>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</si>
  <si>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</si>
  <si>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</si>
  <si>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</si>
  <si>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</si>
  <si>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</si>
  <si>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</si>
  <si>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</si>
  <si>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</si>
  <si>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</si>
  <si>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</si>
  <si>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</si>
  <si>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</si>
  <si>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</si>
  <si>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</si>
  <si>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</si>
  <si>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</si>
  <si>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山梨県</t>
    <rPh sb="0" eb="2">
      <t>ヤマナシ</t>
    </rPh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</si>
  <si>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</si>
  <si>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</si>
  <si>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ウラベニホテイシメジ</t>
    <phoneticPr fontId="1"/>
  </si>
  <si>
    <t>天然</t>
    <rPh sb="0" eb="2">
      <t>テンネン</t>
    </rPh>
    <phoneticPr fontId="1"/>
  </si>
  <si>
    <t>不明</t>
    <rPh sb="0" eb="2">
      <t>フメイ</t>
    </rPh>
    <phoneticPr fontId="1"/>
  </si>
  <si>
    <t>Ge</t>
  </si>
  <si>
    <t>&lt;3.3502</t>
  </si>
  <si>
    <t>長野県</t>
    <rPh sb="0" eb="3">
      <t>ナガノケン</t>
    </rPh>
    <phoneticPr fontId="7"/>
  </si>
  <si>
    <t>CsI</t>
  </si>
  <si>
    <t>-</t>
    <phoneticPr fontId="1"/>
  </si>
  <si>
    <t>&lt;25</t>
    <phoneticPr fontId="1"/>
  </si>
  <si>
    <t>岩手県</t>
    <rPh sb="0" eb="3">
      <t>イワテケン</t>
    </rPh>
    <phoneticPr fontId="7"/>
  </si>
  <si>
    <t>サクラシメジ</t>
    <phoneticPr fontId="1"/>
  </si>
  <si>
    <t>&lt;3.9522</t>
  </si>
  <si>
    <t>福島県</t>
    <rPh sb="0" eb="3">
      <t>フクシマケン</t>
    </rPh>
    <phoneticPr fontId="7"/>
  </si>
  <si>
    <t>南会津町</t>
    <rPh sb="0" eb="4">
      <t>ミナミアイヅチョウ</t>
    </rPh>
    <phoneticPr fontId="1"/>
  </si>
  <si>
    <t>サクラシメジ</t>
  </si>
  <si>
    <t>制限なし</t>
    <rPh sb="0" eb="2">
      <t>セイゲン</t>
    </rPh>
    <phoneticPr fontId="8"/>
  </si>
  <si>
    <t>&lt;3.1016</t>
  </si>
  <si>
    <t>センボンシメジ</t>
  </si>
  <si>
    <t>栃木県</t>
    <rPh sb="0" eb="3">
      <t>トチギケン</t>
    </rPh>
    <phoneticPr fontId="7"/>
  </si>
  <si>
    <t>宇都宮</t>
    <rPh sb="0" eb="3">
      <t>ウツノミヤ</t>
    </rPh>
    <phoneticPr fontId="1"/>
  </si>
  <si>
    <t>ナス</t>
  </si>
  <si>
    <t>栽培</t>
    <rPh sb="0" eb="2">
      <t>サイバイ</t>
    </rPh>
    <phoneticPr fontId="1"/>
  </si>
  <si>
    <t>塩原</t>
    <rPh sb="0" eb="2">
      <t>シオバラ</t>
    </rPh>
    <phoneticPr fontId="1"/>
  </si>
  <si>
    <t>シイタケ</t>
  </si>
  <si>
    <t>原木</t>
    <rPh sb="0" eb="2">
      <t>ゲンボク</t>
    </rPh>
    <phoneticPr fontId="1"/>
  </si>
  <si>
    <t>矢板市</t>
    <rPh sb="0" eb="3">
      <t>ヤイタシ</t>
    </rPh>
    <phoneticPr fontId="1"/>
  </si>
  <si>
    <t>原木、施設栽培</t>
    <rPh sb="0" eb="2">
      <t>ゲンボク</t>
    </rPh>
    <rPh sb="3" eb="7">
      <t>シセツサイバイ</t>
    </rPh>
    <phoneticPr fontId="1"/>
  </si>
  <si>
    <t>原木、施設栽培</t>
    <phoneticPr fontId="1"/>
  </si>
  <si>
    <t>さくら市</t>
    <rPh sb="3" eb="4">
      <t>シ</t>
    </rPh>
    <phoneticPr fontId="1"/>
  </si>
  <si>
    <t>那珂川町</t>
    <rPh sb="0" eb="4">
      <t>ナカガワチョウ</t>
    </rPh>
    <phoneticPr fontId="1"/>
  </si>
  <si>
    <t>原木</t>
    <phoneticPr fontId="1"/>
  </si>
  <si>
    <t>千葉県</t>
    <rPh sb="0" eb="2">
      <t>チバ</t>
    </rPh>
    <rPh sb="2" eb="3">
      <t>ケン</t>
    </rPh>
    <phoneticPr fontId="7"/>
  </si>
  <si>
    <t>野生鳥獣肉</t>
    <rPh sb="0" eb="5">
      <t>ヤセイチョウジュウニク</t>
    </rPh>
    <phoneticPr fontId="5"/>
  </si>
  <si>
    <t>イノシシ肉</t>
    <rPh sb="4" eb="5">
      <t>ニク</t>
    </rPh>
    <phoneticPr fontId="1"/>
  </si>
  <si>
    <t>野生</t>
    <rPh sb="0" eb="2">
      <t>ヤセイ</t>
    </rPh>
    <phoneticPr fontId="1"/>
  </si>
  <si>
    <t>ダイコン</t>
  </si>
  <si>
    <t>リンゴ</t>
  </si>
  <si>
    <t>品種：秋映</t>
    <rPh sb="0" eb="2">
      <t>ヒンシュ</t>
    </rPh>
    <rPh sb="3" eb="5">
      <t>アキバ</t>
    </rPh>
    <phoneticPr fontId="1"/>
  </si>
  <si>
    <t>高根沢町</t>
    <rPh sb="0" eb="4">
      <t>タカネザワチョウ</t>
    </rPh>
    <phoneticPr fontId="1"/>
  </si>
  <si>
    <t>ナメコ</t>
  </si>
  <si>
    <t>菌床</t>
    <rPh sb="0" eb="2">
      <t>キンショウ</t>
    </rPh>
    <phoneticPr fontId="1"/>
  </si>
  <si>
    <t>キクラゲ</t>
  </si>
  <si>
    <t>ササゲ</t>
  </si>
  <si>
    <t>畜産物</t>
    <rPh sb="0" eb="3">
      <t>チクサンブツ</t>
    </rPh>
    <phoneticPr fontId="5"/>
  </si>
  <si>
    <t>牛肉</t>
    <rPh sb="0" eb="2">
      <t>ギュウニク</t>
    </rPh>
    <phoneticPr fontId="1"/>
  </si>
  <si>
    <t>宮城県</t>
    <rPh sb="0" eb="3">
      <t>ミヤギケン</t>
    </rPh>
    <phoneticPr fontId="7"/>
  </si>
  <si>
    <t>トチ</t>
    <phoneticPr fontId="1"/>
  </si>
  <si>
    <t>部位：種実、別名：トチノミ</t>
    <rPh sb="0" eb="2">
      <t>ブイ</t>
    </rPh>
    <rPh sb="3" eb="5">
      <t>シュジツ</t>
    </rPh>
    <rPh sb="6" eb="8">
      <t>ベツメイ</t>
    </rPh>
    <phoneticPr fontId="1"/>
  </si>
  <si>
    <t>Ge</t>
    <phoneticPr fontId="1"/>
  </si>
  <si>
    <t>&lt;4.0676</t>
  </si>
  <si>
    <t>&lt;3.8714</t>
  </si>
  <si>
    <t>&lt;7.9390</t>
  </si>
  <si>
    <t>川崎町</t>
    <rPh sb="0" eb="3">
      <t>カワサキチョウ</t>
    </rPh>
    <phoneticPr fontId="1"/>
  </si>
  <si>
    <t>クリ</t>
  </si>
  <si>
    <t>アケビ</t>
  </si>
  <si>
    <t>仙台</t>
    <rPh sb="0" eb="2">
      <t>センダイ</t>
    </rPh>
    <phoneticPr fontId="1"/>
  </si>
  <si>
    <t>品種：千秋</t>
    <rPh sb="0" eb="2">
      <t>ヒンシュ</t>
    </rPh>
    <rPh sb="3" eb="5">
      <t>センシュウ</t>
    </rPh>
    <phoneticPr fontId="1"/>
  </si>
  <si>
    <t>山形県</t>
    <rPh sb="0" eb="3">
      <t>ヤマガタケン</t>
    </rPh>
    <phoneticPr fontId="7"/>
  </si>
  <si>
    <t>ウワバミソウ</t>
    <phoneticPr fontId="1"/>
  </si>
  <si>
    <t>部位：球芽、別名：ミズノミ</t>
    <rPh sb="0" eb="2">
      <t>ブイ</t>
    </rPh>
    <rPh sb="3" eb="5">
      <t>キュウガ</t>
    </rPh>
    <rPh sb="6" eb="8">
      <t>ベツメイ</t>
    </rPh>
    <phoneticPr fontId="1"/>
  </si>
  <si>
    <t>秋田県</t>
    <rPh sb="0" eb="3">
      <t>アキタケン</t>
    </rPh>
    <phoneticPr fontId="7"/>
  </si>
  <si>
    <t>その他</t>
    <rPh sb="2" eb="3">
      <t>タ</t>
    </rPh>
    <phoneticPr fontId="1"/>
  </si>
  <si>
    <t>ゆでアミタケ</t>
    <phoneticPr fontId="1"/>
  </si>
  <si>
    <t>涌谷町</t>
    <rPh sb="0" eb="3">
      <t>ワクヤチョウ</t>
    </rPh>
    <phoneticPr fontId="1"/>
  </si>
  <si>
    <t>色麻町</t>
    <rPh sb="0" eb="3">
      <t>シカマチョウ</t>
    </rPh>
    <phoneticPr fontId="1"/>
  </si>
  <si>
    <t>乾燥ゼンマイ</t>
    <rPh sb="0" eb="2">
      <t>カンソウ</t>
    </rPh>
    <phoneticPr fontId="1"/>
  </si>
  <si>
    <t>&lt;0.8231</t>
  </si>
  <si>
    <t>加美町</t>
    <rPh sb="0" eb="3">
      <t>カミマチ</t>
    </rPh>
    <phoneticPr fontId="1"/>
  </si>
  <si>
    <t>大崎市</t>
    <rPh sb="0" eb="3">
      <t>オオサキシ</t>
    </rPh>
    <phoneticPr fontId="1"/>
  </si>
  <si>
    <t>岩出山</t>
    <rPh sb="0" eb="3">
      <t>イワデヤマ</t>
    </rPh>
    <phoneticPr fontId="1"/>
  </si>
  <si>
    <t>クルミ</t>
  </si>
  <si>
    <t>&lt;4.1003</t>
  </si>
  <si>
    <t>&lt;4.3973</t>
  </si>
  <si>
    <t>&lt;8.4976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</si>
</sst>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left" vertical="center"/>
    </xf>
    <xf numFmtId="57" fontId="3" fillId="2" borderId="37" xfId="0" applyNumberFormat="1" applyFont="1" applyFill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left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0" borderId="38" xfId="0" applyNumberFormat="1" applyFont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45" customWidth="1"/>
    <col min="3" max="3" width="26" style="46" bestFit="1" customWidth="1"/>
    <col min="4" max="4" width="10.625" style="45" customWidth="1"/>
    <col min="5" max="5" width="13.875" style="45" customWidth="1"/>
    <col min="6" max="6" width="26" style="46" bestFit="1" customWidth="1"/>
    <col min="7" max="7" width="17.625" style="46" bestFit="1" customWidth="1"/>
    <col min="8" max="8" width="13.375" style="46" bestFit="1" customWidth="1"/>
    <col min="9" max="9" width="19.375" style="45" customWidth="1"/>
    <col min="10" max="10" width="39.625" style="46" bestFit="1" customWidth="1"/>
    <col min="11" max="11" width="45" style="46" bestFit="1" customWidth="1"/>
    <col min="12" max="12" width="28.125" style="46" bestFit="1" customWidth="1"/>
    <col min="13" max="13" width="26" style="46" bestFit="1" customWidth="1"/>
    <col min="14" max="14" width="10.625" style="45" customWidth="1"/>
    <col min="15" max="16" width="10.625" style="47" customWidth="1"/>
    <col min="17" max="18" width="12.625" style="45" customWidth="1"/>
    <col min="19" max="19" width="12.625" style="47" customWidth="1"/>
    <col min="20" max="22" width="10.625" style="45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6"/>
      <c r="C2" s="6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91" t="s">
        <v>1</v>
      </c>
      <c r="B3" s="91" t="s">
        <v>2</v>
      </c>
      <c r="C3" s="85" t="s">
        <v>3</v>
      </c>
      <c r="D3" s="76" t="s">
        <v>4</v>
      </c>
      <c r="E3" s="74"/>
      <c r="F3" s="75"/>
      <c r="G3" s="93" t="s">
        <v>5</v>
      </c>
      <c r="H3" s="96" t="s">
        <v>6</v>
      </c>
      <c r="I3" s="73" t="s">
        <v>7</v>
      </c>
      <c r="J3" s="74"/>
      <c r="K3" s="74"/>
      <c r="L3" s="75"/>
      <c r="M3" s="76" t="s">
        <v>8</v>
      </c>
      <c r="N3" s="75"/>
      <c r="O3" s="77" t="s">
        <v>9</v>
      </c>
      <c r="P3" s="78"/>
      <c r="Q3" s="76" t="s">
        <v>10</v>
      </c>
      <c r="R3" s="74"/>
      <c r="S3" s="74"/>
      <c r="T3" s="74"/>
      <c r="U3" s="74"/>
      <c r="V3" s="74"/>
      <c r="W3" s="75"/>
    </row>
    <row r="4" spans="1:24" x14ac:dyDescent="0.4">
      <c r="A4" s="91"/>
      <c r="B4" s="91"/>
      <c r="C4" s="85"/>
      <c r="D4" s="79" t="s">
        <v>11</v>
      </c>
      <c r="E4" s="82" t="s">
        <v>12</v>
      </c>
      <c r="F4" s="59" t="s">
        <v>13</v>
      </c>
      <c r="G4" s="94"/>
      <c r="H4" s="97"/>
      <c r="I4" s="82" t="s">
        <v>14</v>
      </c>
      <c r="J4" s="7"/>
      <c r="K4" s="8"/>
      <c r="L4" s="87" t="s">
        <v>15</v>
      </c>
      <c r="M4" s="88" t="s">
        <v>16</v>
      </c>
      <c r="N4" s="59" t="s">
        <v>17</v>
      </c>
      <c r="O4" s="62" t="s">
        <v>18</v>
      </c>
      <c r="P4" s="65" t="s">
        <v>19</v>
      </c>
      <c r="Q4" s="68" t="s">
        <v>20</v>
      </c>
      <c r="R4" s="69"/>
      <c r="S4" s="69"/>
      <c r="T4" s="70" t="s">
        <v>21</v>
      </c>
      <c r="U4" s="48" t="s">
        <v>22</v>
      </c>
      <c r="V4" s="48" t="s">
        <v>23</v>
      </c>
      <c r="W4" s="51" t="s">
        <v>24</v>
      </c>
    </row>
    <row r="5" spans="1:24" ht="110.1" customHeight="1" x14ac:dyDescent="0.4">
      <c r="A5" s="91"/>
      <c r="B5" s="91"/>
      <c r="C5" s="85"/>
      <c r="D5" s="80"/>
      <c r="E5" s="83"/>
      <c r="F5" s="85"/>
      <c r="G5" s="94"/>
      <c r="H5" s="97"/>
      <c r="I5" s="83"/>
      <c r="J5" s="54" t="s">
        <v>25</v>
      </c>
      <c r="K5" s="54" t="s">
        <v>26</v>
      </c>
      <c r="L5" s="85"/>
      <c r="M5" s="89"/>
      <c r="N5" s="60"/>
      <c r="O5" s="63"/>
      <c r="P5" s="66"/>
      <c r="Q5" s="56" t="s">
        <v>27</v>
      </c>
      <c r="R5" s="57"/>
      <c r="S5" s="58"/>
      <c r="T5" s="71"/>
      <c r="U5" s="49"/>
      <c r="V5" s="49"/>
      <c r="W5" s="52"/>
    </row>
    <row r="6" spans="1:24" ht="18.95" customHeight="1" thickBot="1" x14ac:dyDescent="0.45">
      <c r="A6" s="92"/>
      <c r="B6" s="92"/>
      <c r="C6" s="86"/>
      <c r="D6" s="81"/>
      <c r="E6" s="84"/>
      <c r="F6" s="86"/>
      <c r="G6" s="95"/>
      <c r="H6" s="98"/>
      <c r="I6" s="84"/>
      <c r="J6" s="55"/>
      <c r="K6" s="55"/>
      <c r="L6" s="86"/>
      <c r="M6" s="90"/>
      <c r="N6" s="61"/>
      <c r="O6" s="64"/>
      <c r="P6" s="67"/>
      <c r="Q6" s="9" t="s">
        <v>28</v>
      </c>
      <c r="R6" s="10" t="s">
        <v>29</v>
      </c>
      <c r="S6" s="11" t="s">
        <v>30</v>
      </c>
      <c r="T6" s="72"/>
      <c r="U6" s="50"/>
      <c r="V6" s="50"/>
      <c r="W6" s="53"/>
      <c r="X6" s="12"/>
    </row>
    <row r="7" spans="1:24" ht="19.5" thickTop="1" x14ac:dyDescent="0.4">
      <c r="A7" s="13">
        <v>1</v>
      </c>
      <c r="B7" s="13" t="s">
        <v>31</v>
      </c>
      <c r="C7" s="14" t="s">
        <v>32</v>
      </c>
      <c r="D7" s="15" t="s">
        <v>33</v>
      </c>
      <c r="E7" s="13" t="s">
        <v>31</v>
      </c>
      <c r="F7" s="13" t="s">
        <v>31</v>
      </c>
      <c r="G7" s="16" t="s">
        <v>34</v>
      </c>
      <c r="H7" s="15" t="s">
        <v>35</v>
      </c>
      <c r="I7" s="17" t="s">
        <v>36</v>
      </c>
      <c r="J7" s="13" t="s">
        <v>37</v>
      </c>
      <c r="K7" s="13" t="s">
        <v>31</v>
      </c>
      <c r="L7" s="18" t="s">
        <v>38</v>
      </c>
      <c r="M7" s="13" t="s">
        <v>32</v>
      </c>
      <c r="N7" s="19" t="s">
        <v>39</v>
      </c>
      <c r="O7" s="20">
        <v>45201</v>
      </c>
      <c r="P7" s="21">
        <v>45202</v>
      </c>
      <c r="Q7" s="22" t="s">
        <v>40</v>
      </c>
      <c r="R7" s="13">
        <v>40.25</v>
      </c>
      <c r="S7" s="23">
        <v>40.25</v>
      </c>
      <c r="T7" s="24" t="str">
        <f t="shared" ref="T7:U2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&lt;3.35</v>
      </c>
      <c r="U7" s="24">
        <f t="shared" si="0"/>
        <v>40.200000000000003</v>
      </c>
      <c r="V7" s="25">
        <f t="shared" ref="V7:V1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40</v>
      </c>
      <c r="W7" s="26" t="str">
        <f t="shared" ref="W7:W33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f>A7+1</f>
        <v>2</v>
      </c>
      <c r="B8" s="13" t="s">
        <v>31</v>
      </c>
      <c r="C8" s="14" t="s">
        <v>32</v>
      </c>
      <c r="D8" s="22" t="s">
        <v>41</v>
      </c>
      <c r="E8" s="13" t="s">
        <v>31</v>
      </c>
      <c r="F8" s="13" t="s">
        <v>31</v>
      </c>
      <c r="G8" s="16" t="s">
        <v>34</v>
      </c>
      <c r="H8" s="15" t="s">
        <v>35</v>
      </c>
      <c r="I8" s="17" t="s">
        <v>36</v>
      </c>
      <c r="J8" s="13" t="s">
        <v>37</v>
      </c>
      <c r="K8" s="13" t="s">
        <v>31</v>
      </c>
      <c r="L8" s="18" t="s">
        <v>38</v>
      </c>
      <c r="M8" s="13" t="s">
        <v>32</v>
      </c>
      <c r="N8" s="19" t="s">
        <v>42</v>
      </c>
      <c r="O8" s="20">
        <v>45201</v>
      </c>
      <c r="P8" s="21">
        <v>45202</v>
      </c>
      <c r="Q8" s="22" t="s">
        <v>43</v>
      </c>
      <c r="R8" s="13" t="s">
        <v>43</v>
      </c>
      <c r="S8" s="23" t="s">
        <v>44</v>
      </c>
      <c r="T8" s="24" t="str">
        <f t="shared" si="0"/>
        <v>-</v>
      </c>
      <c r="U8" s="24" t="str">
        <f t="shared" si="0"/>
        <v>-</v>
      </c>
      <c r="V8" s="25" t="str">
        <f t="shared" si="1"/>
        <v>&lt;25</v>
      </c>
      <c r="W8" s="26" t="str">
        <f t="shared" si="2"/>
        <v/>
      </c>
    </row>
    <row r="9" spans="1:24" x14ac:dyDescent="0.4">
      <c r="A9" s="17">
        <f t="shared" ref="A9:A37" si="3">A8+1</f>
        <v>3</v>
      </c>
      <c r="B9" s="13" t="s">
        <v>31</v>
      </c>
      <c r="C9" s="14" t="s">
        <v>32</v>
      </c>
      <c r="D9" s="15" t="s">
        <v>45</v>
      </c>
      <c r="E9" s="13" t="s">
        <v>31</v>
      </c>
      <c r="F9" s="13" t="s">
        <v>31</v>
      </c>
      <c r="G9" s="16" t="s">
        <v>34</v>
      </c>
      <c r="H9" s="15" t="s">
        <v>35</v>
      </c>
      <c r="I9" s="17" t="s">
        <v>46</v>
      </c>
      <c r="J9" s="13" t="s">
        <v>37</v>
      </c>
      <c r="K9" s="13" t="s">
        <v>31</v>
      </c>
      <c r="L9" s="18" t="s">
        <v>38</v>
      </c>
      <c r="M9" s="13" t="s">
        <v>32</v>
      </c>
      <c r="N9" s="19" t="s">
        <v>39</v>
      </c>
      <c r="O9" s="20">
        <v>45201</v>
      </c>
      <c r="P9" s="21">
        <v>45202</v>
      </c>
      <c r="Q9" s="22" t="s">
        <v>47</v>
      </c>
      <c r="R9" s="13">
        <v>151.28</v>
      </c>
      <c r="S9" s="23">
        <v>151.28</v>
      </c>
      <c r="T9" s="24" t="str">
        <f t="shared" si="0"/>
        <v>&lt;3.95</v>
      </c>
      <c r="U9" s="24">
        <f t="shared" si="0"/>
        <v>151</v>
      </c>
      <c r="V9" s="25">
        <f t="shared" si="1"/>
        <v>150</v>
      </c>
      <c r="W9" s="26" t="str">
        <f t="shared" si="2"/>
        <v>○</v>
      </c>
    </row>
    <row r="10" spans="1:24" x14ac:dyDescent="0.4">
      <c r="A10" s="17">
        <f t="shared" si="3"/>
        <v>4</v>
      </c>
      <c r="B10" s="27" t="s">
        <v>31</v>
      </c>
      <c r="C10" s="28" t="s">
        <v>32</v>
      </c>
      <c r="D10" s="29" t="s">
        <v>48</v>
      </c>
      <c r="E10" s="27" t="s">
        <v>49</v>
      </c>
      <c r="F10" s="27" t="s">
        <v>31</v>
      </c>
      <c r="G10" s="30" t="s">
        <v>34</v>
      </c>
      <c r="H10" s="29" t="s">
        <v>35</v>
      </c>
      <c r="I10" s="31" t="s">
        <v>50</v>
      </c>
      <c r="J10" s="27" t="s">
        <v>37</v>
      </c>
      <c r="K10" s="13" t="s">
        <v>31</v>
      </c>
      <c r="L10" s="32" t="s">
        <v>51</v>
      </c>
      <c r="M10" s="27" t="s">
        <v>32</v>
      </c>
      <c r="N10" s="33" t="s">
        <v>39</v>
      </c>
      <c r="O10" s="34">
        <v>45201</v>
      </c>
      <c r="P10" s="35">
        <v>45202</v>
      </c>
      <c r="Q10" s="36" t="s">
        <v>52</v>
      </c>
      <c r="R10" s="27">
        <v>17.654</v>
      </c>
      <c r="S10" s="37">
        <v>17.654</v>
      </c>
      <c r="T10" s="38" t="str">
        <f t="shared" si="0"/>
        <v>&lt;3.1</v>
      </c>
      <c r="U10" s="38">
        <f t="shared" si="0"/>
        <v>17.600000000000001</v>
      </c>
      <c r="V10" s="39">
        <f t="shared" si="1"/>
        <v>18</v>
      </c>
      <c r="W10" s="40" t="str">
        <f t="shared" si="2"/>
        <v/>
      </c>
    </row>
    <row r="11" spans="1:24" x14ac:dyDescent="0.4">
      <c r="A11" s="17">
        <f t="shared" si="3"/>
        <v>5</v>
      </c>
      <c r="B11" s="27" t="s">
        <v>31</v>
      </c>
      <c r="C11" s="28" t="s">
        <v>32</v>
      </c>
      <c r="D11" s="36" t="s">
        <v>48</v>
      </c>
      <c r="E11" s="27" t="s">
        <v>49</v>
      </c>
      <c r="F11" s="27" t="s">
        <v>31</v>
      </c>
      <c r="G11" s="30" t="s">
        <v>34</v>
      </c>
      <c r="H11" s="29" t="s">
        <v>35</v>
      </c>
      <c r="I11" s="31" t="s">
        <v>53</v>
      </c>
      <c r="J11" s="27" t="s">
        <v>37</v>
      </c>
      <c r="K11" s="13" t="s">
        <v>31</v>
      </c>
      <c r="L11" s="32" t="s">
        <v>51</v>
      </c>
      <c r="M11" s="27" t="s">
        <v>32</v>
      </c>
      <c r="N11" s="33" t="s">
        <v>42</v>
      </c>
      <c r="O11" s="34">
        <v>45201</v>
      </c>
      <c r="P11" s="35">
        <v>45203</v>
      </c>
      <c r="Q11" s="36" t="s">
        <v>43</v>
      </c>
      <c r="R11" s="27" t="s">
        <v>43</v>
      </c>
      <c r="S11" s="37" t="s">
        <v>44</v>
      </c>
      <c r="T11" s="38" t="str">
        <f t="shared" si="0"/>
        <v>-</v>
      </c>
      <c r="U11" s="38" t="str">
        <f t="shared" si="0"/>
        <v>-</v>
      </c>
      <c r="V11" s="39" t="str">
        <f t="shared" si="1"/>
        <v>&lt;25</v>
      </c>
      <c r="W11" s="40" t="str">
        <f t="shared" si="2"/>
        <v/>
      </c>
    </row>
    <row r="12" spans="1:24" x14ac:dyDescent="0.4">
      <c r="A12" s="17">
        <f t="shared" si="3"/>
        <v>6</v>
      </c>
      <c r="B12" s="27" t="s">
        <v>31</v>
      </c>
      <c r="C12" s="28" t="s">
        <v>32</v>
      </c>
      <c r="D12" s="29" t="s">
        <v>54</v>
      </c>
      <c r="E12" s="27" t="s">
        <v>31</v>
      </c>
      <c r="F12" s="27" t="s">
        <v>55</v>
      </c>
      <c r="G12" s="30" t="s">
        <v>34</v>
      </c>
      <c r="H12" s="29" t="s">
        <v>35</v>
      </c>
      <c r="I12" s="31" t="s">
        <v>56</v>
      </c>
      <c r="J12" s="27" t="s">
        <v>57</v>
      </c>
      <c r="K12" s="13" t="s">
        <v>31</v>
      </c>
      <c r="L12" s="32" t="s">
        <v>51</v>
      </c>
      <c r="M12" s="27" t="s">
        <v>32</v>
      </c>
      <c r="N12" s="33" t="s">
        <v>42</v>
      </c>
      <c r="O12" s="34">
        <v>45201</v>
      </c>
      <c r="P12" s="35">
        <v>45203</v>
      </c>
      <c r="Q12" s="36" t="s">
        <v>43</v>
      </c>
      <c r="R12" s="27" t="s">
        <v>43</v>
      </c>
      <c r="S12" s="37" t="s">
        <v>44</v>
      </c>
      <c r="T12" s="38" t="str">
        <f t="shared" si="0"/>
        <v>-</v>
      </c>
      <c r="U12" s="38" t="str">
        <f t="shared" si="0"/>
        <v>-</v>
      </c>
      <c r="V12" s="39" t="str">
        <f t="shared" si="1"/>
        <v>&lt;25</v>
      </c>
      <c r="W12" s="40" t="str">
        <f t="shared" si="2"/>
        <v/>
      </c>
    </row>
    <row r="13" spans="1:24" x14ac:dyDescent="0.4">
      <c r="A13" s="17">
        <f t="shared" si="3"/>
        <v>7</v>
      </c>
      <c r="B13" s="27" t="s">
        <v>31</v>
      </c>
      <c r="C13" s="28" t="s">
        <v>32</v>
      </c>
      <c r="D13" s="29" t="s">
        <v>54</v>
      </c>
      <c r="E13" s="27" t="s">
        <v>31</v>
      </c>
      <c r="F13" s="27" t="s">
        <v>58</v>
      </c>
      <c r="G13" s="30" t="s">
        <v>34</v>
      </c>
      <c r="H13" s="29" t="s">
        <v>35</v>
      </c>
      <c r="I13" s="31" t="s">
        <v>59</v>
      </c>
      <c r="J13" s="27" t="s">
        <v>57</v>
      </c>
      <c r="K13" s="13" t="s">
        <v>60</v>
      </c>
      <c r="L13" s="32" t="s">
        <v>51</v>
      </c>
      <c r="M13" s="27" t="s">
        <v>32</v>
      </c>
      <c r="N13" s="33" t="s">
        <v>42</v>
      </c>
      <c r="O13" s="34">
        <v>45201</v>
      </c>
      <c r="P13" s="35">
        <v>45203</v>
      </c>
      <c r="Q13" s="36" t="s">
        <v>43</v>
      </c>
      <c r="R13" s="27" t="s">
        <v>43</v>
      </c>
      <c r="S13" s="37" t="s">
        <v>44</v>
      </c>
      <c r="T13" s="38" t="str">
        <f t="shared" si="0"/>
        <v>-</v>
      </c>
      <c r="U13" s="38" t="str">
        <f t="shared" si="0"/>
        <v>-</v>
      </c>
      <c r="V13" s="39" t="str">
        <f t="shared" ref="V13" si="4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&lt;25</v>
      </c>
      <c r="W13" s="40" t="str">
        <f t="shared" si="2"/>
        <v/>
      </c>
    </row>
    <row r="14" spans="1:24" x14ac:dyDescent="0.4">
      <c r="A14" s="17">
        <f t="shared" si="3"/>
        <v>8</v>
      </c>
      <c r="B14" s="27" t="s">
        <v>31</v>
      </c>
      <c r="C14" s="28" t="s">
        <v>32</v>
      </c>
      <c r="D14" s="36" t="s">
        <v>54</v>
      </c>
      <c r="E14" s="27" t="s">
        <v>61</v>
      </c>
      <c r="F14" s="27" t="s">
        <v>31</v>
      </c>
      <c r="G14" s="30" t="s">
        <v>34</v>
      </c>
      <c r="H14" s="29" t="s">
        <v>35</v>
      </c>
      <c r="I14" s="31" t="s">
        <v>59</v>
      </c>
      <c r="J14" s="27" t="s">
        <v>57</v>
      </c>
      <c r="K14" s="13" t="s">
        <v>62</v>
      </c>
      <c r="L14" s="32" t="s">
        <v>38</v>
      </c>
      <c r="M14" s="27" t="s">
        <v>32</v>
      </c>
      <c r="N14" s="33" t="s">
        <v>42</v>
      </c>
      <c r="O14" s="34">
        <v>45201</v>
      </c>
      <c r="P14" s="35">
        <v>45203</v>
      </c>
      <c r="Q14" s="36" t="s">
        <v>43</v>
      </c>
      <c r="R14" s="27" t="s">
        <v>43</v>
      </c>
      <c r="S14" s="37" t="s">
        <v>44</v>
      </c>
      <c r="T14" s="38" t="str">
        <f t="shared" si="0"/>
        <v>-</v>
      </c>
      <c r="U14" s="38" t="str">
        <f t="shared" si="0"/>
        <v>-</v>
      </c>
      <c r="V14" s="39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&lt;25</v>
      </c>
      <c r="W14" s="40" t="str">
        <f t="shared" si="2"/>
        <v/>
      </c>
    </row>
    <row r="15" spans="1:24" x14ac:dyDescent="0.4">
      <c r="A15" s="17">
        <f t="shared" si="3"/>
        <v>9</v>
      </c>
      <c r="B15" s="27" t="s">
        <v>31</v>
      </c>
      <c r="C15" s="28" t="s">
        <v>32</v>
      </c>
      <c r="D15" s="29" t="s">
        <v>54</v>
      </c>
      <c r="E15" s="27" t="s">
        <v>61</v>
      </c>
      <c r="F15" s="27" t="s">
        <v>31</v>
      </c>
      <c r="G15" s="30" t="s">
        <v>34</v>
      </c>
      <c r="H15" s="29" t="s">
        <v>35</v>
      </c>
      <c r="I15" s="31" t="s">
        <v>59</v>
      </c>
      <c r="J15" s="27" t="s">
        <v>57</v>
      </c>
      <c r="K15" s="13" t="s">
        <v>63</v>
      </c>
      <c r="L15" s="32" t="s">
        <v>51</v>
      </c>
      <c r="M15" s="27" t="s">
        <v>32</v>
      </c>
      <c r="N15" s="33" t="s">
        <v>42</v>
      </c>
      <c r="O15" s="34">
        <v>45201</v>
      </c>
      <c r="P15" s="35">
        <v>45203</v>
      </c>
      <c r="Q15" s="36" t="s">
        <v>43</v>
      </c>
      <c r="R15" s="27" t="s">
        <v>43</v>
      </c>
      <c r="S15" s="37" t="s">
        <v>44</v>
      </c>
      <c r="T15" s="38" t="str">
        <f t="shared" si="0"/>
        <v>-</v>
      </c>
      <c r="U15" s="38" t="str">
        <f t="shared" si="0"/>
        <v>-</v>
      </c>
      <c r="V15" s="39" t="str">
        <f t="shared" ref="V15:V21" si="5"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&lt;25</v>
      </c>
      <c r="W15" s="40" t="str">
        <f t="shared" si="2"/>
        <v/>
      </c>
    </row>
    <row r="16" spans="1:24" x14ac:dyDescent="0.4">
      <c r="A16" s="17">
        <f t="shared" si="3"/>
        <v>10</v>
      </c>
      <c r="B16" s="27" t="s">
        <v>31</v>
      </c>
      <c r="C16" s="28" t="s">
        <v>32</v>
      </c>
      <c r="D16" s="29" t="s">
        <v>54</v>
      </c>
      <c r="E16" s="27" t="s">
        <v>64</v>
      </c>
      <c r="F16" s="27" t="s">
        <v>31</v>
      </c>
      <c r="G16" s="30" t="s">
        <v>34</v>
      </c>
      <c r="H16" s="29" t="s">
        <v>35</v>
      </c>
      <c r="I16" s="31" t="s">
        <v>59</v>
      </c>
      <c r="J16" s="27" t="s">
        <v>57</v>
      </c>
      <c r="K16" s="13" t="s">
        <v>63</v>
      </c>
      <c r="L16" s="32" t="s">
        <v>51</v>
      </c>
      <c r="M16" s="27" t="s">
        <v>32</v>
      </c>
      <c r="N16" s="33" t="s">
        <v>42</v>
      </c>
      <c r="O16" s="34">
        <v>45201</v>
      </c>
      <c r="P16" s="35">
        <v>45203</v>
      </c>
      <c r="Q16" s="36" t="s">
        <v>43</v>
      </c>
      <c r="R16" s="27" t="s">
        <v>43</v>
      </c>
      <c r="S16" s="37" t="s">
        <v>44</v>
      </c>
      <c r="T16" s="38" t="str">
        <f t="shared" si="0"/>
        <v>-</v>
      </c>
      <c r="U16" s="38" t="str">
        <f t="shared" si="0"/>
        <v>-</v>
      </c>
      <c r="V16" s="39" t="str">
        <f t="shared" si="5"/>
        <v>&lt;25</v>
      </c>
      <c r="W16" s="40" t="str">
        <f t="shared" si="2"/>
        <v/>
      </c>
    </row>
    <row r="17" spans="1:23" x14ac:dyDescent="0.4">
      <c r="A17" s="17">
        <f t="shared" si="3"/>
        <v>11</v>
      </c>
      <c r="B17" s="27" t="s">
        <v>31</v>
      </c>
      <c r="C17" s="28" t="s">
        <v>32</v>
      </c>
      <c r="D17" s="29" t="s">
        <v>54</v>
      </c>
      <c r="E17" s="27" t="s">
        <v>64</v>
      </c>
      <c r="F17" s="27" t="s">
        <v>31</v>
      </c>
      <c r="G17" s="30" t="s">
        <v>34</v>
      </c>
      <c r="H17" s="29" t="s">
        <v>35</v>
      </c>
      <c r="I17" s="31" t="s">
        <v>59</v>
      </c>
      <c r="J17" s="27" t="s">
        <v>57</v>
      </c>
      <c r="K17" s="13" t="s">
        <v>63</v>
      </c>
      <c r="L17" s="32" t="s">
        <v>51</v>
      </c>
      <c r="M17" s="27" t="s">
        <v>32</v>
      </c>
      <c r="N17" s="33" t="s">
        <v>42</v>
      </c>
      <c r="O17" s="34">
        <v>45201</v>
      </c>
      <c r="P17" s="35">
        <v>45203</v>
      </c>
      <c r="Q17" s="36" t="s">
        <v>43</v>
      </c>
      <c r="R17" s="27" t="s">
        <v>43</v>
      </c>
      <c r="S17" s="37" t="s">
        <v>44</v>
      </c>
      <c r="T17" s="38" t="str">
        <f t="shared" si="0"/>
        <v>-</v>
      </c>
      <c r="U17" s="38" t="str">
        <f t="shared" si="0"/>
        <v>-</v>
      </c>
      <c r="V17" s="39" t="str">
        <f t="shared" si="5"/>
        <v>&lt;25</v>
      </c>
      <c r="W17" s="40" t="str">
        <f t="shared" si="2"/>
        <v/>
      </c>
    </row>
    <row r="18" spans="1:23" x14ac:dyDescent="0.4">
      <c r="A18" s="17">
        <f t="shared" si="3"/>
        <v>12</v>
      </c>
      <c r="B18" s="27" t="s">
        <v>31</v>
      </c>
      <c r="C18" s="28" t="s">
        <v>32</v>
      </c>
      <c r="D18" s="29" t="s">
        <v>54</v>
      </c>
      <c r="E18" s="27" t="s">
        <v>65</v>
      </c>
      <c r="F18" s="27" t="s">
        <v>31</v>
      </c>
      <c r="G18" s="30" t="s">
        <v>34</v>
      </c>
      <c r="H18" s="29" t="s">
        <v>35</v>
      </c>
      <c r="I18" s="31" t="s">
        <v>59</v>
      </c>
      <c r="J18" s="27" t="s">
        <v>57</v>
      </c>
      <c r="K18" s="13" t="s">
        <v>66</v>
      </c>
      <c r="L18" s="32" t="s">
        <v>51</v>
      </c>
      <c r="M18" s="27" t="s">
        <v>32</v>
      </c>
      <c r="N18" s="33" t="s">
        <v>42</v>
      </c>
      <c r="O18" s="34">
        <v>45201</v>
      </c>
      <c r="P18" s="35">
        <v>45203</v>
      </c>
      <c r="Q18" s="36" t="s">
        <v>43</v>
      </c>
      <c r="R18" s="27" t="s">
        <v>43</v>
      </c>
      <c r="S18" s="37" t="s">
        <v>44</v>
      </c>
      <c r="T18" s="38" t="str">
        <f t="shared" si="0"/>
        <v>-</v>
      </c>
      <c r="U18" s="38" t="str">
        <f t="shared" si="0"/>
        <v>-</v>
      </c>
      <c r="V18" s="39" t="str">
        <f t="shared" si="5"/>
        <v>&lt;25</v>
      </c>
      <c r="W18" s="40" t="str">
        <f t="shared" si="2"/>
        <v/>
      </c>
    </row>
    <row r="19" spans="1:23" x14ac:dyDescent="0.4">
      <c r="A19" s="17">
        <f t="shared" si="3"/>
        <v>13</v>
      </c>
      <c r="B19" s="27" t="s">
        <v>31</v>
      </c>
      <c r="C19" s="28" t="s">
        <v>32</v>
      </c>
      <c r="D19" s="29" t="s">
        <v>67</v>
      </c>
      <c r="E19" s="27" t="s">
        <v>31</v>
      </c>
      <c r="F19" s="27" t="s">
        <v>31</v>
      </c>
      <c r="G19" s="30" t="s">
        <v>34</v>
      </c>
      <c r="H19" s="29" t="s">
        <v>68</v>
      </c>
      <c r="I19" s="31" t="s">
        <v>69</v>
      </c>
      <c r="J19" s="27" t="s">
        <v>70</v>
      </c>
      <c r="K19" s="13" t="s">
        <v>31</v>
      </c>
      <c r="L19" s="32" t="s">
        <v>51</v>
      </c>
      <c r="M19" s="27" t="s">
        <v>32</v>
      </c>
      <c r="N19" s="33" t="s">
        <v>42</v>
      </c>
      <c r="O19" s="34">
        <v>45201</v>
      </c>
      <c r="P19" s="35">
        <v>45203</v>
      </c>
      <c r="Q19" s="36" t="s">
        <v>43</v>
      </c>
      <c r="R19" s="27" t="s">
        <v>43</v>
      </c>
      <c r="S19" s="37" t="s">
        <v>44</v>
      </c>
      <c r="T19" s="38" t="str">
        <f t="shared" si="0"/>
        <v>-</v>
      </c>
      <c r="U19" s="38" t="str">
        <f t="shared" si="0"/>
        <v>-</v>
      </c>
      <c r="V19" s="39" t="str">
        <f t="shared" si="5"/>
        <v>&lt;25</v>
      </c>
      <c r="W19" s="40" t="str">
        <f t="shared" si="2"/>
        <v/>
      </c>
    </row>
    <row r="20" spans="1:23" x14ac:dyDescent="0.4">
      <c r="A20" s="17">
        <f t="shared" si="3"/>
        <v>14</v>
      </c>
      <c r="B20" s="27" t="s">
        <v>31</v>
      </c>
      <c r="C20" s="28" t="s">
        <v>32</v>
      </c>
      <c r="D20" s="29" t="s">
        <v>54</v>
      </c>
      <c r="E20" s="27" t="s">
        <v>31</v>
      </c>
      <c r="F20" s="27" t="s">
        <v>58</v>
      </c>
      <c r="G20" s="30" t="s">
        <v>34</v>
      </c>
      <c r="H20" s="29" t="s">
        <v>35</v>
      </c>
      <c r="I20" s="31" t="s">
        <v>71</v>
      </c>
      <c r="J20" s="27" t="s">
        <v>57</v>
      </c>
      <c r="K20" s="13" t="s">
        <v>31</v>
      </c>
      <c r="L20" s="32" t="s">
        <v>51</v>
      </c>
      <c r="M20" s="27" t="s">
        <v>32</v>
      </c>
      <c r="N20" s="33" t="s">
        <v>42</v>
      </c>
      <c r="O20" s="34">
        <v>45201</v>
      </c>
      <c r="P20" s="35">
        <v>45203</v>
      </c>
      <c r="Q20" s="36" t="s">
        <v>43</v>
      </c>
      <c r="R20" s="27" t="s">
        <v>43</v>
      </c>
      <c r="S20" s="37" t="s">
        <v>44</v>
      </c>
      <c r="T20" s="38" t="str">
        <f t="shared" si="0"/>
        <v>-</v>
      </c>
      <c r="U20" s="38" t="str">
        <f t="shared" si="0"/>
        <v>-</v>
      </c>
      <c r="V20" s="39" t="str">
        <f t="shared" si="5"/>
        <v>&lt;25</v>
      </c>
      <c r="W20" s="40" t="str">
        <f t="shared" si="2"/>
        <v/>
      </c>
    </row>
    <row r="21" spans="1:23" x14ac:dyDescent="0.4">
      <c r="A21" s="17">
        <f t="shared" si="3"/>
        <v>15</v>
      </c>
      <c r="B21" s="27" t="s">
        <v>31</v>
      </c>
      <c r="C21" s="28" t="s">
        <v>32</v>
      </c>
      <c r="D21" s="29" t="s">
        <v>54</v>
      </c>
      <c r="E21" s="27" t="s">
        <v>31</v>
      </c>
      <c r="F21" s="27" t="s">
        <v>58</v>
      </c>
      <c r="G21" s="30" t="s">
        <v>34</v>
      </c>
      <c r="H21" s="29" t="s">
        <v>35</v>
      </c>
      <c r="I21" s="31" t="s">
        <v>72</v>
      </c>
      <c r="J21" s="27" t="s">
        <v>57</v>
      </c>
      <c r="K21" s="13" t="s">
        <v>73</v>
      </c>
      <c r="L21" s="32" t="s">
        <v>51</v>
      </c>
      <c r="M21" s="27" t="s">
        <v>32</v>
      </c>
      <c r="N21" s="33" t="s">
        <v>42</v>
      </c>
      <c r="O21" s="34">
        <v>45201</v>
      </c>
      <c r="P21" s="35">
        <v>45203</v>
      </c>
      <c r="Q21" s="36" t="s">
        <v>43</v>
      </c>
      <c r="R21" s="27" t="s">
        <v>43</v>
      </c>
      <c r="S21" s="37" t="s">
        <v>44</v>
      </c>
      <c r="T21" s="38" t="str">
        <f t="shared" si="0"/>
        <v>-</v>
      </c>
      <c r="U21" s="38" t="str">
        <f t="shared" si="0"/>
        <v>-</v>
      </c>
      <c r="V21" s="39" t="str">
        <f t="shared" si="5"/>
        <v>&lt;25</v>
      </c>
      <c r="W21" s="40" t="str">
        <f t="shared" si="2"/>
        <v/>
      </c>
    </row>
    <row r="22" spans="1:23" x14ac:dyDescent="0.4">
      <c r="A22" s="17">
        <f t="shared" si="3"/>
        <v>16</v>
      </c>
      <c r="B22" s="27" t="s">
        <v>31</v>
      </c>
      <c r="C22" s="28" t="s">
        <v>32</v>
      </c>
      <c r="D22" s="29" t="s">
        <v>54</v>
      </c>
      <c r="E22" s="27" t="s">
        <v>74</v>
      </c>
      <c r="F22" s="27" t="s">
        <v>31</v>
      </c>
      <c r="G22" s="30" t="s">
        <v>34</v>
      </c>
      <c r="H22" s="29" t="s">
        <v>35</v>
      </c>
      <c r="I22" s="31" t="s">
        <v>75</v>
      </c>
      <c r="J22" s="27" t="s">
        <v>57</v>
      </c>
      <c r="K22" s="13" t="s">
        <v>76</v>
      </c>
      <c r="L22" s="32" t="s">
        <v>51</v>
      </c>
      <c r="M22" s="27" t="s">
        <v>32</v>
      </c>
      <c r="N22" s="33" t="s">
        <v>42</v>
      </c>
      <c r="O22" s="34">
        <v>45201</v>
      </c>
      <c r="P22" s="35">
        <v>45203</v>
      </c>
      <c r="Q22" s="36" t="s">
        <v>43</v>
      </c>
      <c r="R22" s="27" t="s">
        <v>43</v>
      </c>
      <c r="S22" s="37" t="s">
        <v>44</v>
      </c>
      <c r="T22" s="38" t="str">
        <f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-</v>
      </c>
      <c r="U22" s="38" t="str">
        <f>IF(R22="","",IF(NOT(ISERROR(R22*1)),ROUNDDOWN(R22*1,2-INT(LOG(ABS(R22*1)))),IFERROR("&lt;"&amp;ROUNDDOWN(IF(SUBSTITUTE(R22,"&lt;","")*1&lt;=50,SUBSTITUTE(R22,"&lt;","")*1,""),2-INT(LOG(ABS(SUBSTITUTE(R22,"&lt;","")*1)))),IF(R22="-",R22,"入力形式が間違っています"))))</f>
        <v>-</v>
      </c>
      <c r="V22" s="39" t="str">
        <f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&lt;25</v>
      </c>
      <c r="W22" s="40" t="str">
        <f t="shared" si="2"/>
        <v/>
      </c>
    </row>
    <row r="23" spans="1:23" x14ac:dyDescent="0.4">
      <c r="A23" s="17">
        <f t="shared" si="3"/>
        <v>17</v>
      </c>
      <c r="B23" s="27" t="s">
        <v>31</v>
      </c>
      <c r="C23" s="28" t="s">
        <v>32</v>
      </c>
      <c r="D23" s="29" t="s">
        <v>54</v>
      </c>
      <c r="E23" s="27" t="s">
        <v>31</v>
      </c>
      <c r="F23" s="27" t="s">
        <v>31</v>
      </c>
      <c r="G23" s="30" t="s">
        <v>34</v>
      </c>
      <c r="H23" s="29" t="s">
        <v>35</v>
      </c>
      <c r="I23" s="31" t="s">
        <v>77</v>
      </c>
      <c r="J23" s="27" t="s">
        <v>57</v>
      </c>
      <c r="K23" s="13" t="s">
        <v>76</v>
      </c>
      <c r="L23" s="32" t="s">
        <v>51</v>
      </c>
      <c r="M23" s="27" t="s">
        <v>32</v>
      </c>
      <c r="N23" s="33" t="s">
        <v>42</v>
      </c>
      <c r="O23" s="34">
        <v>45201</v>
      </c>
      <c r="P23" s="35">
        <v>45203</v>
      </c>
      <c r="Q23" s="36" t="s">
        <v>43</v>
      </c>
      <c r="R23" s="27" t="s">
        <v>43</v>
      </c>
      <c r="S23" s="37" t="s">
        <v>44</v>
      </c>
      <c r="T23" s="38" t="str">
        <f t="shared" ref="T23:U37" si="6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38" t="str">
        <f t="shared" si="6"/>
        <v>-</v>
      </c>
      <c r="V23" s="39" t="str">
        <f t="shared" ref="V23:V37" si="7"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&lt;25</v>
      </c>
      <c r="W23" s="40" t="str">
        <f t="shared" si="2"/>
        <v/>
      </c>
    </row>
    <row r="24" spans="1:23" x14ac:dyDescent="0.4">
      <c r="A24" s="17">
        <f t="shared" si="3"/>
        <v>18</v>
      </c>
      <c r="B24" s="27" t="s">
        <v>31</v>
      </c>
      <c r="C24" s="28" t="s">
        <v>32</v>
      </c>
      <c r="D24" s="29" t="s">
        <v>54</v>
      </c>
      <c r="E24" s="27" t="s">
        <v>61</v>
      </c>
      <c r="F24" s="27" t="s">
        <v>31</v>
      </c>
      <c r="G24" s="30" t="s">
        <v>34</v>
      </c>
      <c r="H24" s="29" t="s">
        <v>35</v>
      </c>
      <c r="I24" s="31" t="s">
        <v>78</v>
      </c>
      <c r="J24" s="27" t="s">
        <v>57</v>
      </c>
      <c r="K24" s="13" t="s">
        <v>31</v>
      </c>
      <c r="L24" s="32" t="s">
        <v>51</v>
      </c>
      <c r="M24" s="27" t="s">
        <v>32</v>
      </c>
      <c r="N24" s="33" t="s">
        <v>42</v>
      </c>
      <c r="O24" s="34">
        <v>45201</v>
      </c>
      <c r="P24" s="35">
        <v>45203</v>
      </c>
      <c r="Q24" s="36" t="s">
        <v>43</v>
      </c>
      <c r="R24" s="27" t="s">
        <v>43</v>
      </c>
      <c r="S24" s="37" t="s">
        <v>44</v>
      </c>
      <c r="T24" s="38" t="str">
        <f t="shared" si="6"/>
        <v>-</v>
      </c>
      <c r="U24" s="38" t="str">
        <f t="shared" si="6"/>
        <v>-</v>
      </c>
      <c r="V24" s="39" t="str">
        <f t="shared" si="7"/>
        <v>&lt;25</v>
      </c>
      <c r="W24" s="40" t="str">
        <f t="shared" si="2"/>
        <v/>
      </c>
    </row>
    <row r="25" spans="1:23" x14ac:dyDescent="0.4">
      <c r="A25" s="17">
        <f t="shared" si="3"/>
        <v>19</v>
      </c>
      <c r="B25" s="27" t="s">
        <v>31</v>
      </c>
      <c r="C25" s="28" t="s">
        <v>32</v>
      </c>
      <c r="D25" s="29" t="s">
        <v>54</v>
      </c>
      <c r="E25" s="27" t="s">
        <v>31</v>
      </c>
      <c r="F25" s="27" t="s">
        <v>31</v>
      </c>
      <c r="G25" s="30" t="s">
        <v>34</v>
      </c>
      <c r="H25" s="29" t="s">
        <v>79</v>
      </c>
      <c r="I25" s="31" t="s">
        <v>80</v>
      </c>
      <c r="J25" s="27" t="s">
        <v>31</v>
      </c>
      <c r="K25" s="13" t="s">
        <v>31</v>
      </c>
      <c r="L25" s="32" t="s">
        <v>51</v>
      </c>
      <c r="M25" s="27" t="s">
        <v>32</v>
      </c>
      <c r="N25" s="33" t="s">
        <v>42</v>
      </c>
      <c r="O25" s="34">
        <v>45201</v>
      </c>
      <c r="P25" s="35">
        <v>45203</v>
      </c>
      <c r="Q25" s="36" t="s">
        <v>43</v>
      </c>
      <c r="R25" s="27" t="s">
        <v>43</v>
      </c>
      <c r="S25" s="37" t="s">
        <v>44</v>
      </c>
      <c r="T25" s="38" t="str">
        <f t="shared" si="6"/>
        <v>-</v>
      </c>
      <c r="U25" s="38" t="str">
        <f t="shared" si="6"/>
        <v>-</v>
      </c>
      <c r="V25" s="39" t="str">
        <f t="shared" si="7"/>
        <v>&lt;25</v>
      </c>
      <c r="W25" s="40" t="str">
        <f t="shared" si="2"/>
        <v/>
      </c>
    </row>
    <row r="26" spans="1:23" x14ac:dyDescent="0.4">
      <c r="A26" s="17">
        <f t="shared" si="3"/>
        <v>20</v>
      </c>
      <c r="B26" s="27" t="s">
        <v>31</v>
      </c>
      <c r="C26" s="28" t="s">
        <v>32</v>
      </c>
      <c r="D26" s="29" t="s">
        <v>81</v>
      </c>
      <c r="E26" s="27" t="s">
        <v>31</v>
      </c>
      <c r="F26" s="27" t="s">
        <v>31</v>
      </c>
      <c r="G26" s="30" t="s">
        <v>34</v>
      </c>
      <c r="H26" s="29" t="s">
        <v>35</v>
      </c>
      <c r="I26" s="31" t="s">
        <v>82</v>
      </c>
      <c r="J26" s="27" t="s">
        <v>37</v>
      </c>
      <c r="K26" s="13" t="s">
        <v>83</v>
      </c>
      <c r="L26" s="32" t="s">
        <v>51</v>
      </c>
      <c r="M26" s="27" t="s">
        <v>32</v>
      </c>
      <c r="N26" s="33" t="s">
        <v>84</v>
      </c>
      <c r="O26" s="34">
        <v>45201</v>
      </c>
      <c r="P26" s="35">
        <v>45204</v>
      </c>
      <c r="Q26" s="36" t="s">
        <v>85</v>
      </c>
      <c r="R26" s="27" t="s">
        <v>86</v>
      </c>
      <c r="S26" s="37" t="s">
        <v>87</v>
      </c>
      <c r="T26" s="38" t="str">
        <f t="shared" si="6"/>
        <v>&lt;4.06</v>
      </c>
      <c r="U26" s="38" t="str">
        <f t="shared" si="6"/>
        <v>&lt;3.87</v>
      </c>
      <c r="V26" s="39" t="str">
        <f t="shared" si="7"/>
        <v>&lt;7.9</v>
      </c>
      <c r="W26" s="40" t="str">
        <f t="shared" si="2"/>
        <v/>
      </c>
    </row>
    <row r="27" spans="1:23" x14ac:dyDescent="0.4">
      <c r="A27" s="17">
        <f t="shared" si="3"/>
        <v>21</v>
      </c>
      <c r="B27" s="27" t="s">
        <v>31</v>
      </c>
      <c r="C27" s="28" t="s">
        <v>32</v>
      </c>
      <c r="D27" s="29" t="s">
        <v>81</v>
      </c>
      <c r="E27" s="27" t="s">
        <v>31</v>
      </c>
      <c r="F27" s="27" t="s">
        <v>31</v>
      </c>
      <c r="G27" s="30" t="s">
        <v>34</v>
      </c>
      <c r="H27" s="29" t="s">
        <v>35</v>
      </c>
      <c r="I27" s="31" t="s">
        <v>59</v>
      </c>
      <c r="J27" s="27" t="s">
        <v>57</v>
      </c>
      <c r="K27" s="13" t="s">
        <v>60</v>
      </c>
      <c r="L27" s="32" t="s">
        <v>38</v>
      </c>
      <c r="M27" s="27" t="s">
        <v>32</v>
      </c>
      <c r="N27" s="33" t="s">
        <v>42</v>
      </c>
      <c r="O27" s="34">
        <v>45201</v>
      </c>
      <c r="P27" s="35">
        <v>45204</v>
      </c>
      <c r="Q27" s="36" t="s">
        <v>43</v>
      </c>
      <c r="R27" s="27" t="s">
        <v>43</v>
      </c>
      <c r="S27" s="37" t="s">
        <v>44</v>
      </c>
      <c r="T27" s="38" t="str">
        <f t="shared" si="6"/>
        <v>-</v>
      </c>
      <c r="U27" s="38" t="str">
        <f t="shared" si="6"/>
        <v>-</v>
      </c>
      <c r="V27" s="39" t="str">
        <f t="shared" si="7"/>
        <v>&lt;25</v>
      </c>
      <c r="W27" s="40" t="str">
        <f t="shared" si="2"/>
        <v/>
      </c>
    </row>
    <row r="28" spans="1:23" x14ac:dyDescent="0.4">
      <c r="A28" s="17">
        <f t="shared" si="3"/>
        <v>22</v>
      </c>
      <c r="B28" s="27" t="s">
        <v>31</v>
      </c>
      <c r="C28" s="28" t="s">
        <v>32</v>
      </c>
      <c r="D28" s="29" t="s">
        <v>81</v>
      </c>
      <c r="E28" s="27" t="s">
        <v>88</v>
      </c>
      <c r="F28" s="27" t="s">
        <v>31</v>
      </c>
      <c r="G28" s="30" t="s">
        <v>34</v>
      </c>
      <c r="H28" s="29" t="s">
        <v>35</v>
      </c>
      <c r="I28" s="31" t="s">
        <v>89</v>
      </c>
      <c r="J28" s="27" t="s">
        <v>37</v>
      </c>
      <c r="K28" s="13" t="s">
        <v>31</v>
      </c>
      <c r="L28" s="32" t="s">
        <v>51</v>
      </c>
      <c r="M28" s="27" t="s">
        <v>32</v>
      </c>
      <c r="N28" s="33" t="s">
        <v>42</v>
      </c>
      <c r="O28" s="41">
        <v>45201</v>
      </c>
      <c r="P28" s="35">
        <v>45204</v>
      </c>
      <c r="Q28" s="36" t="s">
        <v>43</v>
      </c>
      <c r="R28" s="27" t="s">
        <v>43</v>
      </c>
      <c r="S28" s="37" t="s">
        <v>44</v>
      </c>
      <c r="T28" s="38" t="str">
        <f t="shared" si="6"/>
        <v>-</v>
      </c>
      <c r="U28" s="38" t="str">
        <f t="shared" si="6"/>
        <v>-</v>
      </c>
      <c r="V28" s="39" t="str">
        <f t="shared" si="7"/>
        <v>&lt;25</v>
      </c>
      <c r="W28" s="40" t="str">
        <f t="shared" si="2"/>
        <v/>
      </c>
    </row>
    <row r="29" spans="1:23" x14ac:dyDescent="0.4">
      <c r="A29" s="17">
        <f t="shared" si="3"/>
        <v>23</v>
      </c>
      <c r="B29" s="27" t="s">
        <v>31</v>
      </c>
      <c r="C29" s="28" t="s">
        <v>32</v>
      </c>
      <c r="D29" s="42" t="s">
        <v>81</v>
      </c>
      <c r="E29" s="27" t="s">
        <v>88</v>
      </c>
      <c r="F29" s="27" t="s">
        <v>31</v>
      </c>
      <c r="G29" s="30" t="s">
        <v>34</v>
      </c>
      <c r="H29" s="29" t="s">
        <v>35</v>
      </c>
      <c r="I29" s="31" t="s">
        <v>90</v>
      </c>
      <c r="J29" s="27" t="s">
        <v>37</v>
      </c>
      <c r="K29" s="13" t="s">
        <v>31</v>
      </c>
      <c r="L29" s="32" t="s">
        <v>51</v>
      </c>
      <c r="M29" s="27" t="s">
        <v>32</v>
      </c>
      <c r="N29" s="33" t="s">
        <v>42</v>
      </c>
      <c r="O29" s="41">
        <v>45201</v>
      </c>
      <c r="P29" s="35">
        <v>45204</v>
      </c>
      <c r="Q29" s="36" t="s">
        <v>43</v>
      </c>
      <c r="R29" s="27" t="s">
        <v>43</v>
      </c>
      <c r="S29" s="37" t="s">
        <v>44</v>
      </c>
      <c r="T29" s="38" t="str">
        <f t="shared" si="6"/>
        <v>-</v>
      </c>
      <c r="U29" s="38" t="str">
        <f t="shared" si="6"/>
        <v>-</v>
      </c>
      <c r="V29" s="39" t="str">
        <f t="shared" si="7"/>
        <v>&lt;25</v>
      </c>
      <c r="W29" s="40" t="str">
        <f>IF(ISERROR(V29*1),"",IF(AND(H36="飲料水",V29&gt;=11),"○",IF(AND(H36="牛乳・乳児用食品",V29&gt;=51),"○",IF(AND(H36&lt;&gt;"",V29&gt;=110),"○",""))))</f>
        <v/>
      </c>
    </row>
    <row r="30" spans="1:23" x14ac:dyDescent="0.4">
      <c r="A30" s="17">
        <f t="shared" si="3"/>
        <v>24</v>
      </c>
      <c r="B30" s="27" t="s">
        <v>31</v>
      </c>
      <c r="C30" s="28" t="s">
        <v>32</v>
      </c>
      <c r="D30" s="42" t="s">
        <v>81</v>
      </c>
      <c r="E30" s="27" t="s">
        <v>31</v>
      </c>
      <c r="F30" s="27" t="s">
        <v>91</v>
      </c>
      <c r="G30" s="30" t="s">
        <v>34</v>
      </c>
      <c r="H30" s="29" t="s">
        <v>35</v>
      </c>
      <c r="I30" s="31" t="s">
        <v>59</v>
      </c>
      <c r="J30" s="27" t="s">
        <v>57</v>
      </c>
      <c r="K30" s="13" t="s">
        <v>76</v>
      </c>
      <c r="L30" s="32" t="s">
        <v>51</v>
      </c>
      <c r="M30" s="27" t="s">
        <v>32</v>
      </c>
      <c r="N30" s="33" t="s">
        <v>42</v>
      </c>
      <c r="O30" s="41">
        <v>45201</v>
      </c>
      <c r="P30" s="35">
        <v>45204</v>
      </c>
      <c r="Q30" s="36" t="s">
        <v>43</v>
      </c>
      <c r="R30" s="27" t="s">
        <v>43</v>
      </c>
      <c r="S30" s="37" t="s">
        <v>44</v>
      </c>
      <c r="T30" s="38" t="str">
        <f t="shared" si="6"/>
        <v>-</v>
      </c>
      <c r="U30" s="38" t="str">
        <f t="shared" si="6"/>
        <v>-</v>
      </c>
      <c r="V30" s="39" t="str">
        <f t="shared" si="7"/>
        <v>&lt;25</v>
      </c>
      <c r="W30" s="40" t="str">
        <f>IF(ISERROR(V30*1),"",IF(AND(H29="飲料水",V30&gt;=11),"○",IF(AND(H29="牛乳・乳児用食品",V30&gt;=51),"○",IF(AND(H29&lt;&gt;"",V30&gt;=110),"○",""))))</f>
        <v/>
      </c>
    </row>
    <row r="31" spans="1:23" x14ac:dyDescent="0.4">
      <c r="A31" s="17">
        <f t="shared" si="3"/>
        <v>25</v>
      </c>
      <c r="B31" s="27" t="s">
        <v>31</v>
      </c>
      <c r="C31" s="28" t="s">
        <v>32</v>
      </c>
      <c r="D31" s="29" t="s">
        <v>81</v>
      </c>
      <c r="E31" s="27" t="s">
        <v>31</v>
      </c>
      <c r="F31" s="27" t="s">
        <v>31</v>
      </c>
      <c r="G31" s="30" t="s">
        <v>34</v>
      </c>
      <c r="H31" s="29" t="s">
        <v>35</v>
      </c>
      <c r="I31" s="31" t="s">
        <v>72</v>
      </c>
      <c r="J31" s="27" t="s">
        <v>57</v>
      </c>
      <c r="K31" s="13" t="s">
        <v>92</v>
      </c>
      <c r="L31" s="32" t="s">
        <v>51</v>
      </c>
      <c r="M31" s="27" t="s">
        <v>32</v>
      </c>
      <c r="N31" s="33" t="s">
        <v>42</v>
      </c>
      <c r="O31" s="41">
        <v>45201</v>
      </c>
      <c r="P31" s="35">
        <v>45204</v>
      </c>
      <c r="Q31" s="36" t="s">
        <v>43</v>
      </c>
      <c r="R31" s="27" t="s">
        <v>43</v>
      </c>
      <c r="S31" s="37" t="s">
        <v>44</v>
      </c>
      <c r="T31" s="38" t="str">
        <f t="shared" si="6"/>
        <v>-</v>
      </c>
      <c r="U31" s="38" t="str">
        <f t="shared" si="6"/>
        <v>-</v>
      </c>
      <c r="V31" s="39" t="str">
        <f t="shared" si="7"/>
        <v>&lt;25</v>
      </c>
      <c r="W31" s="43" t="str">
        <f t="shared" si="2"/>
        <v/>
      </c>
    </row>
    <row r="32" spans="1:23" x14ac:dyDescent="0.4">
      <c r="A32" s="17">
        <f t="shared" si="3"/>
        <v>26</v>
      </c>
      <c r="B32" s="27" t="s">
        <v>31</v>
      </c>
      <c r="C32" s="28" t="s">
        <v>32</v>
      </c>
      <c r="D32" s="29" t="s">
        <v>93</v>
      </c>
      <c r="E32" s="27" t="s">
        <v>31</v>
      </c>
      <c r="F32" s="27" t="s">
        <v>31</v>
      </c>
      <c r="G32" s="30" t="s">
        <v>34</v>
      </c>
      <c r="H32" s="29" t="s">
        <v>35</v>
      </c>
      <c r="I32" s="44" t="s">
        <v>94</v>
      </c>
      <c r="J32" s="27" t="s">
        <v>37</v>
      </c>
      <c r="K32" s="13" t="s">
        <v>95</v>
      </c>
      <c r="L32" s="32" t="s">
        <v>51</v>
      </c>
      <c r="M32" s="27" t="s">
        <v>32</v>
      </c>
      <c r="N32" s="33" t="s">
        <v>42</v>
      </c>
      <c r="O32" s="41">
        <v>45202</v>
      </c>
      <c r="P32" s="35">
        <v>45204</v>
      </c>
      <c r="Q32" s="36" t="s">
        <v>43</v>
      </c>
      <c r="R32" s="27" t="s">
        <v>43</v>
      </c>
      <c r="S32" s="37" t="s">
        <v>44</v>
      </c>
      <c r="T32" s="38" t="str">
        <f t="shared" si="6"/>
        <v>-</v>
      </c>
      <c r="U32" s="38" t="str">
        <f t="shared" si="6"/>
        <v>-</v>
      </c>
      <c r="V32" s="39" t="str">
        <f t="shared" si="7"/>
        <v>&lt;25</v>
      </c>
      <c r="W32" s="43" t="str">
        <f t="shared" si="2"/>
        <v/>
      </c>
    </row>
    <row r="33" spans="1:23" x14ac:dyDescent="0.4">
      <c r="A33" s="17">
        <f t="shared" si="3"/>
        <v>27</v>
      </c>
      <c r="B33" s="27" t="s">
        <v>31</v>
      </c>
      <c r="C33" s="28" t="s">
        <v>32</v>
      </c>
      <c r="D33" s="29" t="s">
        <v>96</v>
      </c>
      <c r="E33" s="27" t="s">
        <v>31</v>
      </c>
      <c r="F33" s="27" t="s">
        <v>31</v>
      </c>
      <c r="G33" s="30" t="s">
        <v>34</v>
      </c>
      <c r="H33" s="29" t="s">
        <v>97</v>
      </c>
      <c r="I33" s="44" t="s">
        <v>98</v>
      </c>
      <c r="J33" s="27" t="s">
        <v>37</v>
      </c>
      <c r="K33" s="13" t="s">
        <v>31</v>
      </c>
      <c r="L33" s="32" t="s">
        <v>51</v>
      </c>
      <c r="M33" s="27" t="s">
        <v>32</v>
      </c>
      <c r="N33" s="33" t="s">
        <v>42</v>
      </c>
      <c r="O33" s="41">
        <v>45202</v>
      </c>
      <c r="P33" s="35">
        <v>45204</v>
      </c>
      <c r="Q33" s="36" t="s">
        <v>43</v>
      </c>
      <c r="R33" s="27" t="s">
        <v>43</v>
      </c>
      <c r="S33" s="37" t="s">
        <v>44</v>
      </c>
      <c r="T33" s="38" t="str">
        <f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-</v>
      </c>
      <c r="U33" s="38" t="str">
        <f t="shared" si="6"/>
        <v>-</v>
      </c>
      <c r="V33" s="39" t="str">
        <f t="shared" si="7"/>
        <v>&lt;25</v>
      </c>
      <c r="W33" s="43" t="str">
        <f t="shared" si="2"/>
        <v/>
      </c>
    </row>
    <row r="34" spans="1:23" x14ac:dyDescent="0.4">
      <c r="A34" s="17">
        <f t="shared" si="3"/>
        <v>28</v>
      </c>
      <c r="B34" s="27" t="s">
        <v>31</v>
      </c>
      <c r="C34" s="28" t="s">
        <v>32</v>
      </c>
      <c r="D34" s="29" t="s">
        <v>81</v>
      </c>
      <c r="E34" s="27" t="s">
        <v>99</v>
      </c>
      <c r="F34" s="27" t="s">
        <v>31</v>
      </c>
      <c r="G34" s="30" t="s">
        <v>34</v>
      </c>
      <c r="H34" s="29" t="s">
        <v>35</v>
      </c>
      <c r="I34" s="44" t="s">
        <v>59</v>
      </c>
      <c r="J34" s="27" t="s">
        <v>57</v>
      </c>
      <c r="K34" s="13" t="s">
        <v>60</v>
      </c>
      <c r="L34" s="32" t="s">
        <v>51</v>
      </c>
      <c r="M34" s="27" t="s">
        <v>32</v>
      </c>
      <c r="N34" s="33" t="s">
        <v>42</v>
      </c>
      <c r="O34" s="41">
        <v>45202</v>
      </c>
      <c r="P34" s="35">
        <v>45204</v>
      </c>
      <c r="Q34" s="36" t="s">
        <v>43</v>
      </c>
      <c r="R34" s="27" t="s">
        <v>43</v>
      </c>
      <c r="S34" s="37" t="s">
        <v>44</v>
      </c>
      <c r="T34" s="38" t="str">
        <f t="shared" si="6"/>
        <v>-</v>
      </c>
      <c r="U34" s="38" t="str">
        <f t="shared" si="6"/>
        <v>-</v>
      </c>
      <c r="V34" s="39" t="str">
        <f t="shared" si="7"/>
        <v>&lt;25</v>
      </c>
      <c r="W34" s="43"/>
    </row>
    <row r="35" spans="1:23" x14ac:dyDescent="0.4">
      <c r="A35" s="17">
        <f t="shared" si="3"/>
        <v>29</v>
      </c>
      <c r="B35" s="27" t="s">
        <v>31</v>
      </c>
      <c r="C35" s="28" t="s">
        <v>32</v>
      </c>
      <c r="D35" s="29" t="s">
        <v>81</v>
      </c>
      <c r="E35" s="27" t="s">
        <v>100</v>
      </c>
      <c r="F35" s="27" t="s">
        <v>31</v>
      </c>
      <c r="G35" s="30" t="s">
        <v>34</v>
      </c>
      <c r="H35" s="29" t="s">
        <v>97</v>
      </c>
      <c r="I35" s="31" t="s">
        <v>101</v>
      </c>
      <c r="J35" s="27" t="s">
        <v>37</v>
      </c>
      <c r="K35" s="13" t="s">
        <v>31</v>
      </c>
      <c r="L35" s="32" t="s">
        <v>51</v>
      </c>
      <c r="M35" s="27" t="s">
        <v>32</v>
      </c>
      <c r="N35" s="33" t="s">
        <v>84</v>
      </c>
      <c r="O35" s="41">
        <v>45202</v>
      </c>
      <c r="P35" s="35">
        <v>45204</v>
      </c>
      <c r="Q35" s="36" t="s">
        <v>102</v>
      </c>
      <c r="R35" s="27">
        <v>23.870999999999999</v>
      </c>
      <c r="S35" s="37">
        <v>23.870999999999999</v>
      </c>
      <c r="T35" s="38" t="str">
        <f t="shared" si="6"/>
        <v>&lt;0.823</v>
      </c>
      <c r="U35" s="38">
        <f t="shared" si="6"/>
        <v>23.8</v>
      </c>
      <c r="V35" s="39">
        <f t="shared" si="7"/>
        <v>24</v>
      </c>
      <c r="W35" s="43" t="str">
        <f t="shared" ref="W35:W37" si="8">IF(ISERROR(V35*1),"",IF(AND(H35="飲料水",V35&gt;=11),"○",IF(AND(H35="牛乳・乳児用食品",V35&gt;=51),"○",IF(AND(H35&lt;&gt;"",V35&gt;=110),"○",""))))</f>
        <v/>
      </c>
    </row>
    <row r="36" spans="1:23" x14ac:dyDescent="0.4">
      <c r="A36" s="17">
        <f t="shared" si="3"/>
        <v>30</v>
      </c>
      <c r="B36" s="27" t="s">
        <v>31</v>
      </c>
      <c r="C36" s="28" t="s">
        <v>32</v>
      </c>
      <c r="D36" s="29" t="s">
        <v>81</v>
      </c>
      <c r="E36" s="27" t="s">
        <v>103</v>
      </c>
      <c r="F36" s="27" t="s">
        <v>31</v>
      </c>
      <c r="G36" s="30" t="s">
        <v>34</v>
      </c>
      <c r="H36" s="29" t="s">
        <v>35</v>
      </c>
      <c r="I36" s="44" t="s">
        <v>94</v>
      </c>
      <c r="J36" s="27" t="s">
        <v>37</v>
      </c>
      <c r="K36" s="13" t="s">
        <v>95</v>
      </c>
      <c r="L36" s="32" t="s">
        <v>51</v>
      </c>
      <c r="M36" s="27" t="s">
        <v>32</v>
      </c>
      <c r="N36" s="33" t="s">
        <v>42</v>
      </c>
      <c r="O36" s="41">
        <v>45202</v>
      </c>
      <c r="P36" s="35">
        <v>45204</v>
      </c>
      <c r="Q36" s="36" t="s">
        <v>43</v>
      </c>
      <c r="R36" s="27" t="s">
        <v>43</v>
      </c>
      <c r="S36" s="37" t="s">
        <v>44</v>
      </c>
      <c r="T36" s="38" t="str">
        <f t="shared" si="6"/>
        <v>-</v>
      </c>
      <c r="U36" s="38" t="str">
        <f t="shared" si="6"/>
        <v>-</v>
      </c>
      <c r="V36" s="39" t="str">
        <f t="shared" si="7"/>
        <v>&lt;25</v>
      </c>
      <c r="W36" s="43" t="str">
        <f t="shared" si="8"/>
        <v/>
      </c>
    </row>
    <row r="37" spans="1:23" x14ac:dyDescent="0.4">
      <c r="A37" s="17">
        <f t="shared" si="3"/>
        <v>31</v>
      </c>
      <c r="B37" s="27" t="s">
        <v>31</v>
      </c>
      <c r="C37" s="28" t="s">
        <v>32</v>
      </c>
      <c r="D37" s="29" t="s">
        <v>81</v>
      </c>
      <c r="E37" s="27" t="s">
        <v>104</v>
      </c>
      <c r="F37" s="27" t="s">
        <v>105</v>
      </c>
      <c r="G37" s="30" t="s">
        <v>34</v>
      </c>
      <c r="H37" s="29" t="s">
        <v>35</v>
      </c>
      <c r="I37" s="31" t="s">
        <v>106</v>
      </c>
      <c r="J37" s="27" t="s">
        <v>37</v>
      </c>
      <c r="K37" s="13" t="s">
        <v>31</v>
      </c>
      <c r="L37" s="32" t="s">
        <v>51</v>
      </c>
      <c r="M37" s="27" t="s">
        <v>32</v>
      </c>
      <c r="N37" s="33" t="s">
        <v>84</v>
      </c>
      <c r="O37" s="41">
        <v>45202</v>
      </c>
      <c r="P37" s="35">
        <v>45204</v>
      </c>
      <c r="Q37" s="36" t="s">
        <v>107</v>
      </c>
      <c r="R37" s="27" t="s">
        <v>108</v>
      </c>
      <c r="S37" s="37" t="s">
        <v>109</v>
      </c>
      <c r="T37" s="38" t="str">
        <f t="shared" si="6"/>
        <v>&lt;4.1</v>
      </c>
      <c r="U37" s="38" t="str">
        <f t="shared" si="6"/>
        <v>&lt;4.39</v>
      </c>
      <c r="V37" s="39" t="str">
        <f t="shared" si="7"/>
        <v>&lt;8.5</v>
      </c>
      <c r="W37" s="43" t="str">
        <f t="shared" si="8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9">
    <cfRule type="expression" dxfId="1" priority="2">
      <formula>$W7="○"</formula>
    </cfRule>
  </conditionalFormatting>
  <conditionalFormatting sqref="V10:V37">
    <cfRule type="expression" dxfId="0" priority="1">
      <formula>$W10="○"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2023-10-10T01:44:45Z</dcterms:modified>
</cp:coreProperties>
</file>