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1B1B28E-C14B-4309-B51D-15059B3F6123}" xr6:coauthVersionLast="47" xr6:coauthVersionMax="47" xr10:uidLastSave="{00000000-0000-0000-0000-000000000000}"/>
  <bookViews>
    <workbookView xWindow="0" yWindow="0" windowWidth="15720" windowHeight="14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V7" i="1"/>
  <c r="W7" i="1" s="1"/>
  <c r="U7" i="1"/>
  <c r="T7" i="1"/>
</calcChain>
</file>

<file path=xl/sharedStrings.xml><?xml version="1.0" encoding="utf-8"?>
<sst xmlns="http://schemas.openxmlformats.org/spreadsheetml/2006/main" count="341" uniqueCount="91">
  <si>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</si>
  <si>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</si>
  <si>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</si>
  <si>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</si>
  <si>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</si>
  <si>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</si>
  <si>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</si>
  <si>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</si>
  <si>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</si>
  <si>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</si>
  <si>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</si>
  <si>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</si>
  <si>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</si>
  <si>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</si>
  <si>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</si>
  <si>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</si>
  <si>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</si>
  <si>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</si>
  <si>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</si>
  <si>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</si>
  <si>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</si>
  <si>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</si>
  <si>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</si>
  <si>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</si>
  <si>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</si>
  <si>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</si>
  <si>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</si>
  <si>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</si>
  <si>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</si>
  <si>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</si>
  <si>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</si>
  <si>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</si>
  <si>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</si>
  <si>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</si>
  <si>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</si>
  <si>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</si>
  <si>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</si>
  <si>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</si>
  <si>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</si>
  <si>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</si>
  <si>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&lt;3.8343</t>
  </si>
  <si>
    <t>長野県</t>
    <rPh sb="0" eb="2">
      <t>ナガノ</t>
    </rPh>
    <rPh sb="2" eb="3">
      <t>ケン</t>
    </rPh>
    <phoneticPr fontId="8"/>
  </si>
  <si>
    <t>CsI</t>
  </si>
  <si>
    <t>-</t>
    <phoneticPr fontId="1"/>
  </si>
  <si>
    <t>&lt;25</t>
    <phoneticPr fontId="1"/>
  </si>
  <si>
    <t>秋田県</t>
    <rPh sb="0" eb="3">
      <t>アキタケン</t>
    </rPh>
    <phoneticPr fontId="8"/>
  </si>
  <si>
    <t>制限なし</t>
    <rPh sb="0" eb="2">
      <t>セイゲン</t>
    </rPh>
    <phoneticPr fontId="9"/>
  </si>
  <si>
    <t>&lt;3.0204</t>
  </si>
  <si>
    <t>ショウゲンジ</t>
  </si>
  <si>
    <t>福島県</t>
    <rPh sb="0" eb="3">
      <t>フクシマケン</t>
    </rPh>
    <phoneticPr fontId="8"/>
  </si>
  <si>
    <t>南会津町</t>
    <rPh sb="0" eb="4">
      <t>ミナミアイヅチョウ</t>
    </rPh>
    <phoneticPr fontId="1"/>
  </si>
  <si>
    <t>&lt;3.3434</t>
  </si>
  <si>
    <t>千葉県</t>
    <rPh sb="0" eb="2">
      <t>チバ</t>
    </rPh>
    <rPh sb="2" eb="3">
      <t>ケン</t>
    </rPh>
    <phoneticPr fontId="8"/>
  </si>
  <si>
    <t>柏市</t>
    <rPh sb="0" eb="2">
      <t>カシワシ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</si>
  <si>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</si>
  <si>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</si>
  <si>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</si>
  <si>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市原市</t>
    <rPh sb="0" eb="3">
      <t>イチハラシ</t>
    </rPh>
    <phoneticPr fontId="1"/>
  </si>
  <si>
    <t>多古町</t>
    <rPh sb="0" eb="3">
      <t>タコチョウ</t>
    </rPh>
    <phoneticPr fontId="1"/>
  </si>
  <si>
    <t>アケビ</t>
  </si>
  <si>
    <t>ギンナン</t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</si>
  <si>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</si>
  <si>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</si>
  <si>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ー</t>
    <phoneticPr fontId="1"/>
  </si>
  <si>
    <t>富里市</t>
    <rPh sb="0" eb="3">
      <t>トミサトシ</t>
    </rPh>
    <phoneticPr fontId="1"/>
  </si>
  <si>
    <t>キウイフルーツ</t>
  </si>
  <si>
    <t>ダイコン</t>
  </si>
  <si>
    <t>宮城県</t>
    <rPh sb="0" eb="3">
      <t>ミヤギケン</t>
    </rPh>
    <phoneticPr fontId="8"/>
  </si>
  <si>
    <t>加美町</t>
    <rPh sb="0" eb="3">
      <t>カミチョウ</t>
    </rPh>
    <phoneticPr fontId="1"/>
  </si>
  <si>
    <t>ハナイグチ</t>
  </si>
  <si>
    <t>別名：ラクヨウ</t>
    <rPh sb="0" eb="2">
      <t>ベツメイ</t>
    </rPh>
    <phoneticPr fontId="1"/>
  </si>
  <si>
    <t>スナモダシ</t>
    <phoneticPr fontId="8"/>
  </si>
  <si>
    <t>ナラタケ</t>
  </si>
  <si>
    <t>別名：モダシ</t>
    <rPh sb="0" eb="2">
      <t>ベツメイ</t>
    </rPh>
    <phoneticPr fontId="1"/>
  </si>
  <si>
    <t>&lt;4.0648</t>
  </si>
  <si>
    <t>小野田</t>
    <rPh sb="0" eb="3">
      <t>オノダ</t>
    </rPh>
    <phoneticPr fontId="1"/>
  </si>
  <si>
    <t>その他</t>
    <rPh sb="2" eb="3">
      <t>タ</t>
    </rPh>
    <phoneticPr fontId="6"/>
  </si>
  <si>
    <t>水煮</t>
    <rPh sb="0" eb="2">
      <t>ミズニ</t>
    </rPh>
    <phoneticPr fontId="1"/>
  </si>
  <si>
    <t>アミタケ</t>
    <phoneticPr fontId="1"/>
  </si>
  <si>
    <t>登米市</t>
    <rPh sb="0" eb="3">
      <t>トメシ</t>
    </rPh>
    <phoneticPr fontId="1"/>
  </si>
  <si>
    <t>乾シイタケ</t>
    <rPh sb="0" eb="1">
      <t>カン</t>
    </rPh>
    <phoneticPr fontId="1"/>
  </si>
  <si>
    <t>原木、露地栽培</t>
    <rPh sb="0" eb="2">
      <t>ゲンボク</t>
    </rPh>
    <rPh sb="3" eb="7">
      <t>ロジサイバイ</t>
    </rPh>
    <phoneticPr fontId="1"/>
  </si>
  <si>
    <t>&lt;1.48498</t>
  </si>
  <si>
    <t>東京都</t>
    <rPh sb="0" eb="3">
      <t>トウキョウト</t>
    </rPh>
    <phoneticPr fontId="8"/>
  </si>
  <si>
    <t>世田谷区</t>
    <rPh sb="0" eb="4">
      <t>セタガヤク</t>
    </rPh>
    <phoneticPr fontId="1"/>
  </si>
  <si>
    <t>ブドウ</t>
  </si>
  <si>
    <t>品種：ピオーネ</t>
    <rPh sb="0" eb="2">
      <t>ヒンシュ</t>
    </rPh>
    <phoneticPr fontId="1"/>
  </si>
  <si>
    <t>&lt;3.0075</t>
  </si>
  <si>
    <t>&lt;2.3790</t>
  </si>
  <si>
    <t>&lt;5.3865</t>
  </si>
  <si>
    <t>別名：ナラモタシ</t>
    <rPh sb="0" eb="2">
      <t>ベツメイ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</si>
</sst>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topLeftCell="J7" workbookViewId="0">
      <selection activeCell="L29" sqref="L29"/>
    </sheetView>
  </sheetViews>
  <sheetFormatPr defaultColWidth="9" defaultRowHeight="18.75" x14ac:dyDescent="0.4"/>
  <cols>
    <col min="1" max="1" width="8.625" style="5" customWidth="1"/>
    <col min="2" max="2" width="10.625" style="39" customWidth="1"/>
    <col min="3" max="3" width="26" style="40" bestFit="1" customWidth="1"/>
    <col min="4" max="4" width="10.625" style="39" customWidth="1"/>
    <col min="5" max="5" width="13.875" style="39" customWidth="1"/>
    <col min="6" max="6" width="26" style="40" bestFit="1" customWidth="1"/>
    <col min="7" max="7" width="17.625" style="40" bestFit="1" customWidth="1"/>
    <col min="8" max="8" width="13.375" style="40" bestFit="1" customWidth="1"/>
    <col min="9" max="9" width="19.375" style="39" customWidth="1"/>
    <col min="10" max="10" width="39.625" style="40" bestFit="1" customWidth="1"/>
    <col min="11" max="11" width="26.625" style="39" customWidth="1"/>
    <col min="12" max="12" width="28.125" style="40" bestFit="1" customWidth="1"/>
    <col min="13" max="13" width="26" style="40" bestFit="1" customWidth="1"/>
    <col min="14" max="14" width="10.625" style="39" customWidth="1"/>
    <col min="15" max="16" width="10.625" style="41" customWidth="1"/>
    <col min="17" max="18" width="12.625" style="39" customWidth="1"/>
    <col min="19" max="19" width="12.625" style="41" customWidth="1"/>
    <col min="20" max="22" width="10.625" style="39" customWidth="1"/>
    <col min="23" max="23" width="10.625" style="5" customWidth="1"/>
    <col min="24" max="24" width="13.5" style="5" customWidth="1"/>
    <col min="25" max="26" width="9" style="43"/>
    <col min="27" max="16384" width="9" style="5"/>
  </cols>
  <sheetData>
    <row r="1" spans="1:24" s="5" customFormat="1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</row>
    <row r="2" spans="1:24" s="5" customFormat="1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</row>
    <row r="3" spans="1:24" s="5" customFormat="1" x14ac:dyDescent="0.4">
      <c r="A3" s="88" t="s">
        <v>1</v>
      </c>
      <c r="B3" s="90" t="s">
        <v>2</v>
      </c>
      <c r="C3" s="91" t="s">
        <v>3</v>
      </c>
      <c r="D3" s="73" t="s">
        <v>4</v>
      </c>
      <c r="E3" s="71"/>
      <c r="F3" s="72"/>
      <c r="G3" s="92" t="s">
        <v>5</v>
      </c>
      <c r="H3" s="95" t="s">
        <v>6</v>
      </c>
      <c r="I3" s="70" t="s">
        <v>7</v>
      </c>
      <c r="J3" s="71"/>
      <c r="K3" s="71"/>
      <c r="L3" s="72"/>
      <c r="M3" s="73" t="s">
        <v>8</v>
      </c>
      <c r="N3" s="72"/>
      <c r="O3" s="74" t="s">
        <v>9</v>
      </c>
      <c r="P3" s="75"/>
      <c r="Q3" s="73" t="s">
        <v>10</v>
      </c>
      <c r="R3" s="71"/>
      <c r="S3" s="71"/>
      <c r="T3" s="71"/>
      <c r="U3" s="71"/>
      <c r="V3" s="71"/>
      <c r="W3" s="72"/>
    </row>
    <row r="4" spans="1:24" s="5" customFormat="1" x14ac:dyDescent="0.4">
      <c r="A4" s="88"/>
      <c r="B4" s="88"/>
      <c r="C4" s="82"/>
      <c r="D4" s="76" t="s">
        <v>11</v>
      </c>
      <c r="E4" s="79" t="s">
        <v>12</v>
      </c>
      <c r="F4" s="56" t="s">
        <v>13</v>
      </c>
      <c r="G4" s="93"/>
      <c r="H4" s="96"/>
      <c r="I4" s="79" t="s">
        <v>14</v>
      </c>
      <c r="J4" s="7"/>
      <c r="K4" s="8"/>
      <c r="L4" s="84" t="s">
        <v>15</v>
      </c>
      <c r="M4" s="85" t="s">
        <v>16</v>
      </c>
      <c r="N4" s="56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44" t="s">
        <v>22</v>
      </c>
      <c r="V4" s="44" t="s">
        <v>23</v>
      </c>
      <c r="W4" s="47" t="s">
        <v>24</v>
      </c>
    </row>
    <row r="5" spans="1:24" s="5" customFormat="1" ht="110.1" customHeight="1" x14ac:dyDescent="0.4">
      <c r="A5" s="88"/>
      <c r="B5" s="88"/>
      <c r="C5" s="82"/>
      <c r="D5" s="77"/>
      <c r="E5" s="80"/>
      <c r="F5" s="82"/>
      <c r="G5" s="93"/>
      <c r="H5" s="96"/>
      <c r="I5" s="80"/>
      <c r="J5" s="50" t="s">
        <v>25</v>
      </c>
      <c r="K5" s="50" t="s">
        <v>26</v>
      </c>
      <c r="L5" s="82"/>
      <c r="M5" s="86"/>
      <c r="N5" s="57"/>
      <c r="O5" s="60"/>
      <c r="P5" s="63"/>
      <c r="Q5" s="53" t="s">
        <v>27</v>
      </c>
      <c r="R5" s="54"/>
      <c r="S5" s="55"/>
      <c r="T5" s="68"/>
      <c r="U5" s="45"/>
      <c r="V5" s="45"/>
      <c r="W5" s="48"/>
    </row>
    <row r="6" spans="1:24" s="5" customFormat="1" ht="19.5" thickBot="1" x14ac:dyDescent="0.45">
      <c r="A6" s="89"/>
      <c r="B6" s="89"/>
      <c r="C6" s="83"/>
      <c r="D6" s="78"/>
      <c r="E6" s="81"/>
      <c r="F6" s="83"/>
      <c r="G6" s="94"/>
      <c r="H6" s="97"/>
      <c r="I6" s="81"/>
      <c r="J6" s="51"/>
      <c r="K6" s="52"/>
      <c r="L6" s="83"/>
      <c r="M6" s="87"/>
      <c r="N6" s="58"/>
      <c r="O6" s="61"/>
      <c r="P6" s="64"/>
      <c r="Q6" s="9" t="s">
        <v>28</v>
      </c>
      <c r="R6" s="10" t="s">
        <v>29</v>
      </c>
      <c r="S6" s="11" t="s">
        <v>30</v>
      </c>
      <c r="T6" s="69"/>
      <c r="U6" s="46"/>
      <c r="V6" s="46"/>
      <c r="W6" s="49"/>
      <c r="X6" s="12"/>
    </row>
    <row r="7" spans="1:24" s="5" customFormat="1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31</v>
      </c>
      <c r="L7" s="18" t="s">
        <v>38</v>
      </c>
      <c r="M7" s="13" t="s">
        <v>32</v>
      </c>
      <c r="N7" s="19" t="s">
        <v>39</v>
      </c>
      <c r="O7" s="20">
        <v>45222</v>
      </c>
      <c r="P7" s="21">
        <v>45223</v>
      </c>
      <c r="Q7" s="22" t="s">
        <v>40</v>
      </c>
      <c r="R7" s="13">
        <v>48.917000000000002</v>
      </c>
      <c r="S7" s="23">
        <v>48.917000000000002</v>
      </c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&lt;3.83</v>
      </c>
      <c r="U7" s="24">
        <f t="shared" si="0"/>
        <v>48.9</v>
      </c>
      <c r="V7" s="25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49</v>
      </c>
      <c r="W7" s="18" t="str">
        <f t="shared" ref="W7:W26" si="1">IF(ISERROR(V7*1),"",IF(AND(H7="飲料水",V7&gt;=11),"○",IF(AND(H7="牛乳・乳児用食品",V7&gt;=51),"○",IF(AND(H7&lt;&gt;"",V7&gt;=110),"○",""))))</f>
        <v/>
      </c>
    </row>
    <row r="8" spans="1:24" s="5" customFormat="1" x14ac:dyDescent="0.4">
      <c r="A8" s="17">
        <f>A7+1</f>
        <v>2</v>
      </c>
      <c r="B8" s="13" t="s">
        <v>31</v>
      </c>
      <c r="C8" s="14" t="s">
        <v>32</v>
      </c>
      <c r="D8" s="22" t="s">
        <v>41</v>
      </c>
      <c r="E8" s="13" t="s">
        <v>31</v>
      </c>
      <c r="F8" s="13" t="s">
        <v>31</v>
      </c>
      <c r="G8" s="16" t="s">
        <v>34</v>
      </c>
      <c r="H8" s="15" t="s">
        <v>35</v>
      </c>
      <c r="I8" s="17" t="s">
        <v>36</v>
      </c>
      <c r="J8" s="13" t="s">
        <v>37</v>
      </c>
      <c r="K8" s="13" t="s">
        <v>31</v>
      </c>
      <c r="L8" s="18" t="s">
        <v>38</v>
      </c>
      <c r="M8" s="13" t="s">
        <v>32</v>
      </c>
      <c r="N8" s="19" t="s">
        <v>42</v>
      </c>
      <c r="O8" s="20">
        <v>45222</v>
      </c>
      <c r="P8" s="21">
        <v>45223</v>
      </c>
      <c r="Q8" s="22" t="s">
        <v>43</v>
      </c>
      <c r="R8" s="13" t="s">
        <v>43</v>
      </c>
      <c r="S8" s="23" t="s">
        <v>44</v>
      </c>
      <c r="T8" s="24" t="str">
        <f t="shared" si="0"/>
        <v>-</v>
      </c>
      <c r="U8" s="24" t="str">
        <f t="shared" si="0"/>
        <v>-</v>
      </c>
      <c r="V8" s="2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8" t="str">
        <f t="shared" si="1"/>
        <v/>
      </c>
    </row>
    <row r="9" spans="1:24" s="5" customFormat="1" x14ac:dyDescent="0.4">
      <c r="A9" s="17">
        <f t="shared" ref="A9:A26" si="2">A8+1</f>
        <v>3</v>
      </c>
      <c r="B9" s="13" t="s">
        <v>31</v>
      </c>
      <c r="C9" s="14" t="s">
        <v>32</v>
      </c>
      <c r="D9" s="15" t="s">
        <v>45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36</v>
      </c>
      <c r="J9" s="13" t="s">
        <v>37</v>
      </c>
      <c r="K9" s="13" t="s">
        <v>31</v>
      </c>
      <c r="L9" s="18" t="s">
        <v>46</v>
      </c>
      <c r="M9" s="13" t="s">
        <v>32</v>
      </c>
      <c r="N9" s="19" t="s">
        <v>39</v>
      </c>
      <c r="O9" s="20">
        <v>45222</v>
      </c>
      <c r="P9" s="21">
        <v>45223</v>
      </c>
      <c r="Q9" s="22" t="s">
        <v>47</v>
      </c>
      <c r="R9" s="13">
        <v>50.543999999999997</v>
      </c>
      <c r="S9" s="23">
        <v>50.543999999999997</v>
      </c>
      <c r="T9" s="24" t="str">
        <f t="shared" si="0"/>
        <v>&lt;3.02</v>
      </c>
      <c r="U9" s="24">
        <f t="shared" si="0"/>
        <v>50.5</v>
      </c>
      <c r="V9" s="25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51</v>
      </c>
      <c r="W9" s="18" t="str">
        <f t="shared" si="1"/>
        <v/>
      </c>
    </row>
    <row r="10" spans="1:24" s="5" customFormat="1" x14ac:dyDescent="0.4">
      <c r="A10" s="17">
        <f t="shared" si="2"/>
        <v>4</v>
      </c>
      <c r="B10" s="13" t="s">
        <v>31</v>
      </c>
      <c r="C10" s="14" t="s">
        <v>32</v>
      </c>
      <c r="D10" s="15" t="s">
        <v>41</v>
      </c>
      <c r="E10" s="13" t="s">
        <v>31</v>
      </c>
      <c r="F10" s="13" t="s">
        <v>31</v>
      </c>
      <c r="G10" s="16" t="s">
        <v>34</v>
      </c>
      <c r="H10" s="15" t="s">
        <v>35</v>
      </c>
      <c r="I10" s="17" t="s">
        <v>48</v>
      </c>
      <c r="J10" s="13" t="s">
        <v>37</v>
      </c>
      <c r="K10" s="13" t="s">
        <v>31</v>
      </c>
      <c r="L10" s="18" t="s">
        <v>38</v>
      </c>
      <c r="M10" s="13" t="s">
        <v>32</v>
      </c>
      <c r="N10" s="19" t="s">
        <v>42</v>
      </c>
      <c r="O10" s="20">
        <v>45222</v>
      </c>
      <c r="P10" s="21">
        <v>45223</v>
      </c>
      <c r="Q10" s="22" t="s">
        <v>43</v>
      </c>
      <c r="R10" s="13" t="s">
        <v>43</v>
      </c>
      <c r="S10" s="23" t="s">
        <v>44</v>
      </c>
      <c r="T10" s="24" t="str">
        <f t="shared" si="0"/>
        <v>-</v>
      </c>
      <c r="U10" s="24" t="str">
        <f t="shared" si="0"/>
        <v>-</v>
      </c>
      <c r="V10" s="25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8" t="str">
        <f t="shared" si="1"/>
        <v/>
      </c>
    </row>
    <row r="11" spans="1:24" s="5" customFormat="1" x14ac:dyDescent="0.4">
      <c r="A11" s="17">
        <f t="shared" si="2"/>
        <v>5</v>
      </c>
      <c r="B11" s="13" t="s">
        <v>31</v>
      </c>
      <c r="C11" s="14" t="s">
        <v>32</v>
      </c>
      <c r="D11" s="22" t="s">
        <v>49</v>
      </c>
      <c r="E11" s="13" t="s">
        <v>50</v>
      </c>
      <c r="F11" s="13" t="s">
        <v>31</v>
      </c>
      <c r="G11" s="16" t="s">
        <v>34</v>
      </c>
      <c r="H11" s="15" t="s">
        <v>35</v>
      </c>
      <c r="I11" s="17" t="s">
        <v>36</v>
      </c>
      <c r="J11" s="13" t="s">
        <v>37</v>
      </c>
      <c r="K11" s="13" t="s">
        <v>31</v>
      </c>
      <c r="L11" s="18" t="s">
        <v>46</v>
      </c>
      <c r="M11" s="13" t="s">
        <v>32</v>
      </c>
      <c r="N11" s="19" t="s">
        <v>39</v>
      </c>
      <c r="O11" s="20">
        <v>45222</v>
      </c>
      <c r="P11" s="21">
        <v>45223</v>
      </c>
      <c r="Q11" s="22" t="s">
        <v>51</v>
      </c>
      <c r="R11" s="13">
        <v>77.275999999999996</v>
      </c>
      <c r="S11" s="23">
        <v>77.275999999999996</v>
      </c>
      <c r="T11" s="24" t="str">
        <f t="shared" si="0"/>
        <v>&lt;3.34</v>
      </c>
      <c r="U11" s="24">
        <f t="shared" si="0"/>
        <v>77.2</v>
      </c>
      <c r="V11" s="25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77</v>
      </c>
      <c r="W11" s="18" t="str">
        <f t="shared" si="1"/>
        <v/>
      </c>
    </row>
    <row r="12" spans="1:24" s="5" customFormat="1" x14ac:dyDescent="0.4">
      <c r="A12" s="17">
        <f t="shared" si="2"/>
        <v>6</v>
      </c>
      <c r="B12" s="26" t="s">
        <v>31</v>
      </c>
      <c r="C12" s="27" t="s">
        <v>32</v>
      </c>
      <c r="D12" s="28" t="s">
        <v>52</v>
      </c>
      <c r="E12" s="26" t="s">
        <v>53</v>
      </c>
      <c r="F12" s="26" t="s">
        <v>31</v>
      </c>
      <c r="G12" s="29" t="s">
        <v>34</v>
      </c>
      <c r="H12" s="28" t="s">
        <v>35</v>
      </c>
      <c r="I12" s="30" t="s">
        <v>54</v>
      </c>
      <c r="J12" s="26" t="s">
        <v>55</v>
      </c>
      <c r="K12" s="26" t="s">
        <v>56</v>
      </c>
      <c r="L12" s="31" t="s">
        <v>46</v>
      </c>
      <c r="M12" s="26" t="s">
        <v>32</v>
      </c>
      <c r="N12" s="32" t="s">
        <v>42</v>
      </c>
      <c r="O12" s="33">
        <v>45222</v>
      </c>
      <c r="P12" s="34">
        <v>45224</v>
      </c>
      <c r="Q12" s="35" t="s">
        <v>43</v>
      </c>
      <c r="R12" s="26" t="s">
        <v>43</v>
      </c>
      <c r="S12" s="36" t="s">
        <v>44</v>
      </c>
      <c r="T12" s="37" t="str">
        <f t="shared" si="0"/>
        <v>-</v>
      </c>
      <c r="U12" s="37" t="str">
        <f t="shared" si="0"/>
        <v>-</v>
      </c>
      <c r="V12" s="38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31" t="str">
        <f t="shared" si="1"/>
        <v/>
      </c>
    </row>
    <row r="13" spans="1:24" s="5" customFormat="1" x14ac:dyDescent="0.4">
      <c r="A13" s="17">
        <f t="shared" si="2"/>
        <v>7</v>
      </c>
      <c r="B13" s="26" t="s">
        <v>31</v>
      </c>
      <c r="C13" s="27" t="s">
        <v>32</v>
      </c>
      <c r="D13" s="35" t="s">
        <v>52</v>
      </c>
      <c r="E13" s="26" t="s">
        <v>57</v>
      </c>
      <c r="F13" s="26" t="s">
        <v>31</v>
      </c>
      <c r="G13" s="29" t="s">
        <v>34</v>
      </c>
      <c r="H13" s="28" t="s">
        <v>35</v>
      </c>
      <c r="I13" s="30" t="s">
        <v>54</v>
      </c>
      <c r="J13" s="26" t="s">
        <v>55</v>
      </c>
      <c r="K13" s="26" t="s">
        <v>56</v>
      </c>
      <c r="L13" s="31" t="s">
        <v>46</v>
      </c>
      <c r="M13" s="26" t="s">
        <v>32</v>
      </c>
      <c r="N13" s="32" t="s">
        <v>42</v>
      </c>
      <c r="O13" s="33">
        <v>45222</v>
      </c>
      <c r="P13" s="34">
        <v>45224</v>
      </c>
      <c r="Q13" s="35" t="s">
        <v>43</v>
      </c>
      <c r="R13" s="26" t="s">
        <v>43</v>
      </c>
      <c r="S13" s="36" t="s">
        <v>44</v>
      </c>
      <c r="T13" s="37" t="str">
        <f t="shared" si="0"/>
        <v>-</v>
      </c>
      <c r="U13" s="37" t="str">
        <f t="shared" si="0"/>
        <v>-</v>
      </c>
      <c r="V13" s="38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31" t="str">
        <f t="shared" si="1"/>
        <v/>
      </c>
    </row>
    <row r="14" spans="1:24" s="5" customFormat="1" x14ac:dyDescent="0.4">
      <c r="A14" s="17">
        <f t="shared" si="2"/>
        <v>8</v>
      </c>
      <c r="B14" s="26" t="s">
        <v>31</v>
      </c>
      <c r="C14" s="27" t="s">
        <v>32</v>
      </c>
      <c r="D14" s="28" t="s">
        <v>52</v>
      </c>
      <c r="E14" s="26" t="s">
        <v>58</v>
      </c>
      <c r="F14" s="26" t="s">
        <v>31</v>
      </c>
      <c r="G14" s="29" t="s">
        <v>34</v>
      </c>
      <c r="H14" s="28" t="s">
        <v>35</v>
      </c>
      <c r="I14" s="30" t="s">
        <v>59</v>
      </c>
      <c r="J14" s="26" t="s">
        <v>37</v>
      </c>
      <c r="K14" s="26" t="s">
        <v>31</v>
      </c>
      <c r="L14" s="31" t="s">
        <v>46</v>
      </c>
      <c r="M14" s="26" t="s">
        <v>32</v>
      </c>
      <c r="N14" s="32" t="s">
        <v>42</v>
      </c>
      <c r="O14" s="33">
        <v>45222</v>
      </c>
      <c r="P14" s="34">
        <v>45224</v>
      </c>
      <c r="Q14" s="35" t="s">
        <v>43</v>
      </c>
      <c r="R14" s="26" t="s">
        <v>43</v>
      </c>
      <c r="S14" s="36" t="s">
        <v>44</v>
      </c>
      <c r="T14" s="37" t="str">
        <f t="shared" si="0"/>
        <v>-</v>
      </c>
      <c r="U14" s="37" t="str">
        <f t="shared" si="0"/>
        <v>-</v>
      </c>
      <c r="V14" s="38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31" t="str">
        <f t="shared" si="1"/>
        <v/>
      </c>
    </row>
    <row r="15" spans="1:24" s="5" customFormat="1" x14ac:dyDescent="0.4">
      <c r="A15" s="17">
        <f t="shared" si="2"/>
        <v>9</v>
      </c>
      <c r="B15" s="26" t="s">
        <v>31</v>
      </c>
      <c r="C15" s="27" t="s">
        <v>32</v>
      </c>
      <c r="D15" s="28" t="s">
        <v>52</v>
      </c>
      <c r="E15" s="26" t="s">
        <v>31</v>
      </c>
      <c r="F15" s="26" t="s">
        <v>31</v>
      </c>
      <c r="G15" s="29" t="s">
        <v>34</v>
      </c>
      <c r="H15" s="28" t="s">
        <v>35</v>
      </c>
      <c r="I15" s="30" t="s">
        <v>60</v>
      </c>
      <c r="J15" s="26" t="s">
        <v>37</v>
      </c>
      <c r="K15" s="26" t="s">
        <v>31</v>
      </c>
      <c r="L15" s="31" t="s">
        <v>46</v>
      </c>
      <c r="M15" s="26" t="s">
        <v>32</v>
      </c>
      <c r="N15" s="32" t="s">
        <v>42</v>
      </c>
      <c r="O15" s="33">
        <v>45222</v>
      </c>
      <c r="P15" s="34">
        <v>45224</v>
      </c>
      <c r="Q15" s="35" t="s">
        <v>43</v>
      </c>
      <c r="R15" s="26" t="s">
        <v>43</v>
      </c>
      <c r="S15" s="36" t="s">
        <v>44</v>
      </c>
      <c r="T15" s="37" t="str">
        <f t="shared" si="0"/>
        <v>-</v>
      </c>
      <c r="U15" s="37" t="str">
        <f t="shared" si="0"/>
        <v>-</v>
      </c>
      <c r="V15" s="38" t="str">
        <f t="shared" ref="V15" si="4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31" t="str">
        <f t="shared" si="1"/>
        <v/>
      </c>
    </row>
    <row r="16" spans="1:24" s="5" customFormat="1" x14ac:dyDescent="0.4">
      <c r="A16" s="17">
        <f t="shared" si="2"/>
        <v>10</v>
      </c>
      <c r="B16" s="26" t="s">
        <v>31</v>
      </c>
      <c r="C16" s="27" t="s">
        <v>32</v>
      </c>
      <c r="D16" s="35" t="s">
        <v>52</v>
      </c>
      <c r="E16" s="26" t="s">
        <v>58</v>
      </c>
      <c r="F16" s="26" t="s">
        <v>31</v>
      </c>
      <c r="G16" s="29" t="s">
        <v>34</v>
      </c>
      <c r="H16" s="28" t="s">
        <v>35</v>
      </c>
      <c r="I16" s="30" t="s">
        <v>60</v>
      </c>
      <c r="J16" s="26" t="s">
        <v>37</v>
      </c>
      <c r="K16" s="26" t="s">
        <v>31</v>
      </c>
      <c r="L16" s="31" t="s">
        <v>46</v>
      </c>
      <c r="M16" s="26" t="s">
        <v>32</v>
      </c>
      <c r="N16" s="32" t="s">
        <v>42</v>
      </c>
      <c r="O16" s="33">
        <v>45222</v>
      </c>
      <c r="P16" s="34">
        <v>45224</v>
      </c>
      <c r="Q16" s="35" t="s">
        <v>43</v>
      </c>
      <c r="R16" s="26" t="s">
        <v>43</v>
      </c>
      <c r="S16" s="36" t="s">
        <v>44</v>
      </c>
      <c r="T16" s="37" t="str">
        <f t="shared" si="0"/>
        <v>-</v>
      </c>
      <c r="U16" s="37" t="str">
        <f t="shared" si="0"/>
        <v>-</v>
      </c>
      <c r="V16" s="3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31" t="str">
        <f t="shared" si="1"/>
        <v/>
      </c>
    </row>
    <row r="17" spans="1:23" s="5" customFormat="1" x14ac:dyDescent="0.4">
      <c r="A17" s="17">
        <f t="shared" si="2"/>
        <v>11</v>
      </c>
      <c r="B17" s="26" t="s">
        <v>31</v>
      </c>
      <c r="C17" s="27" t="s">
        <v>32</v>
      </c>
      <c r="D17" s="28" t="s">
        <v>52</v>
      </c>
      <c r="E17" s="26" t="s">
        <v>31</v>
      </c>
      <c r="F17" s="26" t="s">
        <v>31</v>
      </c>
      <c r="G17" s="29" t="s">
        <v>34</v>
      </c>
      <c r="H17" s="28" t="s">
        <v>61</v>
      </c>
      <c r="I17" s="30" t="s">
        <v>62</v>
      </c>
      <c r="J17" s="26" t="s">
        <v>63</v>
      </c>
      <c r="K17" s="26" t="s">
        <v>31</v>
      </c>
      <c r="L17" s="31" t="s">
        <v>46</v>
      </c>
      <c r="M17" s="26" t="s">
        <v>32</v>
      </c>
      <c r="N17" s="32" t="s">
        <v>42</v>
      </c>
      <c r="O17" s="33">
        <v>45222</v>
      </c>
      <c r="P17" s="34">
        <v>45224</v>
      </c>
      <c r="Q17" s="35" t="s">
        <v>43</v>
      </c>
      <c r="R17" s="26" t="s">
        <v>43</v>
      </c>
      <c r="S17" s="36" t="s">
        <v>44</v>
      </c>
      <c r="T17" s="37" t="str">
        <f t="shared" si="0"/>
        <v>-</v>
      </c>
      <c r="U17" s="37" t="str">
        <f t="shared" si="0"/>
        <v>-</v>
      </c>
      <c r="V17" s="38" t="str">
        <f t="shared" ref="V17:V23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31" t="str">
        <f t="shared" si="1"/>
        <v/>
      </c>
    </row>
    <row r="18" spans="1:23" s="5" customFormat="1" x14ac:dyDescent="0.4">
      <c r="A18" s="17">
        <f t="shared" si="2"/>
        <v>12</v>
      </c>
      <c r="B18" s="26" t="s">
        <v>31</v>
      </c>
      <c r="C18" s="27" t="s">
        <v>32</v>
      </c>
      <c r="D18" s="28" t="s">
        <v>52</v>
      </c>
      <c r="E18" s="26" t="s">
        <v>64</v>
      </c>
      <c r="F18" s="26" t="s">
        <v>31</v>
      </c>
      <c r="G18" s="29" t="s">
        <v>34</v>
      </c>
      <c r="H18" s="28" t="s">
        <v>35</v>
      </c>
      <c r="I18" s="30" t="s">
        <v>65</v>
      </c>
      <c r="J18" s="26" t="s">
        <v>55</v>
      </c>
      <c r="K18" s="26" t="s">
        <v>31</v>
      </c>
      <c r="L18" s="31" t="s">
        <v>46</v>
      </c>
      <c r="M18" s="26" t="s">
        <v>32</v>
      </c>
      <c r="N18" s="32" t="s">
        <v>42</v>
      </c>
      <c r="O18" s="33">
        <v>45222</v>
      </c>
      <c r="P18" s="34">
        <v>45224</v>
      </c>
      <c r="Q18" s="35" t="s">
        <v>43</v>
      </c>
      <c r="R18" s="26" t="s">
        <v>43</v>
      </c>
      <c r="S18" s="36" t="s">
        <v>44</v>
      </c>
      <c r="T18" s="37" t="str">
        <f t="shared" si="0"/>
        <v>-</v>
      </c>
      <c r="U18" s="37" t="str">
        <f t="shared" si="0"/>
        <v>-</v>
      </c>
      <c r="V18" s="38" t="str">
        <f t="shared" si="5"/>
        <v>&lt;25</v>
      </c>
      <c r="W18" s="31" t="str">
        <f t="shared" si="1"/>
        <v/>
      </c>
    </row>
    <row r="19" spans="1:23" s="5" customFormat="1" x14ac:dyDescent="0.4">
      <c r="A19" s="17">
        <f t="shared" si="2"/>
        <v>13</v>
      </c>
      <c r="B19" s="26" t="s">
        <v>31</v>
      </c>
      <c r="C19" s="27" t="s">
        <v>32</v>
      </c>
      <c r="D19" s="28" t="s">
        <v>52</v>
      </c>
      <c r="E19" s="26" t="s">
        <v>53</v>
      </c>
      <c r="F19" s="26" t="s">
        <v>31</v>
      </c>
      <c r="G19" s="29" t="s">
        <v>34</v>
      </c>
      <c r="H19" s="28" t="s">
        <v>35</v>
      </c>
      <c r="I19" s="30" t="s">
        <v>66</v>
      </c>
      <c r="J19" s="26" t="s">
        <v>55</v>
      </c>
      <c r="K19" s="26" t="s">
        <v>31</v>
      </c>
      <c r="L19" s="31" t="s">
        <v>46</v>
      </c>
      <c r="M19" s="26" t="s">
        <v>32</v>
      </c>
      <c r="N19" s="32" t="s">
        <v>42</v>
      </c>
      <c r="O19" s="33">
        <v>45222</v>
      </c>
      <c r="P19" s="34">
        <v>45224</v>
      </c>
      <c r="Q19" s="35" t="s">
        <v>43</v>
      </c>
      <c r="R19" s="26" t="s">
        <v>43</v>
      </c>
      <c r="S19" s="36" t="s">
        <v>44</v>
      </c>
      <c r="T19" s="37" t="str">
        <f t="shared" si="0"/>
        <v>-</v>
      </c>
      <c r="U19" s="37" t="str">
        <f t="shared" si="0"/>
        <v>-</v>
      </c>
      <c r="V19" s="38" t="str">
        <f t="shared" si="5"/>
        <v>&lt;25</v>
      </c>
      <c r="W19" s="31" t="str">
        <f t="shared" si="1"/>
        <v/>
      </c>
    </row>
    <row r="20" spans="1:23" s="5" customFormat="1" x14ac:dyDescent="0.4">
      <c r="A20" s="17">
        <f t="shared" si="2"/>
        <v>14</v>
      </c>
      <c r="B20" s="26" t="s">
        <v>31</v>
      </c>
      <c r="C20" s="27" t="s">
        <v>32</v>
      </c>
      <c r="D20" s="28" t="s">
        <v>67</v>
      </c>
      <c r="E20" s="26" t="s">
        <v>68</v>
      </c>
      <c r="F20" s="26" t="s">
        <v>31</v>
      </c>
      <c r="G20" s="29" t="s">
        <v>34</v>
      </c>
      <c r="H20" s="28" t="s">
        <v>35</v>
      </c>
      <c r="I20" s="30" t="s">
        <v>69</v>
      </c>
      <c r="J20" s="26" t="s">
        <v>37</v>
      </c>
      <c r="K20" s="26" t="s">
        <v>70</v>
      </c>
      <c r="L20" s="31" t="s">
        <v>46</v>
      </c>
      <c r="M20" s="26" t="s">
        <v>32</v>
      </c>
      <c r="N20" s="32" t="s">
        <v>42</v>
      </c>
      <c r="O20" s="33">
        <v>45222</v>
      </c>
      <c r="P20" s="34">
        <v>45224</v>
      </c>
      <c r="Q20" s="35" t="s">
        <v>43</v>
      </c>
      <c r="R20" s="26" t="s">
        <v>43</v>
      </c>
      <c r="S20" s="36" t="s">
        <v>44</v>
      </c>
      <c r="T20" s="37" t="str">
        <f t="shared" si="0"/>
        <v>-</v>
      </c>
      <c r="U20" s="37" t="str">
        <f t="shared" si="0"/>
        <v>-</v>
      </c>
      <c r="V20" s="38" t="str">
        <f t="shared" si="5"/>
        <v>&lt;25</v>
      </c>
      <c r="W20" s="31" t="str">
        <f t="shared" si="1"/>
        <v/>
      </c>
    </row>
    <row r="21" spans="1:23" s="5" customFormat="1" x14ac:dyDescent="0.4">
      <c r="A21" s="17">
        <f t="shared" si="2"/>
        <v>15</v>
      </c>
      <c r="B21" s="26" t="s">
        <v>31</v>
      </c>
      <c r="C21" s="27" t="s">
        <v>32</v>
      </c>
      <c r="D21" s="28" t="s">
        <v>67</v>
      </c>
      <c r="E21" s="26" t="s">
        <v>68</v>
      </c>
      <c r="F21" s="26" t="s">
        <v>31</v>
      </c>
      <c r="G21" s="29" t="s">
        <v>34</v>
      </c>
      <c r="H21" s="28" t="s">
        <v>35</v>
      </c>
      <c r="I21" s="30" t="s">
        <v>71</v>
      </c>
      <c r="J21" s="26" t="s">
        <v>37</v>
      </c>
      <c r="K21" s="26" t="s">
        <v>31</v>
      </c>
      <c r="L21" s="31" t="s">
        <v>46</v>
      </c>
      <c r="M21" s="26" t="s">
        <v>32</v>
      </c>
      <c r="N21" s="32" t="s">
        <v>42</v>
      </c>
      <c r="O21" s="33">
        <v>45222</v>
      </c>
      <c r="P21" s="34">
        <v>45224</v>
      </c>
      <c r="Q21" s="35" t="s">
        <v>43</v>
      </c>
      <c r="R21" s="26" t="s">
        <v>43</v>
      </c>
      <c r="S21" s="36" t="s">
        <v>44</v>
      </c>
      <c r="T21" s="37" t="str">
        <f t="shared" si="0"/>
        <v>-</v>
      </c>
      <c r="U21" s="37" t="str">
        <f t="shared" si="0"/>
        <v>-</v>
      </c>
      <c r="V21" s="38" t="str">
        <f t="shared" si="5"/>
        <v>&lt;25</v>
      </c>
      <c r="W21" s="31" t="str">
        <f t="shared" si="1"/>
        <v/>
      </c>
    </row>
    <row r="22" spans="1:23" s="5" customFormat="1" x14ac:dyDescent="0.4">
      <c r="A22" s="17">
        <f t="shared" si="2"/>
        <v>16</v>
      </c>
      <c r="B22" s="26" t="s">
        <v>31</v>
      </c>
      <c r="C22" s="27" t="s">
        <v>32</v>
      </c>
      <c r="D22" s="28" t="s">
        <v>67</v>
      </c>
      <c r="E22" s="26" t="s">
        <v>68</v>
      </c>
      <c r="F22" s="26" t="s">
        <v>31</v>
      </c>
      <c r="G22" s="29" t="s">
        <v>34</v>
      </c>
      <c r="H22" s="28" t="s">
        <v>35</v>
      </c>
      <c r="I22" s="30" t="s">
        <v>72</v>
      </c>
      <c r="J22" s="26" t="s">
        <v>37</v>
      </c>
      <c r="K22" s="26" t="s">
        <v>73</v>
      </c>
      <c r="L22" s="31" t="s">
        <v>46</v>
      </c>
      <c r="M22" s="26" t="s">
        <v>32</v>
      </c>
      <c r="N22" s="32" t="s">
        <v>42</v>
      </c>
      <c r="O22" s="33">
        <v>45222</v>
      </c>
      <c r="P22" s="34">
        <v>45224</v>
      </c>
      <c r="Q22" s="35" t="s">
        <v>43</v>
      </c>
      <c r="R22" s="26" t="s">
        <v>43</v>
      </c>
      <c r="S22" s="36" t="s">
        <v>44</v>
      </c>
      <c r="T22" s="37" t="str">
        <f t="shared" si="0"/>
        <v>-</v>
      </c>
      <c r="U22" s="37" t="str">
        <f t="shared" si="0"/>
        <v>-</v>
      </c>
      <c r="V22" s="38" t="str">
        <f t="shared" si="5"/>
        <v>&lt;25</v>
      </c>
      <c r="W22" s="31" t="str">
        <f t="shared" si="1"/>
        <v/>
      </c>
    </row>
    <row r="23" spans="1:23" s="5" customFormat="1" x14ac:dyDescent="0.4">
      <c r="A23" s="17">
        <f t="shared" si="2"/>
        <v>17</v>
      </c>
      <c r="B23" s="26" t="s">
        <v>31</v>
      </c>
      <c r="C23" s="27" t="s">
        <v>32</v>
      </c>
      <c r="D23" s="28" t="s">
        <v>67</v>
      </c>
      <c r="E23" s="26" t="s">
        <v>68</v>
      </c>
      <c r="F23" s="26" t="s">
        <v>31</v>
      </c>
      <c r="G23" s="29" t="s">
        <v>34</v>
      </c>
      <c r="H23" s="28" t="s">
        <v>35</v>
      </c>
      <c r="I23" s="30" t="s">
        <v>72</v>
      </c>
      <c r="J23" s="26" t="s">
        <v>37</v>
      </c>
      <c r="K23" s="26" t="s">
        <v>90</v>
      </c>
      <c r="L23" s="31" t="s">
        <v>46</v>
      </c>
      <c r="M23" s="26" t="s">
        <v>32</v>
      </c>
      <c r="N23" s="32" t="s">
        <v>39</v>
      </c>
      <c r="O23" s="33">
        <v>45222</v>
      </c>
      <c r="P23" s="34">
        <v>45224</v>
      </c>
      <c r="Q23" s="35" t="s">
        <v>74</v>
      </c>
      <c r="R23" s="26">
        <v>28.065999999999999</v>
      </c>
      <c r="S23" s="36">
        <v>28.065999999999999</v>
      </c>
      <c r="T23" s="37" t="str">
        <f t="shared" ref="T23:U23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&lt;4.06</v>
      </c>
      <c r="U23" s="37">
        <f t="shared" si="6"/>
        <v>28</v>
      </c>
      <c r="V23" s="38">
        <f t="shared" si="5"/>
        <v>28</v>
      </c>
      <c r="W23" s="31" t="str">
        <f t="shared" si="1"/>
        <v/>
      </c>
    </row>
    <row r="24" spans="1:23" s="5" customFormat="1" x14ac:dyDescent="0.4">
      <c r="A24" s="17">
        <f t="shared" si="2"/>
        <v>18</v>
      </c>
      <c r="B24" s="26" t="s">
        <v>31</v>
      </c>
      <c r="C24" s="27" t="s">
        <v>32</v>
      </c>
      <c r="D24" s="28" t="s">
        <v>67</v>
      </c>
      <c r="E24" s="26" t="s">
        <v>68</v>
      </c>
      <c r="F24" s="26" t="s">
        <v>75</v>
      </c>
      <c r="G24" s="29" t="s">
        <v>34</v>
      </c>
      <c r="H24" s="28" t="s">
        <v>76</v>
      </c>
      <c r="I24" s="30" t="s">
        <v>77</v>
      </c>
      <c r="J24" s="26" t="s">
        <v>37</v>
      </c>
      <c r="K24" s="26" t="s">
        <v>78</v>
      </c>
      <c r="L24" s="31" t="s">
        <v>46</v>
      </c>
      <c r="M24" s="26" t="s">
        <v>32</v>
      </c>
      <c r="N24" s="32" t="s">
        <v>42</v>
      </c>
      <c r="O24" s="33">
        <v>45222</v>
      </c>
      <c r="P24" s="34">
        <v>45224</v>
      </c>
      <c r="Q24" s="35" t="s">
        <v>43</v>
      </c>
      <c r="R24" s="26" t="s">
        <v>43</v>
      </c>
      <c r="S24" s="36" t="s">
        <v>44</v>
      </c>
      <c r="T24" s="37" t="str">
        <f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37" t="str">
        <f>IF(R24="","",IF(NOT(ISERROR(R24*1)),ROUNDDOWN(R24*1,2-INT(LOG(ABS(R24*1)))),IFERROR("&lt;"&amp;ROUNDDOWN(IF(SUBSTITUTE(R24,"&lt;","")*1&lt;=50,SUBSTITUTE(R24,"&lt;","")*1,""),2-INT(LOG(ABS(SUBSTITUTE(R24,"&lt;","")*1)))),IF(R24="-",R24,"入力形式が間違っています"))))</f>
        <v>-</v>
      </c>
      <c r="V24" s="38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31" t="str">
        <f t="shared" si="1"/>
        <v/>
      </c>
    </row>
    <row r="25" spans="1:23" s="5" customFormat="1" x14ac:dyDescent="0.4">
      <c r="A25" s="17">
        <f t="shared" si="2"/>
        <v>19</v>
      </c>
      <c r="B25" s="26" t="s">
        <v>31</v>
      </c>
      <c r="C25" s="27" t="s">
        <v>32</v>
      </c>
      <c r="D25" s="28" t="s">
        <v>67</v>
      </c>
      <c r="E25" s="26" t="s">
        <v>79</v>
      </c>
      <c r="F25" s="26" t="s">
        <v>31</v>
      </c>
      <c r="G25" s="29" t="s">
        <v>34</v>
      </c>
      <c r="H25" s="28" t="s">
        <v>76</v>
      </c>
      <c r="I25" s="30" t="s">
        <v>80</v>
      </c>
      <c r="J25" s="26" t="s">
        <v>55</v>
      </c>
      <c r="K25" s="26" t="s">
        <v>81</v>
      </c>
      <c r="L25" s="31" t="s">
        <v>46</v>
      </c>
      <c r="M25" s="26" t="s">
        <v>32</v>
      </c>
      <c r="N25" s="32" t="s">
        <v>39</v>
      </c>
      <c r="O25" s="33">
        <v>45222</v>
      </c>
      <c r="P25" s="34">
        <v>45224</v>
      </c>
      <c r="Q25" s="35" t="s">
        <v>82</v>
      </c>
      <c r="R25" s="26">
        <v>24.25789</v>
      </c>
      <c r="S25" s="36">
        <v>24.25789</v>
      </c>
      <c r="T25" s="37" t="str">
        <f t="shared" ref="T25:U26" si="7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&lt;1.48</v>
      </c>
      <c r="U25" s="37">
        <f t="shared" si="7"/>
        <v>24.2</v>
      </c>
      <c r="V25" s="38">
        <f t="shared" ref="V25:V26" si="8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24</v>
      </c>
      <c r="W25" s="31" t="str">
        <f t="shared" si="1"/>
        <v/>
      </c>
    </row>
    <row r="26" spans="1:23" s="5" customFormat="1" x14ac:dyDescent="0.4">
      <c r="A26" s="17">
        <f t="shared" si="2"/>
        <v>20</v>
      </c>
      <c r="B26" s="26" t="s">
        <v>31</v>
      </c>
      <c r="C26" s="27" t="s">
        <v>32</v>
      </c>
      <c r="D26" s="28" t="s">
        <v>83</v>
      </c>
      <c r="E26" s="26" t="s">
        <v>84</v>
      </c>
      <c r="F26" s="26" t="s">
        <v>31</v>
      </c>
      <c r="G26" s="29" t="s">
        <v>34</v>
      </c>
      <c r="H26" s="28" t="s">
        <v>35</v>
      </c>
      <c r="I26" s="30" t="s">
        <v>85</v>
      </c>
      <c r="J26" s="26" t="s">
        <v>55</v>
      </c>
      <c r="K26" s="26" t="s">
        <v>86</v>
      </c>
      <c r="L26" s="31" t="s">
        <v>46</v>
      </c>
      <c r="M26" s="26" t="s">
        <v>32</v>
      </c>
      <c r="N26" s="32" t="s">
        <v>39</v>
      </c>
      <c r="O26" s="33">
        <v>45221</v>
      </c>
      <c r="P26" s="34">
        <v>45224</v>
      </c>
      <c r="Q26" s="35" t="s">
        <v>87</v>
      </c>
      <c r="R26" s="26" t="s">
        <v>88</v>
      </c>
      <c r="S26" s="36" t="s">
        <v>89</v>
      </c>
      <c r="T26" s="37" t="str">
        <f t="shared" si="7"/>
        <v>&lt;3</v>
      </c>
      <c r="U26" s="37" t="str">
        <f t="shared" si="7"/>
        <v>&lt;2.37</v>
      </c>
      <c r="V26" s="38" t="str">
        <f t="shared" si="8"/>
        <v>&lt;5.4</v>
      </c>
      <c r="W26" s="31" t="str">
        <f t="shared" si="1"/>
        <v/>
      </c>
    </row>
    <row r="27" spans="1:23" s="5" customFormat="1" x14ac:dyDescent="0.4">
      <c r="B27" s="39"/>
      <c r="C27" s="40"/>
      <c r="D27" s="39"/>
      <c r="E27" s="39"/>
      <c r="F27" s="40"/>
      <c r="G27" s="40"/>
      <c r="H27" s="40"/>
      <c r="I27" s="39"/>
      <c r="J27" s="40"/>
      <c r="K27" s="39"/>
      <c r="L27" s="40"/>
      <c r="M27" s="40"/>
      <c r="N27" s="39"/>
      <c r="O27" s="41"/>
      <c r="P27" s="41"/>
      <c r="Q27" s="42"/>
      <c r="R27" s="39"/>
      <c r="S27" s="41"/>
      <c r="T27" s="39"/>
      <c r="U27" s="39"/>
      <c r="V27" s="3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1">
    <cfRule type="expression" dxfId="1" priority="2">
      <formula>$W7="○"</formula>
    </cfRule>
  </conditionalFormatting>
  <conditionalFormatting sqref="V12:V26">
    <cfRule type="expression" dxfId="0" priority="1">
      <formula>$W12="○"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2023-11-02T00:05:15Z</dcterms:modified>
</cp:coreProperties>
</file>