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8‗新型コロナウイルス感染症患者等入院医療機関設備整備事業（旧104‗入院設備）\〇R５年度\02 募集通知（県→医療機関）\10月以降ver\02申請\"/>
    </mc:Choice>
  </mc:AlternateContent>
  <bookViews>
    <workbookView xWindow="0" yWindow="0" windowWidth="20490" windowHeight="7380" tabRatio="841" activeTab="3"/>
  </bookViews>
  <sheets>
    <sheet name="様式第3号" sheetId="1" r:id="rId1"/>
    <sheet name="様式第3号　別紙（１）" sheetId="15" r:id="rId2"/>
    <sheet name="様式第３号　別紙（２）" sheetId="16" r:id="rId3"/>
    <sheet name="個人防護具　別紙（変更後〇月）" sheetId="21" r:id="rId4"/>
    <sheet name="個人防護具　別紙（変更後〇+1月）" sheetId="22" r:id="rId5"/>
    <sheet name="様式第3号　別紙（３）" sheetId="17" r:id="rId6"/>
    <sheet name="誓約書" sheetId="9" r:id="rId7"/>
    <sheet name="歳入歳出予算書抄本" sheetId="18" r:id="rId8"/>
  </sheets>
  <definedNames>
    <definedName name="_xlnm._FilterDatabase" localSheetId="4" hidden="1">'個人防護具　別紙（変更後〇+1月）'!$B$42:$AU$57</definedName>
    <definedName name="_xlnm._FilterDatabase" localSheetId="3" hidden="1">'個人防護具　別紙（変更後〇月）'!$B$42:$AU$57</definedName>
    <definedName name="_Key1" localSheetId="4" hidden="1">#REF!</definedName>
    <definedName name="_Key1" localSheetId="6" hidden="1">#REF!</definedName>
    <definedName name="_Key1" localSheetId="2" hidden="1">#REF!</definedName>
    <definedName name="_Key1" localSheetId="5" hidden="1">#REF!</definedName>
    <definedName name="_Key1" hidden="1">#REF!</definedName>
    <definedName name="_Key2" localSheetId="4" hidden="1">#REF!</definedName>
    <definedName name="_Key2" localSheetId="6" hidden="1">#REF!</definedName>
    <definedName name="_Key2" localSheetId="5"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localSheetId="2" hidden="1">#REF!</definedName>
    <definedName name="_Sort" localSheetId="5" hidden="1">#REF!</definedName>
    <definedName name="_Sort" hidden="1">#REF!</definedName>
    <definedName name="a" localSheetId="4" hidden="1">#REF!</definedName>
    <definedName name="a" localSheetId="5" hidden="1">#REF!</definedName>
    <definedName name="a" hidden="1">#REF!</definedName>
    <definedName name="ｄｆｓ" localSheetId="4">#REF!</definedName>
    <definedName name="ｄｆｓ">#REF!</definedName>
    <definedName name="_xlnm.Print_Area" localSheetId="4">'個人防護具　別紙（変更後〇+1月）'!$B$1:$AV$61</definedName>
    <definedName name="_xlnm.Print_Area" localSheetId="3">'個人防護具　別紙（変更後〇月）'!$B$1:$AV$61</definedName>
    <definedName name="_xlnm.Print_Area" localSheetId="6">誓約書!$A$1:$AK$105</definedName>
    <definedName name="_xlnm.Print_Area" localSheetId="0">様式第3号!$A$1:$I$42</definedName>
    <definedName name="_xlnm.Print_Area" localSheetId="1">'様式第3号　別紙（１）'!$A$1:$L$46</definedName>
    <definedName name="_xlnm.Print_Area" localSheetId="2">'様式第３号　別紙（２）'!$A$1:$T$92</definedName>
    <definedName name="_xlnm.Print_Area" localSheetId="5">'様式第3号　別紙（３）'!$A$1:$G$43</definedName>
    <definedName name="_xlnm.Print_Titles" localSheetId="4">'個人防護具　別紙（変更後〇+1月）'!$9:$10</definedName>
    <definedName name="_xlnm.Print_Titles" localSheetId="3">'個人防護具　別紙（変更後〇月）'!$9:$10</definedName>
    <definedName name="ええ" localSheetId="4" hidden="1">#REF!</definedName>
    <definedName name="ええ" hidden="1">#REF!</definedName>
    <definedName name="確保病床" localSheetId="4">#REF!</definedName>
    <definedName name="確保病床">#REF!</definedName>
    <definedName name="休止病床" localSheetId="4">#REF!</definedName>
    <definedName name="休止病床">#REF!</definedName>
    <definedName name="空床状況" localSheetId="4">#REF!</definedName>
    <definedName name="空床状況">#REF!</definedName>
    <definedName name="指定以外" localSheetId="4">#REF!</definedName>
    <definedName name="指定以外">#REF!</definedName>
    <definedName name="即応病床以外" localSheetId="4">#REF!</definedName>
    <definedName name="即応病床以外">#REF!</definedName>
    <definedName name="病床の種類" localSheetId="4">#REF!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22" l="1"/>
  <c r="M44" i="2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B51" i="21" s="1"/>
  <c r="AC44" i="21"/>
  <c r="AC51" i="21" s="1"/>
  <c r="AD44" i="21"/>
  <c r="AD51" i="21" s="1"/>
  <c r="AE44" i="21"/>
  <c r="AE51" i="21" s="1"/>
  <c r="AF44" i="21"/>
  <c r="AF51" i="21" s="1"/>
  <c r="AG44" i="21"/>
  <c r="AG51" i="21" s="1"/>
  <c r="AH44" i="21"/>
  <c r="AH51" i="21" s="1"/>
  <c r="AI44" i="21"/>
  <c r="AI51" i="21" s="1"/>
  <c r="AJ44" i="21"/>
  <c r="AJ51" i="21" s="1"/>
  <c r="AK44" i="21"/>
  <c r="AK51" i="21" s="1"/>
  <c r="AL44" i="21"/>
  <c r="AL51" i="21" s="1"/>
  <c r="AM44" i="21"/>
  <c r="AM51" i="21" s="1"/>
  <c r="AN44" i="21"/>
  <c r="AN51" i="21" s="1"/>
  <c r="AO44" i="21"/>
  <c r="AO51" i="21" s="1"/>
  <c r="AP44" i="21"/>
  <c r="AP51" i="21" s="1"/>
  <c r="AQ44" i="21"/>
  <c r="AQ51" i="21" s="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B53" i="21" s="1"/>
  <c r="AC46" i="21"/>
  <c r="AC53" i="21" s="1"/>
  <c r="AD46" i="21"/>
  <c r="AD53" i="21" s="1"/>
  <c r="AE46" i="21"/>
  <c r="AE53" i="21" s="1"/>
  <c r="AF46" i="21"/>
  <c r="AF53" i="21" s="1"/>
  <c r="AG46" i="21"/>
  <c r="AG53" i="21" s="1"/>
  <c r="AH46" i="21"/>
  <c r="AH53" i="21" s="1"/>
  <c r="AI46" i="21"/>
  <c r="AI53" i="21" s="1"/>
  <c r="AJ46" i="21"/>
  <c r="AJ53" i="21" s="1"/>
  <c r="AK46" i="21"/>
  <c r="AK53" i="21" s="1"/>
  <c r="AL46" i="21"/>
  <c r="AL53" i="21" s="1"/>
  <c r="AM46" i="21"/>
  <c r="AM53" i="21" s="1"/>
  <c r="AN46" i="21"/>
  <c r="AN53" i="21" s="1"/>
  <c r="AO46" i="21"/>
  <c r="AO53" i="21" s="1"/>
  <c r="AP46" i="21"/>
  <c r="AP53" i="21" s="1"/>
  <c r="AQ46" i="21"/>
  <c r="AQ53" i="21" s="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B54" i="21" s="1"/>
  <c r="AC47" i="21"/>
  <c r="AC54" i="21" s="1"/>
  <c r="AD47" i="21"/>
  <c r="AD54" i="21" s="1"/>
  <c r="AE47" i="21"/>
  <c r="AE54" i="21" s="1"/>
  <c r="AF47" i="21"/>
  <c r="AF54" i="21" s="1"/>
  <c r="AG47" i="21"/>
  <c r="AG54" i="21" s="1"/>
  <c r="AH47" i="21"/>
  <c r="AH54" i="21" s="1"/>
  <c r="AI47" i="21"/>
  <c r="AI54" i="21" s="1"/>
  <c r="AJ47" i="21"/>
  <c r="AJ54" i="21" s="1"/>
  <c r="AK47" i="21"/>
  <c r="AK54" i="21" s="1"/>
  <c r="AL47" i="21"/>
  <c r="AL54" i="21" s="1"/>
  <c r="AM47" i="21"/>
  <c r="AM54" i="21" s="1"/>
  <c r="AN47" i="21"/>
  <c r="AN54" i="21" s="1"/>
  <c r="AO47" i="21"/>
  <c r="AO54" i="21" s="1"/>
  <c r="AP47" i="21"/>
  <c r="AP54" i="21" s="1"/>
  <c r="AQ47" i="21"/>
  <c r="AQ54" i="21" s="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B55" i="21" s="1"/>
  <c r="AC48" i="21"/>
  <c r="AC55" i="21" s="1"/>
  <c r="AD48" i="21"/>
  <c r="AD55" i="21" s="1"/>
  <c r="AE48" i="21"/>
  <c r="AE55" i="21" s="1"/>
  <c r="AF48" i="21"/>
  <c r="AF55" i="21" s="1"/>
  <c r="AG48" i="21"/>
  <c r="AG55" i="21" s="1"/>
  <c r="AH48" i="21"/>
  <c r="AH55" i="21" s="1"/>
  <c r="AI48" i="21"/>
  <c r="AI55" i="21" s="1"/>
  <c r="AJ48" i="21"/>
  <c r="AJ55" i="21" s="1"/>
  <c r="AK48" i="21"/>
  <c r="AK55" i="21" s="1"/>
  <c r="AL48" i="21"/>
  <c r="AL55" i="21" s="1"/>
  <c r="AM48" i="21"/>
  <c r="AM55" i="21" s="1"/>
  <c r="AN48" i="21"/>
  <c r="AN55" i="21" s="1"/>
  <c r="AO48" i="21"/>
  <c r="AO55" i="21" s="1"/>
  <c r="AP48" i="21"/>
  <c r="AP55" i="21" s="1"/>
  <c r="AQ48" i="21"/>
  <c r="AQ55" i="21" s="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B56" i="21" s="1"/>
  <c r="AC49" i="21"/>
  <c r="AC56" i="21" s="1"/>
  <c r="AD49" i="21"/>
  <c r="AD56" i="21" s="1"/>
  <c r="AE49" i="21"/>
  <c r="AE56" i="21" s="1"/>
  <c r="AF49" i="21"/>
  <c r="AF56" i="21" s="1"/>
  <c r="AG49" i="21"/>
  <c r="AG56" i="21" s="1"/>
  <c r="AH49" i="21"/>
  <c r="AH56" i="21" s="1"/>
  <c r="AI49" i="21"/>
  <c r="AI56" i="21" s="1"/>
  <c r="AJ49" i="21"/>
  <c r="AJ56" i="21" s="1"/>
  <c r="AK49" i="21"/>
  <c r="AK56" i="21" s="1"/>
  <c r="AL49" i="21"/>
  <c r="AL56" i="21" s="1"/>
  <c r="AM49" i="21"/>
  <c r="AM56" i="21" s="1"/>
  <c r="AN49" i="21"/>
  <c r="AN56" i="21" s="1"/>
  <c r="AO49" i="21"/>
  <c r="AO56" i="21" s="1"/>
  <c r="AP49" i="21"/>
  <c r="AP56" i="21" s="1"/>
  <c r="AQ49" i="21"/>
  <c r="AQ56" i="21" s="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Z53" i="22" s="1"/>
  <c r="Y46" i="22"/>
  <c r="Y53" i="22" s="1"/>
  <c r="X46" i="22"/>
  <c r="X53" i="22" s="1"/>
  <c r="W46" i="22"/>
  <c r="W53" i="22" s="1"/>
  <c r="V46" i="22"/>
  <c r="V53" i="22" s="1"/>
  <c r="U46" i="22"/>
  <c r="U53" i="22" s="1"/>
  <c r="T46" i="22"/>
  <c r="T53" i="22" s="1"/>
  <c r="S46" i="22"/>
  <c r="S53" i="22" s="1"/>
  <c r="R46" i="22"/>
  <c r="R53" i="22" s="1"/>
  <c r="Q46" i="22"/>
  <c r="Q53" i="22" s="1"/>
  <c r="P46" i="22"/>
  <c r="P53" i="22" s="1"/>
  <c r="O46" i="22"/>
  <c r="O53" i="22" s="1"/>
  <c r="N46" i="22"/>
  <c r="N53" i="22" s="1"/>
  <c r="M46" i="22"/>
  <c r="M53" i="22" s="1"/>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H53" i="21" l="1"/>
  <c r="H54" i="21"/>
  <c r="H53" i="22"/>
  <c r="H55" i="21"/>
  <c r="H56" i="21"/>
  <c r="H52" i="2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AR16" i="22" l="1"/>
  <c r="AT16" i="22" s="1"/>
  <c r="AR15" i="22"/>
  <c r="AT15" i="22" s="1"/>
  <c r="AR16" i="21"/>
  <c r="AT16" i="21" s="1"/>
  <c r="AR15" i="21"/>
  <c r="AT15" i="21" s="1"/>
  <c r="B59" i="22"/>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Z56" i="22" s="1"/>
  <c r="Y49" i="22"/>
  <c r="Y56" i="22" s="1"/>
  <c r="X49" i="22"/>
  <c r="X56" i="22" s="1"/>
  <c r="W49" i="22"/>
  <c r="W56" i="22" s="1"/>
  <c r="V49" i="22"/>
  <c r="V56" i="22" s="1"/>
  <c r="U49" i="22"/>
  <c r="U56" i="22" s="1"/>
  <c r="T49" i="22"/>
  <c r="T56" i="22" s="1"/>
  <c r="S49" i="22"/>
  <c r="S56" i="22" s="1"/>
  <c r="R49" i="22"/>
  <c r="R56" i="22" s="1"/>
  <c r="Q49" i="22"/>
  <c r="Q56" i="22" s="1"/>
  <c r="P49" i="22"/>
  <c r="P56" i="22" s="1"/>
  <c r="O49" i="22"/>
  <c r="O56" i="22" s="1"/>
  <c r="N49" i="22"/>
  <c r="N56" i="22" s="1"/>
  <c r="M49" i="22"/>
  <c r="M56" i="22" s="1"/>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Z55" i="22" s="1"/>
  <c r="Y48" i="22"/>
  <c r="Y55" i="22" s="1"/>
  <c r="X48" i="22"/>
  <c r="X55" i="22" s="1"/>
  <c r="W48" i="22"/>
  <c r="W55" i="22" s="1"/>
  <c r="V48" i="22"/>
  <c r="V55" i="22" s="1"/>
  <c r="U48" i="22"/>
  <c r="U55" i="22" s="1"/>
  <c r="T48" i="22"/>
  <c r="T55" i="22" s="1"/>
  <c r="S48" i="22"/>
  <c r="S55" i="22" s="1"/>
  <c r="R48" i="22"/>
  <c r="R55" i="22" s="1"/>
  <c r="Q48" i="22"/>
  <c r="Q55" i="22" s="1"/>
  <c r="P48" i="22"/>
  <c r="P55" i="22" s="1"/>
  <c r="O48" i="22"/>
  <c r="O55" i="22" s="1"/>
  <c r="N48" i="22"/>
  <c r="N55" i="22" s="1"/>
  <c r="M48" i="22"/>
  <c r="M55" i="22" s="1"/>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Z54" i="22" s="1"/>
  <c r="Y47" i="22"/>
  <c r="Y54" i="22" s="1"/>
  <c r="X47" i="22"/>
  <c r="X54" i="22" s="1"/>
  <c r="W47" i="22"/>
  <c r="W54" i="22" s="1"/>
  <c r="V47" i="22"/>
  <c r="V54" i="22" s="1"/>
  <c r="U47" i="22"/>
  <c r="U54" i="22" s="1"/>
  <c r="T47" i="22"/>
  <c r="T54" i="22" s="1"/>
  <c r="S47" i="22"/>
  <c r="S54" i="22" s="1"/>
  <c r="R47" i="22"/>
  <c r="R54" i="22" s="1"/>
  <c r="Q47" i="22"/>
  <c r="Q54" i="22" s="1"/>
  <c r="P47" i="22"/>
  <c r="P54" i="22" s="1"/>
  <c r="O47" i="22"/>
  <c r="O54" i="22" s="1"/>
  <c r="N47" i="22"/>
  <c r="N54" i="22" s="1"/>
  <c r="M47" i="22"/>
  <c r="M54" i="22" s="1"/>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Z51" i="22" s="1"/>
  <c r="Y44" i="22"/>
  <c r="Y51" i="22" s="1"/>
  <c r="X44" i="22"/>
  <c r="X51" i="22" s="1"/>
  <c r="W44" i="22"/>
  <c r="W51" i="22" s="1"/>
  <c r="V44" i="22"/>
  <c r="V51" i="22" s="1"/>
  <c r="U44" i="22"/>
  <c r="U51" i="22" s="1"/>
  <c r="T44" i="22"/>
  <c r="T51" i="22" s="1"/>
  <c r="S44" i="22"/>
  <c r="S51" i="22" s="1"/>
  <c r="R44" i="22"/>
  <c r="R51" i="22" s="1"/>
  <c r="Q44" i="22"/>
  <c r="P44" i="22"/>
  <c r="P51" i="22" s="1"/>
  <c r="O44" i="22"/>
  <c r="O51" i="22" s="1"/>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Y8" i="22"/>
  <c r="Y50" i="22" s="1"/>
  <c r="X8" i="22"/>
  <c r="X50" i="22" s="1"/>
  <c r="W8" i="22"/>
  <c r="W50" i="22" s="1"/>
  <c r="V8" i="22"/>
  <c r="V50" i="22" s="1"/>
  <c r="U8" i="22"/>
  <c r="U50" i="22" s="1"/>
  <c r="T8" i="22"/>
  <c r="T50" i="22" s="1"/>
  <c r="S8" i="22"/>
  <c r="S50" i="22" s="1"/>
  <c r="R8" i="22"/>
  <c r="R50" i="22" s="1"/>
  <c r="Q8" i="22"/>
  <c r="Q50" i="22" s="1"/>
  <c r="P8" i="22"/>
  <c r="O8" i="22"/>
  <c r="O50" i="22" s="1"/>
  <c r="N8" i="22"/>
  <c r="N50" i="22" s="1"/>
  <c r="M8" i="22"/>
  <c r="M50"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AR7" i="21"/>
  <c r="AR6" i="21"/>
  <c r="AP5" i="21"/>
  <c r="Q51" i="22" l="1"/>
  <c r="M50" i="21"/>
  <c r="AR8" i="21"/>
  <c r="H52" i="22"/>
  <c r="H56" i="22"/>
  <c r="H55" i="22"/>
  <c r="H54" i="22"/>
  <c r="M51" i="21"/>
  <c r="H51" i="21" s="1"/>
  <c r="G57" i="21" s="1"/>
  <c r="AR55" i="21" s="1"/>
  <c r="AT41" i="21"/>
  <c r="W69" i="16" s="1"/>
  <c r="M51" i="22"/>
  <c r="AR8" i="22"/>
  <c r="AT6" i="22" s="1"/>
  <c r="AR49" i="22"/>
  <c r="AR48" i="22"/>
  <c r="AT41" i="22"/>
  <c r="W70" i="16" s="1"/>
  <c r="AR41" i="22"/>
  <c r="P50" i="22"/>
  <c r="AR50" i="22" s="1"/>
  <c r="AR44" i="22"/>
  <c r="AR45" i="22"/>
  <c r="AR47" i="22"/>
  <c r="AR49" i="21"/>
  <c r="AR48" i="21"/>
  <c r="AR50" i="21"/>
  <c r="AR41" i="21"/>
  <c r="AT6" i="21"/>
  <c r="AR44" i="21"/>
  <c r="AR45" i="21"/>
  <c r="AR47" i="21"/>
  <c r="H51" i="22" l="1"/>
  <c r="G57" i="22" s="1"/>
  <c r="AR55" i="22" s="1"/>
  <c r="J51" i="22"/>
  <c r="J51" i="21"/>
  <c r="N15" i="16"/>
  <c r="AT50" i="22"/>
  <c r="W71" i="16"/>
  <c r="R69" i="16" s="1"/>
  <c r="J52" i="22"/>
  <c r="J52" i="21"/>
  <c r="J56" i="22"/>
  <c r="J55" i="22"/>
  <c r="J54" i="22"/>
  <c r="J53" i="22"/>
  <c r="J56" i="21"/>
  <c r="J55" i="21"/>
  <c r="J53" i="21"/>
  <c r="J54" i="21"/>
  <c r="AT44" i="22"/>
  <c r="AT49" i="22" s="1"/>
  <c r="AT44" i="21"/>
  <c r="AT49" i="21" s="1"/>
  <c r="AT50" i="21"/>
  <c r="I57" i="22" l="1"/>
  <c r="AR52" i="22" s="1"/>
  <c r="I57" i="21"/>
  <c r="AR52" i="21" s="1"/>
  <c r="P87" i="16" l="1"/>
  <c r="P88" i="16"/>
  <c r="P89" i="16"/>
  <c r="R87" i="16" l="1"/>
  <c r="P81" i="16"/>
  <c r="R78" i="16"/>
  <c r="P79" i="16"/>
  <c r="P78" i="16"/>
  <c r="P77" i="16"/>
  <c r="P73" i="16"/>
  <c r="P74" i="16"/>
  <c r="P75" i="16"/>
  <c r="P64" i="16"/>
  <c r="P65" i="16"/>
  <c r="P66" i="16"/>
  <c r="P60" i="16"/>
  <c r="P61" i="16"/>
  <c r="P59" i="16"/>
  <c r="P58" i="16"/>
  <c r="P57" i="16"/>
  <c r="P56" i="16"/>
  <c r="P55" i="16"/>
  <c r="P54" i="16"/>
  <c r="P53" i="16"/>
  <c r="P52" i="16"/>
  <c r="R52" i="16" s="1"/>
  <c r="B15" i="15" l="1"/>
  <c r="N11" i="16"/>
  <c r="N7" i="16"/>
  <c r="F31" i="15" l="1"/>
  <c r="G31" i="15" s="1"/>
  <c r="P83" i="16" l="1"/>
  <c r="P84" i="16"/>
  <c r="P85" i="16"/>
  <c r="R85" i="16" s="1"/>
  <c r="P86" i="16"/>
  <c r="N43" i="16"/>
  <c r="N39" i="16"/>
  <c r="F35" i="15" s="1"/>
  <c r="G35" i="15" s="1"/>
  <c r="E43" i="15"/>
  <c r="F39" i="15" l="1"/>
  <c r="G39" i="15" s="1"/>
  <c r="B39" i="15"/>
  <c r="B35" i="15" l="1"/>
  <c r="D35" i="15" l="1"/>
  <c r="D39" i="15"/>
  <c r="C43" i="15"/>
  <c r="H35" i="15" l="1"/>
  <c r="H39" i="15"/>
  <c r="C33" i="18"/>
  <c r="X7" i="9" l="1"/>
  <c r="E5" i="17"/>
  <c r="E39" i="18" l="1"/>
  <c r="E37" i="18"/>
  <c r="E35" i="18"/>
  <c r="C4" i="18"/>
  <c r="R83" i="16" l="1"/>
  <c r="B31" i="15" s="1"/>
  <c r="D31" i="15" s="1"/>
  <c r="H31" i="15" s="1"/>
  <c r="P82" i="16"/>
  <c r="P80" i="16"/>
  <c r="B23" i="15"/>
  <c r="D23" i="15" s="1"/>
  <c r="P76" i="16"/>
  <c r="P72" i="16"/>
  <c r="R72" i="16" s="1"/>
  <c r="P68" i="16"/>
  <c r="P67" i="16"/>
  <c r="P63" i="16"/>
  <c r="R63" i="16" s="1"/>
  <c r="P62" i="16"/>
  <c r="N31" i="16"/>
  <c r="F27" i="15" s="1"/>
  <c r="G27" i="15" s="1"/>
  <c r="N27" i="16"/>
  <c r="F23" i="15" s="1"/>
  <c r="G23" i="15" s="1"/>
  <c r="N23" i="16"/>
  <c r="F19" i="15" s="1"/>
  <c r="G19" i="15" s="1"/>
  <c r="N19" i="16"/>
  <c r="F11" i="15"/>
  <c r="G11" i="15" s="1"/>
  <c r="F7" i="15"/>
  <c r="G7" i="15" s="1"/>
  <c r="R80" i="16" l="1"/>
  <c r="B27" i="15" s="1"/>
  <c r="D27" i="15" s="1"/>
  <c r="H27" i="15" s="1"/>
  <c r="B11" i="15"/>
  <c r="D11" i="15" s="1"/>
  <c r="H11" i="15" s="1"/>
  <c r="F15" i="15"/>
  <c r="G15" i="15" s="1"/>
  <c r="G43" i="15" s="1"/>
  <c r="B19" i="15"/>
  <c r="D19" i="15" s="1"/>
  <c r="H19" i="15" s="1"/>
  <c r="H23" i="15"/>
  <c r="X9" i="9"/>
  <c r="F43" i="15" l="1"/>
  <c r="B7" i="15"/>
  <c r="D7" i="15" s="1"/>
  <c r="H7" i="15" s="1"/>
  <c r="P90" i="16"/>
  <c r="D24" i="18" s="1"/>
  <c r="D27" i="18" s="1"/>
  <c r="D15" i="15"/>
  <c r="AA3" i="9"/>
  <c r="X11" i="9"/>
  <c r="B43" i="15" l="1"/>
  <c r="D43" i="15"/>
  <c r="H15" i="15"/>
  <c r="H43" i="15" s="1"/>
  <c r="I43" i="15" s="1"/>
  <c r="K43" i="15" s="1"/>
  <c r="A24" i="1" l="1"/>
  <c r="D14" i="18"/>
  <c r="D13" i="18" s="1"/>
  <c r="D17" i="18" s="1"/>
</calcChain>
</file>

<file path=xl/comments1.xml><?xml version="1.0" encoding="utf-8"?>
<comments xmlns="http://schemas.openxmlformats.org/spreadsheetml/2006/main">
  <authors>
    <author>Windows ユーザー</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F10" authorId="0" shapeId="0">
      <text>
        <r>
          <rPr>
            <sz val="11"/>
            <color indexed="81"/>
            <rFont val="MS P ゴシック"/>
            <family val="3"/>
            <charset val="128"/>
          </rPr>
          <t>「記名押印」の押印は、
法人は「代表者印」
個人は「印鑑登録を行った印」
を押印してください。</t>
        </r>
      </text>
    </comment>
    <comment ref="A24" authorId="0" shapeId="0">
      <text>
        <r>
          <rPr>
            <sz val="12"/>
            <color indexed="81"/>
            <rFont val="ＭＳ Ｐゴシック"/>
            <family val="3"/>
            <charset val="128"/>
          </rPr>
          <t>交付申請書　様式第３号別紙（１）から自動転記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L4" authorId="0" shapeId="0">
      <text>
        <r>
          <rPr>
            <sz val="12"/>
            <color indexed="81"/>
            <rFont val="MS P ゴシック"/>
            <family val="3"/>
            <charset val="128"/>
          </rPr>
          <t>説明が必要な場合は備考に入力ください。</t>
        </r>
      </text>
    </comment>
    <comment ref="J43" authorId="0" shapeId="0">
      <text>
        <r>
          <rPr>
            <b/>
            <sz val="14"/>
            <color indexed="81"/>
            <rFont val="MS P ゴシック"/>
            <family val="3"/>
            <charset val="128"/>
          </rPr>
          <t>０の場合でも、空欄にせず「０」と入力してください。</t>
        </r>
      </text>
    </comment>
  </commentList>
</comments>
</file>

<file path=xl/comments3.xml><?xml version="1.0" encoding="utf-8"?>
<comments xmlns="http://schemas.openxmlformats.org/spreadsheetml/2006/main">
  <authors>
    <author>齊田</author>
    <author>Windows ユーザー</author>
  </authors>
  <commentList>
    <comment ref="R23" authorId="0" shapeId="0">
      <text>
        <r>
          <rPr>
            <b/>
            <sz val="16"/>
            <color indexed="81"/>
            <rFont val="MS P ゴシック"/>
            <family val="3"/>
            <charset val="128"/>
          </rPr>
          <t>厚生労働省に届けている、自院の許可病床数を記載してください。
※コロナ患者用の病床数ではありません。</t>
        </r>
      </text>
    </comment>
    <comment ref="R35" authorId="0" shapeId="0">
      <text>
        <r>
          <rPr>
            <b/>
            <sz val="16"/>
            <color indexed="81"/>
            <rFont val="MS P ゴシック"/>
            <family val="3"/>
            <charset val="128"/>
          </rPr>
          <t>①令和５年９月３０日までに本補助金の申請をした医療機関は最後に申請した「コロナ患者の入院受入れに係る回答票」に記載した病床数、
②令和５年８月３１日現在で確保病床を県から依頼されていた医療機関は、同日に県から指定を受けていたフェーズ５における確保病床数、
③それ以外の医療機関については「コロナ患者の入院受入れに係る回答票」の問３-①に回答した病床数
です。
①及び②に該当する場合は、①の病床数となります。</t>
        </r>
      </text>
    </comment>
    <comment ref="D52" authorId="1" shapeId="0">
      <text>
        <r>
          <rPr>
            <b/>
            <sz val="16"/>
            <color indexed="81"/>
            <rFont val="MS P ゴシック"/>
            <family val="3"/>
            <charset val="128"/>
          </rPr>
          <t>・単価が異なる場合には分けて記載。</t>
        </r>
      </text>
    </comment>
  </commentList>
</comments>
</file>

<file path=xl/comments4.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様式第３号から自動転記</t>
        </r>
        <r>
          <rPr>
            <sz val="9"/>
            <color indexed="81"/>
            <rFont val="MS P ゴシック"/>
            <family val="3"/>
            <charset val="128"/>
          </rPr>
          <t xml:space="preserve">
</t>
        </r>
      </text>
    </comment>
    <comment ref="E8" authorId="0" shapeId="0">
      <text>
        <r>
          <rPr>
            <sz val="14"/>
            <color indexed="81"/>
            <rFont val="MS P ゴシック"/>
            <family val="3"/>
            <charset val="128"/>
          </rPr>
          <t>○知事が指定する期間のうち、個人防護具を実際に使用する期間を記入します。「個人防護具　（別紙）」に入力した期間と同一期間です。
※納品日ではありません。
○納品日は令和５年１０月１日から令和６年３月３１日の間であれば、知事が指定する期間内の納品分かどうかは補助要件ではありません。</t>
        </r>
      </text>
    </comment>
  </commentList>
</comments>
</file>

<file path=xl/comments5.xml><?xml version="1.0" encoding="utf-8"?>
<comments xmlns="http://schemas.openxmlformats.org/spreadsheetml/2006/main">
  <authors>
    <author>Windows ユーザー</author>
  </authors>
  <commentList>
    <comment ref="AA3" authorId="0" shapeId="0">
      <text>
        <r>
          <rPr>
            <sz val="11"/>
            <color indexed="81"/>
            <rFont val="MS P ゴシック"/>
            <family val="3"/>
            <charset val="128"/>
          </rPr>
          <t>日付、所在地、事業者名及び代表者名について、
様式第３号から自動転記</t>
        </r>
      </text>
    </comment>
    <comment ref="B49" authorId="0" shapeId="0">
      <text>
        <r>
          <rPr>
            <b/>
            <sz val="14"/>
            <color indexed="81"/>
            <rFont val="MS P ゴシック"/>
            <family val="3"/>
            <charset val="128"/>
          </rPr>
          <t>法人の場合、理事長、理事、監事の方について記載してください。</t>
        </r>
      </text>
    </comment>
  </commentList>
</comments>
</file>

<file path=xl/comments6.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様式第３号から自動転記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
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<sst xmlns="http://schemas.openxmlformats.org/spreadsheetml/2006/main" count="497" uniqueCount="261">
  <si>
    <t>　福岡県知事　殿</t>
    <rPh sb="1" eb="3">
      <t>フクオカ</t>
    </rPh>
    <rPh sb="3" eb="6">
      <t>ケンチジ</t>
    </rPh>
    <rPh sb="7" eb="8">
      <t>ドノ</t>
    </rPh>
    <phoneticPr fontId="2"/>
  </si>
  <si>
    <t>記</t>
    <rPh sb="0" eb="1">
      <t>キ</t>
    </rPh>
    <phoneticPr fontId="2"/>
  </si>
  <si>
    <t>（A）</t>
    <phoneticPr fontId="3"/>
  </si>
  <si>
    <t>（１）債権者番号(6から始まる8桁の番号)※</t>
    <phoneticPr fontId="2"/>
  </si>
  <si>
    <t>（２）銀行・支店名（全角漢字仮名）</t>
    <phoneticPr fontId="2"/>
  </si>
  <si>
    <t>（３）銀行・支店コード番号※</t>
    <phoneticPr fontId="2"/>
  </si>
  <si>
    <t>（４）口座種別（当座・普通の別）</t>
    <phoneticPr fontId="2"/>
  </si>
  <si>
    <t>（５）口座番号(半角英数字)</t>
    <phoneticPr fontId="2"/>
  </si>
  <si>
    <t>（６）口座名義人（全角漢字仮名）</t>
    <phoneticPr fontId="2"/>
  </si>
  <si>
    <t>（７）口座名義人(半角ｶﾅ)</t>
    <phoneticPr fontId="2"/>
  </si>
  <si>
    <t>　※（１）債権者番号（３）銀行・支店コード番号は分かる範囲で記入。</t>
    <phoneticPr fontId="2"/>
  </si>
  <si>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</si>
  <si>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</si>
  <si>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</si>
  <si>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</si>
  <si>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</si>
  <si>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</si>
  <si>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</si>
  <si>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</si>
  <si>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</si>
  <si>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</si>
  <si>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</si>
  <si>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</si>
  <si>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</si>
  <si>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</si>
  <si>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</si>
  <si>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</si>
  <si>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</si>
  <si>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</si>
  <si>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</si>
  <si>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</si>
  <si>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</si>
  <si>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</si>
  <si>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</si>
  <si>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住　　所</t>
    <rPh sb="0" eb="1">
      <t>ジュウ</t>
    </rPh>
    <rPh sb="3" eb="4">
      <t>ショ</t>
    </rPh>
    <phoneticPr fontId="3"/>
  </si>
  <si>
    <t>生年月日</t>
    <rPh sb="0" eb="2">
      <t>セイネン</t>
    </rPh>
    <rPh sb="2" eb="4">
      <t>ガッピ</t>
    </rPh>
    <phoneticPr fontId="3"/>
  </si>
  <si>
    <t>氏　　　　　　　　　名</t>
    <rPh sb="0" eb="1">
      <t>シ</t>
    </rPh>
    <rPh sb="10" eb="11">
      <t>メイ</t>
    </rPh>
    <phoneticPr fontId="3"/>
  </si>
  <si>
    <t>(都道府県名）</t>
    <rPh sb="1" eb="5">
      <t>トドウフケン</t>
    </rPh>
    <rPh sb="5" eb="6">
      <t>メイ</t>
    </rPh>
    <phoneticPr fontId="3"/>
  </si>
  <si>
    <t>（</t>
    <phoneticPr fontId="3"/>
  </si>
  <si>
    <t>）</t>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</si>
  <si>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</si>
  <si>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</si>
  <si>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</si>
  <si>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</si>
  <si>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</si>
  <si>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</si>
  <si>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</si>
  <si>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</si>
  <si>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</si>
  <si>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 役員全員を記載すること。</t>
  </si>
  <si>
    <t>(ふ　　り　　が　　な）</t>
    <phoneticPr fontId="3"/>
  </si>
  <si>
    <t>・</t>
    <phoneticPr fontId="3"/>
  </si>
  <si>
    <t>・</t>
    <phoneticPr fontId="3"/>
  </si>
  <si>
    <t>・</t>
    <phoneticPr fontId="3"/>
  </si>
  <si>
    <t>・</t>
    <phoneticPr fontId="3"/>
  </si>
  <si>
    <t>　※ 役員全員を記載すること。</t>
    <rPh sb="3" eb="5">
      <t>ヤクイン</t>
    </rPh>
    <rPh sb="5" eb="7">
      <t>ゼンイン</t>
    </rPh>
    <rPh sb="8" eb="10">
      <t>キサイ</t>
    </rPh>
    <phoneticPr fontId="3"/>
  </si>
  <si>
    <t>合　　計</t>
    <rPh sb="0" eb="1">
      <t>ゴウ</t>
    </rPh>
    <rPh sb="3" eb="4">
      <t>ケイ</t>
    </rPh>
    <phoneticPr fontId="3"/>
  </si>
  <si>
    <t>実施時期</t>
    <rPh sb="0" eb="2">
      <t>ジッシ</t>
    </rPh>
    <rPh sb="2" eb="4">
      <t>ジキ</t>
    </rPh>
    <phoneticPr fontId="3"/>
  </si>
  <si>
    <t>内　　　　　　　容</t>
    <rPh sb="0" eb="1">
      <t>ナイ</t>
    </rPh>
    <rPh sb="8" eb="9">
      <t>カタチ</t>
    </rPh>
    <phoneticPr fontId="3"/>
  </si>
  <si>
    <t>簡易ベッド</t>
    <rPh sb="0" eb="2">
      <t>カンイ</t>
    </rPh>
    <phoneticPr fontId="2"/>
  </si>
  <si>
    <t>個人防護具</t>
    <phoneticPr fontId="2"/>
  </si>
  <si>
    <t>簡易陰圧装置</t>
    <rPh sb="0" eb="2">
      <t>カンイ</t>
    </rPh>
    <rPh sb="2" eb="4">
      <t>インアツ</t>
    </rPh>
    <rPh sb="4" eb="6">
      <t>ソウチ</t>
    </rPh>
    <phoneticPr fontId="2"/>
  </si>
  <si>
    <t>簡易陰圧装置</t>
    <phoneticPr fontId="2"/>
  </si>
  <si>
    <t>簡易ベッド</t>
    <phoneticPr fontId="2"/>
  </si>
  <si>
    <t>円</t>
    <rPh sb="0" eb="1">
      <t>エン</t>
    </rPh>
    <phoneticPr fontId="3"/>
  </si>
  <si>
    <t>事業者名</t>
    <rPh sb="0" eb="3">
      <t>ジギョウシャ</t>
    </rPh>
    <rPh sb="3" eb="4">
      <t>メイ</t>
    </rPh>
    <phoneticPr fontId="3"/>
  </si>
  <si>
    <t>事業者名</t>
    <rPh sb="0" eb="3">
      <t>ジギョウシャ</t>
    </rPh>
    <rPh sb="3" eb="4">
      <t>メイ</t>
    </rPh>
    <phoneticPr fontId="2"/>
  </si>
  <si>
    <t>代表者名</t>
    <rPh sb="0" eb="3">
      <t>ダイヒョウシャ</t>
    </rPh>
    <rPh sb="3" eb="4">
      <t>メイ</t>
    </rPh>
    <phoneticPr fontId="3"/>
  </si>
  <si>
    <t>記入欄</t>
    <rPh sb="0" eb="2">
      <t>キニュウ</t>
    </rPh>
    <rPh sb="2" eb="3">
      <t>ラン</t>
    </rPh>
    <phoneticPr fontId="2"/>
  </si>
  <si>
    <t>代表者氏名</t>
    <rPh sb="0" eb="3">
      <t>ダイヒョウシャ</t>
    </rPh>
    <rPh sb="3" eb="4">
      <t>シ</t>
    </rPh>
    <rPh sb="4" eb="5">
      <t>メイ</t>
    </rPh>
    <phoneticPr fontId="2"/>
  </si>
  <si>
    <t>所 在 地</t>
    <rPh sb="0" eb="1">
      <t>ショ</t>
    </rPh>
    <rPh sb="2" eb="3">
      <t>ザイ</t>
    </rPh>
    <rPh sb="4" eb="5">
      <t>チ</t>
    </rPh>
    <phoneticPr fontId="2"/>
  </si>
  <si>
    <t>３　設備整備事業所要額内訳　　（別紙（２）のとおり）</t>
    <rPh sb="2" eb="4">
      <t>セツビ</t>
    </rPh>
    <rPh sb="4" eb="6">
      <t>セイビ</t>
    </rPh>
    <rPh sb="6" eb="8">
      <t>ジギョウ</t>
    </rPh>
    <rPh sb="8" eb="10">
      <t>ショヨウ</t>
    </rPh>
    <rPh sb="10" eb="11">
      <t>ガク</t>
    </rPh>
    <rPh sb="11" eb="13">
      <t>ウチワケ</t>
    </rPh>
    <rPh sb="16" eb="18">
      <t>ベッシ</t>
    </rPh>
    <phoneticPr fontId="2"/>
  </si>
  <si>
    <t>２　経費所要額調書　　　　　　（別紙（１）のとおり）</t>
    <rPh sb="2" eb="4">
      <t>ケイヒ</t>
    </rPh>
    <rPh sb="4" eb="6">
      <t>ショヨウ</t>
    </rPh>
    <rPh sb="6" eb="7">
      <t>ガク</t>
    </rPh>
    <rPh sb="7" eb="9">
      <t>チョウショ</t>
    </rPh>
    <rPh sb="16" eb="18">
      <t>ベッシ</t>
    </rPh>
    <phoneticPr fontId="2"/>
  </si>
  <si>
    <t>４　事業計画書　　　　　　　　（別紙（３）のとおり）</t>
    <rPh sb="2" eb="4">
      <t>ジギョウ</t>
    </rPh>
    <rPh sb="4" eb="7">
      <t>ケイカクショ</t>
    </rPh>
    <rPh sb="16" eb="18">
      <t>ベッシ</t>
    </rPh>
    <phoneticPr fontId="2"/>
  </si>
  <si>
    <t>５　添付書類</t>
    <rPh sb="2" eb="6">
      <t>テンプショルイ</t>
    </rPh>
    <phoneticPr fontId="2"/>
  </si>
  <si>
    <t>　(1) 誓約書</t>
    <rPh sb="5" eb="8">
      <t>セイヤクショ</t>
    </rPh>
    <phoneticPr fontId="2"/>
  </si>
  <si>
    <t>　(2) 歳入歳出予算書抄本</t>
    <rPh sb="5" eb="7">
      <t>サイニュウ</t>
    </rPh>
    <rPh sb="7" eb="9">
      <t>サイシュツ</t>
    </rPh>
    <rPh sb="9" eb="12">
      <t>ヨサンショ</t>
    </rPh>
    <rPh sb="12" eb="14">
      <t>ショウホン</t>
    </rPh>
    <phoneticPr fontId="2"/>
  </si>
  <si>
    <t>　(3) 見積書等の写し</t>
    <rPh sb="5" eb="8">
      <t>ミツモリショ</t>
    </rPh>
    <rPh sb="8" eb="9">
      <t>トウ</t>
    </rPh>
    <rPh sb="10" eb="11">
      <t>ウツ</t>
    </rPh>
    <phoneticPr fontId="2"/>
  </si>
  <si>
    <t>　(4) その他参考となる書類</t>
    <rPh sb="7" eb="8">
      <t>タ</t>
    </rPh>
    <rPh sb="8" eb="10">
      <t>サンコウ</t>
    </rPh>
    <rPh sb="13" eb="15">
      <t>ショルイ</t>
    </rPh>
    <phoneticPr fontId="2"/>
  </si>
  <si>
    <t>様式第３号　別紙（１）</t>
    <rPh sb="0" eb="2">
      <t>ヨウシキ</t>
    </rPh>
    <rPh sb="2" eb="3">
      <t>ダイ</t>
    </rPh>
    <rPh sb="4" eb="5">
      <t>ゴウ</t>
    </rPh>
    <rPh sb="6" eb="8">
      <t>ベッシ</t>
    </rPh>
    <phoneticPr fontId="3"/>
  </si>
  <si>
    <t>経費所要額調書</t>
    <rPh sb="0" eb="5">
      <t>ケイヒショヨウガク</t>
    </rPh>
    <rPh sb="5" eb="7">
      <t>チョウショ</t>
    </rPh>
    <phoneticPr fontId="3"/>
  </si>
  <si>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</si>
  <si>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</si>
  <si>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</si>
  <si>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</si>
  <si>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</si>
  <si>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</si>
  <si>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</si>
  <si>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</si>
  <si>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</si>
  <si>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</si>
  <si>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既交付決定額</t>
    <rPh sb="0" eb="1">
      <t>キ</t>
    </rPh>
    <rPh sb="1" eb="3">
      <t>コウフ</t>
    </rPh>
    <rPh sb="3" eb="6">
      <t>ケッテイガク</t>
    </rPh>
    <phoneticPr fontId="3"/>
  </si>
  <si>
    <t>差引過不足額
（（H）‐（I））</t>
    <rPh sb="0" eb="2">
      <t>サシヒキ</t>
    </rPh>
    <rPh sb="2" eb="5">
      <t>カブソク</t>
    </rPh>
    <rPh sb="5" eb="6">
      <t>ガク</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</si>
  <si>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</si>
  <si>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</si>
  <si>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</si>
  <si>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</si>
  <si>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</si>
  <si>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</si>
  <si>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</si>
  <si>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</si>
  <si>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</si>
  <si>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</si>
  <si>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</si>
  <si>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</si>
  <si>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</si>
  <si>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</si>
  <si>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</si>
  <si>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</si>
  <si>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</si>
  <si>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</si>
  <si>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様式第３号　別紙（２）</t>
    <phoneticPr fontId="2"/>
  </si>
  <si>
    <t>設備整備事業所要額内訳</t>
    <phoneticPr fontId="3"/>
  </si>
  <si>
    <t>１　補助上限額</t>
    <rPh sb="2" eb="4">
      <t>ホジョ</t>
    </rPh>
    <rPh sb="4" eb="7">
      <t>ジョウゲンガク</t>
    </rPh>
    <phoneticPr fontId="2"/>
  </si>
  <si>
    <t>（単位：円）</t>
    <phoneticPr fontId="2"/>
  </si>
  <si>
    <t>区分</t>
    <rPh sb="0" eb="2">
      <t>クブン</t>
    </rPh>
    <phoneticPr fontId="2"/>
  </si>
  <si>
    <t>基準額</t>
    <rPh sb="0" eb="3">
      <t>キジュンガク</t>
    </rPh>
    <phoneticPr fontId="2"/>
  </si>
  <si>
    <t>基本情報</t>
    <rPh sb="0" eb="2">
      <t>キホン</t>
    </rPh>
    <rPh sb="2" eb="4">
      <t>ジョウホウ</t>
    </rPh>
    <phoneticPr fontId="2"/>
  </si>
  <si>
    <t>補助上限額</t>
    <rPh sb="0" eb="2">
      <t>ホジョ</t>
    </rPh>
    <rPh sb="2" eb="5">
      <t>ジョウゲンガク</t>
    </rPh>
    <phoneticPr fontId="2"/>
  </si>
  <si>
    <t>(A)</t>
    <phoneticPr fontId="2"/>
  </si>
  <si>
    <t>(B)</t>
    <phoneticPr fontId="2"/>
  </si>
  <si>
    <t>(C)=(A)×(B)</t>
    <phoneticPr fontId="2"/>
  </si>
  <si>
    <t>初度設備</t>
    <phoneticPr fontId="2"/>
  </si>
  <si>
    <t>/床</t>
    <rPh sb="1" eb="2">
      <t>ユカ</t>
    </rPh>
    <phoneticPr fontId="2"/>
  </si>
  <si>
    <t>新たに確保した病床数</t>
    <rPh sb="0" eb="1">
      <t>アラ</t>
    </rPh>
    <rPh sb="3" eb="5">
      <t>カクホ</t>
    </rPh>
    <rPh sb="7" eb="10">
      <t>ビョウショウスウ</t>
    </rPh>
    <phoneticPr fontId="2"/>
  </si>
  <si>
    <t>人工呼吸器及び
付帯する備品</t>
    <rPh sb="0" eb="2">
      <t>ジンコウ</t>
    </rPh>
    <rPh sb="2" eb="5">
      <t>コキュウキ</t>
    </rPh>
    <rPh sb="5" eb="6">
      <t>オヨ</t>
    </rPh>
    <rPh sb="8" eb="10">
      <t>フタイ</t>
    </rPh>
    <rPh sb="12" eb="14">
      <t>ビヒン</t>
    </rPh>
    <phoneticPr fontId="2"/>
  </si>
  <si>
    <t>/台</t>
    <rPh sb="1" eb="2">
      <t>ダイ</t>
    </rPh>
    <phoneticPr fontId="2"/>
  </si>
  <si>
    <t>申請台数</t>
    <rPh sb="0" eb="2">
      <t>シンセイ</t>
    </rPh>
    <rPh sb="2" eb="4">
      <t>ダイスウ</t>
    </rPh>
    <phoneticPr fontId="2"/>
  </si>
  <si>
    <t>個人防護具</t>
    <rPh sb="0" eb="2">
      <t>コジン</t>
    </rPh>
    <rPh sb="2" eb="5">
      <t>ボウゴグ</t>
    </rPh>
    <phoneticPr fontId="2"/>
  </si>
  <si>
    <t>×員数</t>
    <rPh sb="1" eb="3">
      <t>インスウ</t>
    </rPh>
    <phoneticPr fontId="2"/>
  </si>
  <si>
    <t>①</t>
    <phoneticPr fontId="2"/>
  </si>
  <si>
    <t>②</t>
    <phoneticPr fontId="2"/>
  </si>
  <si>
    <t>1人あたり平均入院日数</t>
    <rPh sb="0" eb="2">
      <t>ヒトリ</t>
    </rPh>
    <rPh sb="5" eb="7">
      <t>ヘイキン</t>
    </rPh>
    <rPh sb="7" eb="9">
      <t>ニュウイン</t>
    </rPh>
    <rPh sb="9" eb="11">
      <t>ニッスウ</t>
    </rPh>
    <phoneticPr fontId="2"/>
  </si>
  <si>
    <t>③</t>
    <phoneticPr fontId="2"/>
  </si>
  <si>
    <t>員数　</t>
    <rPh sb="0" eb="2">
      <t>インスウ</t>
    </rPh>
    <phoneticPr fontId="2"/>
  </si>
  <si>
    <t>申請台数</t>
    <rPh sb="0" eb="4">
      <t>シンセイダイスウ</t>
    </rPh>
    <phoneticPr fontId="2"/>
  </si>
  <si>
    <t>体外式模型人工肺
及び付帯する備品</t>
    <rPh sb="0" eb="3">
      <t>タイガイシキ</t>
    </rPh>
    <rPh sb="3" eb="5">
      <t>モケイ</t>
    </rPh>
    <rPh sb="5" eb="8">
      <t>ジンコウハイ</t>
    </rPh>
    <rPh sb="9" eb="10">
      <t>オヨ</t>
    </rPh>
    <rPh sb="11" eb="13">
      <t>フタイ</t>
    </rPh>
    <rPh sb="15" eb="17">
      <t>ビヒン</t>
    </rPh>
    <phoneticPr fontId="2"/>
  </si>
  <si>
    <t>簡易病室及び
付帯する備品</t>
    <rPh sb="0" eb="2">
      <t>カンイ</t>
    </rPh>
    <rPh sb="2" eb="4">
      <t>ビョウシツ</t>
    </rPh>
    <rPh sb="4" eb="5">
      <t>オヨ</t>
    </rPh>
    <rPh sb="7" eb="9">
      <t>フタイ</t>
    </rPh>
    <rPh sb="11" eb="13">
      <t>ビヒン</t>
    </rPh>
    <phoneticPr fontId="2"/>
  </si>
  <si>
    <t>実費相当額</t>
    <rPh sb="0" eb="2">
      <t>ジッピ</t>
    </rPh>
    <rPh sb="2" eb="5">
      <t>ソウトウガク</t>
    </rPh>
    <phoneticPr fontId="2"/>
  </si>
  <si>
    <t>２　申請設備内訳</t>
    <rPh sb="2" eb="4">
      <t>シンセイ</t>
    </rPh>
    <rPh sb="4" eb="6">
      <t>セツビ</t>
    </rPh>
    <rPh sb="6" eb="8">
      <t>ウチワケ</t>
    </rPh>
    <phoneticPr fontId="2"/>
  </si>
  <si>
    <t>（単位：円）</t>
    <rPh sb="1" eb="3">
      <t>タンイ</t>
    </rPh>
    <rPh sb="4" eb="5">
      <t>エン</t>
    </rPh>
    <phoneticPr fontId="2"/>
  </si>
  <si>
    <t>番号</t>
    <rPh sb="0" eb="2">
      <t>バンゴウ</t>
    </rPh>
    <phoneticPr fontId="2"/>
  </si>
  <si>
    <t>申請設備
（商品名・規格）</t>
    <rPh sb="0" eb="2">
      <t>シンセイ</t>
    </rPh>
    <rPh sb="2" eb="4">
      <t>セツビ</t>
    </rPh>
    <rPh sb="6" eb="9">
      <t>ショウヒンメイ</t>
    </rPh>
    <rPh sb="10" eb="12">
      <t>キカク</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</si>
  <si>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</si>
  <si>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</si>
  <si>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</si>
  <si>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小計</t>
    <rPh sb="0" eb="2">
      <t>ショウケイ</t>
    </rPh>
    <phoneticPr fontId="2"/>
  </si>
  <si>
    <t>人工呼吸器
及び付帯する備品</t>
    <phoneticPr fontId="2"/>
  </si>
  <si>
    <t>体外式膜型人工肺及び
付帯する備品</t>
    <phoneticPr fontId="2"/>
  </si>
  <si>
    <t>簡易病室及び
付帯する備品</t>
    <phoneticPr fontId="2"/>
  </si>
  <si>
    <t>総事業費</t>
    <rPh sb="0" eb="4">
      <t>ソウジギョウヒ</t>
    </rPh>
    <phoneticPr fontId="11"/>
  </si>
  <si>
    <t>※行が不足する場合は、適宜追加すること。</t>
    <rPh sb="1" eb="2">
      <t>ギョウ</t>
    </rPh>
    <rPh sb="3" eb="5">
      <t>フソク</t>
    </rPh>
    <rPh sb="7" eb="9">
      <t>バアイ</t>
    </rPh>
    <rPh sb="11" eb="13">
      <t>テキギ</t>
    </rPh>
    <rPh sb="13" eb="15">
      <t>ツイカ</t>
    </rPh>
    <phoneticPr fontId="2"/>
  </si>
  <si>
    <t>事業計画書</t>
    <rPh sb="0" eb="2">
      <t>ジギョウ</t>
    </rPh>
    <rPh sb="2" eb="5">
      <t>ケイカクショ</t>
    </rPh>
    <phoneticPr fontId="3"/>
  </si>
  <si>
    <t>初度設備</t>
    <rPh sb="0" eb="4">
      <t>ショドセツビ</t>
    </rPh>
    <phoneticPr fontId="2"/>
  </si>
  <si>
    <t>人工呼吸器
及び付帯する備品</t>
    <rPh sb="0" eb="2">
      <t>ジンコウ</t>
    </rPh>
    <rPh sb="2" eb="5">
      <t>コキュウキ</t>
    </rPh>
    <rPh sb="6" eb="7">
      <t>オヨ</t>
    </rPh>
    <rPh sb="8" eb="10">
      <t>フタイ</t>
    </rPh>
    <rPh sb="12" eb="14">
      <t>ビヒン</t>
    </rPh>
    <phoneticPr fontId="2"/>
  </si>
  <si>
    <t>個人防護具</t>
    <rPh sb="0" eb="5">
      <t>コジンボウゴグ</t>
    </rPh>
    <phoneticPr fontId="2"/>
  </si>
  <si>
    <t>簡易陰圧装置</t>
    <rPh sb="0" eb="6">
      <t>カンイインアツソウチ</t>
    </rPh>
    <phoneticPr fontId="2"/>
  </si>
  <si>
    <t>体外式膜型人工肺及び付帯する備品</t>
    <rPh sb="0" eb="3">
      <t>タイガイシキ</t>
    </rPh>
    <rPh sb="3" eb="5">
      <t>マクガタ</t>
    </rPh>
    <rPh sb="5" eb="8">
      <t>ジンコウハイ</t>
    </rPh>
    <rPh sb="8" eb="9">
      <t>オヨ</t>
    </rPh>
    <rPh sb="10" eb="12">
      <t>フタイ</t>
    </rPh>
    <rPh sb="14" eb="16">
      <t>ビヒン</t>
    </rPh>
    <phoneticPr fontId="2"/>
  </si>
  <si>
    <t>歳入歳出予算書抄本</t>
    <rPh sb="0" eb="2">
      <t>サイニュウ</t>
    </rPh>
    <rPh sb="2" eb="4">
      <t>サイシュツ</t>
    </rPh>
    <rPh sb="4" eb="7">
      <t>ヨサンショ</t>
    </rPh>
    <rPh sb="7" eb="9">
      <t>ショウホン</t>
    </rPh>
    <phoneticPr fontId="3"/>
  </si>
  <si>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</si>
  <si>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</si>
  <si>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</si>
  <si>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</si>
  <si>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</si>
  <si>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</si>
  <si>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</si>
  <si>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</si>
  <si>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</si>
  <si>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</si>
  <si>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</si>
  <si>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</si>
  <si>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</si>
  <si>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</si>
  <si>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　　　項目</t>
    <rPh sb="3" eb="4">
      <t>コウ</t>
    </rPh>
    <rPh sb="4" eb="5">
      <t>メ</t>
    </rPh>
    <phoneticPr fontId="2"/>
  </si>
  <si>
    <t>様式第３号（第６条関係）</t>
    <phoneticPr fontId="2"/>
  </si>
  <si>
    <t>６　支払先口座情報（通帳の写しを添付　（２）から（７）を確認できる部分）</t>
    <rPh sb="2" eb="4">
      <t>シハライ</t>
    </rPh>
    <rPh sb="4" eb="5">
      <t>サキ</t>
    </rPh>
    <rPh sb="5" eb="7">
      <t>コウザ</t>
    </rPh>
    <rPh sb="7" eb="9">
      <t>ジョウホウ</t>
    </rPh>
    <rPh sb="10" eb="12">
      <t>ツウチョウ</t>
    </rPh>
    <rPh sb="13" eb="14">
      <t>ウツ</t>
    </rPh>
    <rPh sb="16" eb="18">
      <t>テンプ</t>
    </rPh>
    <rPh sb="28" eb="30">
      <t>カクニン</t>
    </rPh>
    <rPh sb="33" eb="35">
      <t>ブブン</t>
    </rPh>
    <phoneticPr fontId="2"/>
  </si>
  <si>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</si>
  <si>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</si>
  <si>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</si>
  <si>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 xml:space="preserve"> 明 ・ 大 ・ 昭 ・ 平</t>
    <rPh sb="1" eb="2">
      <t>メイ</t>
    </rPh>
    <rPh sb="5" eb="6">
      <t>ダイ</t>
    </rPh>
    <rPh sb="9" eb="10">
      <t>アキラ</t>
    </rPh>
    <rPh sb="13" eb="14">
      <t>ヒラ</t>
    </rPh>
    <phoneticPr fontId="3"/>
  </si>
  <si>
    <t>様式第３号　別紙（３）</t>
    <rPh sb="0" eb="2">
      <t>ヨウシキ</t>
    </rPh>
    <rPh sb="2" eb="3">
      <t>ダイ</t>
    </rPh>
    <rPh sb="4" eb="5">
      <t>ゴウ</t>
    </rPh>
    <rPh sb="6" eb="8">
      <t>ベッシ</t>
    </rPh>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</si>
  <si>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</si>
  <si>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</si>
  <si>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事業計画書の別紙参照</t>
    <rPh sb="0" eb="5">
      <t>ジギョウケイカクショ</t>
    </rPh>
    <rPh sb="6" eb="8">
      <t>ベッシ</t>
    </rPh>
    <rPh sb="8" eb="10">
      <t>サンショウ</t>
    </rPh>
    <phoneticPr fontId="2"/>
  </si>
  <si>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</si>
  <si>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</si>
  <si>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/台</t>
    <phoneticPr fontId="2"/>
  </si>
  <si>
    <t>今回申請</t>
    <rPh sb="0" eb="4">
      <t>コンカイシンセイ</t>
    </rPh>
    <phoneticPr fontId="2"/>
  </si>
  <si>
    <t>過去の補助金による導入実績</t>
    <rPh sb="0" eb="2">
      <t>カコ</t>
    </rPh>
    <rPh sb="3" eb="6">
      <t>ホジョキン</t>
    </rPh>
    <rPh sb="9" eb="13">
      <t>ドウニュウジッセキ</t>
    </rPh>
    <phoneticPr fontId="2"/>
  </si>
  <si>
    <t>ＨＥＰＡフィルター付き空気清浄機</t>
    <phoneticPr fontId="2"/>
  </si>
  <si>
    <t>ＨＥＰＡフィルター付きパーテーション</t>
    <phoneticPr fontId="2"/>
  </si>
  <si>
    <t>令和５年度福岡県新型コロナウイルス感染症患者等入院医療機関等設備整備事業費補助金交付申請書</t>
    <rPh sb="0" eb="2">
      <t>レイワ</t>
    </rPh>
    <rPh sb="29" eb="30">
      <t>トウ</t>
    </rPh>
    <phoneticPr fontId="2"/>
  </si>
  <si>
    <t>　このことについて、福岡県新型コロナウイルス感染症患者等入院医療機関等設備整備事業費補助金交付要綱第６条の規定に基づき、下記により補助金を交付されるよう関係書類を添えて申請します。</t>
    <rPh sb="34" eb="35">
      <t>トウ</t>
    </rPh>
    <phoneticPr fontId="2"/>
  </si>
  <si>
    <t>　福岡県新型コロナウイルス感染症患者等入院医療機関等設備整備事業費補助金の交付申請に当たり、申請者及び申請者の全役員は下記のことを誓約します。</t>
    <rPh sb="25" eb="26">
      <t>トウ</t>
    </rPh>
    <phoneticPr fontId="2"/>
  </si>
  <si>
    <t>１ 申請者は、暴力団による不当な行為の防止等に関する法律(平成３年法律第７７号。以下「法」
 という。）第２条第２号に規定する暴力団ではありません。</t>
    <phoneticPr fontId="3"/>
  </si>
  <si>
    <t>許可
病床数</t>
    <rPh sb="0" eb="2">
      <t>キョカ</t>
    </rPh>
    <rPh sb="3" eb="6">
      <t>ビョウショウスウ</t>
    </rPh>
    <phoneticPr fontId="2"/>
  </si>
  <si>
    <t>個人防護具の別紙参照</t>
    <rPh sb="0" eb="5">
      <t>コジンボウゴグ</t>
    </rPh>
    <rPh sb="6" eb="8">
      <t>ベッシ</t>
    </rPh>
    <rPh sb="8" eb="10">
      <t>サンショウ</t>
    </rPh>
    <phoneticPr fontId="2"/>
  </si>
  <si>
    <t>令和５年度福岡県新型コロナウイルス感染症患者等入院医療機関等設備整備事業費補助金</t>
    <rPh sb="0" eb="2">
      <t>レイワ</t>
    </rPh>
    <rPh sb="3" eb="5">
      <t>ネンド</t>
    </rPh>
    <rPh sb="5" eb="7">
      <t>フクオカ</t>
    </rPh>
    <rPh sb="7" eb="8">
      <t>ケン</t>
    </rPh>
    <rPh sb="8" eb="10">
      <t>シンガタ</t>
    </rPh>
    <rPh sb="17" eb="20">
      <t>カンセンショウ</t>
    </rPh>
    <rPh sb="20" eb="22">
      <t>カンジャ</t>
    </rPh>
    <rPh sb="22" eb="23">
      <t>トウ</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3"/>
  </si>
  <si>
    <t>様式第３号　別紙（２）「２ 申請設備内訳　個人防護具」詳細</t>
    <rPh sb="0" eb="3">
      <t>ヨウシキダイ</t>
    </rPh>
    <rPh sb="4" eb="5">
      <t>ゴウ</t>
    </rPh>
    <rPh sb="6" eb="8">
      <t>ベッシ</t>
    </rPh>
    <rPh sb="21" eb="26">
      <t>コジンボウゴグ</t>
    </rPh>
    <rPh sb="27" eb="29">
      <t>ショウサイ</t>
    </rPh>
    <phoneticPr fontId="2"/>
  </si>
  <si>
    <t>　また、福岡県新型コロナウイルス感染症患者等入院医療機関等設備整備事業費補助金の交付決定後にこの誓約の内容と事実が反することが判明し、交付決定の全部又は一部が取り消された場合には、福岡県に対し、当該補助金の全部又は一部を返還します。</t>
    <rPh sb="28" eb="29">
      <t>トウ</t>
    </rPh>
    <phoneticPr fontId="2"/>
  </si>
  <si>
    <t>（令和5年　月　日～　月　日）</t>
    <rPh sb="6" eb="7">
      <t>ガツ</t>
    </rPh>
    <rPh sb="11" eb="12">
      <t>ガツ</t>
    </rPh>
    <phoneticPr fontId="46"/>
  </si>
  <si>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</si>
  <si>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46"/>
  </si>
  <si>
    <t>（医療機関名：</t>
    <rPh sb="1" eb="3">
      <t>イリョウ</t>
    </rPh>
    <rPh sb="3" eb="5">
      <t>キカン</t>
    </rPh>
    <rPh sb="5" eb="6">
      <t>メイ</t>
    </rPh>
    <phoneticPr fontId="3"/>
  </si>
  <si>
    <t>）</t>
    <phoneticPr fontId="46"/>
  </si>
  <si>
    <t>計</t>
    <rPh sb="0" eb="1">
      <t>ケイ</t>
    </rPh>
    <phoneticPr fontId="3"/>
  </si>
  <si>
    <t>上限額（円）</t>
    <rPh sb="0" eb="3">
      <t>ジョウゲンガク</t>
    </rPh>
    <rPh sb="4" eb="5">
      <t>エン</t>
    </rPh>
    <phoneticPr fontId="46"/>
  </si>
  <si>
    <t>員数</t>
    <rPh sb="0" eb="2">
      <t>インスウ</t>
    </rPh>
    <phoneticPr fontId="46"/>
  </si>
  <si>
    <t>員数（③＝①×②）</t>
    <rPh sb="0" eb="2">
      <t>インスウ</t>
    </rPh>
    <phoneticPr fontId="46"/>
  </si>
  <si>
    <t>（1人当たり　3,600円）</t>
    <phoneticPr fontId="46"/>
  </si>
  <si>
    <t>②コロナ入院患者対応のため使用した個人防護具</t>
    <rPh sb="4" eb="6">
      <t>ニュウイン</t>
    </rPh>
    <rPh sb="6" eb="8">
      <t>カンジャ</t>
    </rPh>
    <rPh sb="8" eb="10">
      <t>タイオウ</t>
    </rPh>
    <rPh sb="13" eb="15">
      <t>シヨウ</t>
    </rPh>
    <phoneticPr fontId="46"/>
  </si>
  <si>
    <t>番号</t>
    <rPh sb="0" eb="2">
      <t>バンゴウ</t>
    </rPh>
    <phoneticPr fontId="46"/>
  </si>
  <si>
    <t>区分</t>
    <rPh sb="0" eb="2">
      <t>クブン</t>
    </rPh>
    <phoneticPr fontId="46"/>
  </si>
  <si>
    <t>商品名・規格</t>
    <rPh sb="0" eb="3">
      <t>ショウヒンメイ</t>
    </rPh>
    <rPh sb="4" eb="6">
      <t>キカク</t>
    </rPh>
    <phoneticPr fontId="46"/>
  </si>
  <si>
    <t>計</t>
    <rPh sb="0" eb="1">
      <t>ケイ</t>
    </rPh>
    <phoneticPr fontId="46"/>
  </si>
  <si>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</si>
  <si>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</si>
  <si>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</si>
  <si>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</si>
  <si>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</si>
  <si>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</si>
  <si>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46"/>
  </si>
  <si>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</si>
  <si>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46"/>
  </si>
  <si>
    <t>個人防護具毎の
日別の計</t>
    <rPh sb="0" eb="5">
      <t>コジンボウゴグ</t>
    </rPh>
    <rPh sb="5" eb="6">
      <t>マイ</t>
    </rPh>
    <rPh sb="8" eb="10">
      <t>ヒベツ</t>
    </rPh>
    <rPh sb="11" eb="12">
      <t>ケイ</t>
    </rPh>
    <phoneticPr fontId="46"/>
  </si>
  <si>
    <t>マスク</t>
    <phoneticPr fontId="46"/>
  </si>
  <si>
    <t>グローブ</t>
    <phoneticPr fontId="46"/>
  </si>
  <si>
    <t>ガウン</t>
    <phoneticPr fontId="46"/>
  </si>
  <si>
    <t>キャップ</t>
    <phoneticPr fontId="46"/>
  </si>
  <si>
    <t>フェイスシールド</t>
    <phoneticPr fontId="46"/>
  </si>
  <si>
    <t>員数（③）</t>
    <rPh sb="0" eb="2">
      <t>インスウ</t>
    </rPh>
    <phoneticPr fontId="46"/>
  </si>
  <si>
    <t>員数の判定</t>
    <rPh sb="0" eb="2">
      <t>インスウ</t>
    </rPh>
    <rPh sb="3" eb="5">
      <t>ハンテイ</t>
    </rPh>
    <phoneticPr fontId="46"/>
  </si>
  <si>
    <t>員数を超えた個人防護具の有無</t>
    <rPh sb="0" eb="2">
      <t>インスウ</t>
    </rPh>
    <rPh sb="3" eb="4">
      <t>コ</t>
    </rPh>
    <rPh sb="6" eb="11">
      <t>コジンボウゴグ</t>
    </rPh>
    <rPh sb="12" eb="14">
      <t>ウム</t>
    </rPh>
    <phoneticPr fontId="46"/>
  </si>
  <si>
    <t>（署名又は記名押印）</t>
  </si>
  <si>
    <t>別紙のとおり</t>
    <rPh sb="0" eb="2">
      <t>ベッシ</t>
    </rPh>
    <phoneticPr fontId="2"/>
  </si>
  <si>
    <t>別シート「個人防護具　別紙」に記載してください。</t>
    <rPh sb="0" eb="1">
      <t>ベツ</t>
    </rPh>
    <rPh sb="1" eb="2">
      <t>コベツ</t>
    </rPh>
    <rPh sb="5" eb="10">
      <t>コジンボウゴグ</t>
    </rPh>
    <rPh sb="11" eb="13">
      <t>ベッシ</t>
    </rPh>
    <rPh sb="15" eb="17">
      <t>キサイ</t>
    </rPh>
    <phoneticPr fontId="2"/>
  </si>
  <si>
    <t xml:space="preserve">＜注意点＞
〇段階Ⅰ以上の日に使用した個人防護服が補助対象です。段階Ⅰ以上でない日は、入力しないようにお願いします。段階Ⅰ以上の日はホームページで掲載します。
〇「員数を超えた個人防護具の有無」欄が「有」の場合は、その必要性を別紙（３）に記入してください。
</t>
    <phoneticPr fontId="2"/>
  </si>
  <si>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</si>
  <si>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</si>
  <si>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</si>
  <si>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46"/>
  </si>
  <si>
    <t>受入可能
病床数</t>
    <rPh sb="0" eb="2">
      <t>ウケイレ</t>
    </rPh>
    <rPh sb="2" eb="4">
      <t>カノウ</t>
    </rPh>
    <phoneticPr fontId="2"/>
  </si>
  <si>
    <t>コロナ患者入院（予定）数</t>
    <rPh sb="3" eb="5">
      <t>カンジャ</t>
    </rPh>
    <rPh sb="5" eb="7">
      <t>ニュウイン</t>
    </rPh>
    <rPh sb="8" eb="10">
      <t>ヨテイ</t>
    </rPh>
    <rPh sb="11" eb="12">
      <t>スウ</t>
    </rPh>
    <phoneticPr fontId="2"/>
  </si>
  <si>
    <t>患者1人あたり対応スタッフ数</t>
    <rPh sb="0" eb="2">
      <t>カンジャ</t>
    </rPh>
    <rPh sb="3" eb="4">
      <t>ニン</t>
    </rPh>
    <rPh sb="7" eb="9">
      <t>タイオウ</t>
    </rPh>
    <rPh sb="13" eb="14">
      <t>スウ</t>
    </rPh>
    <phoneticPr fontId="2"/>
  </si>
  <si>
    <t>(①×②)</t>
    <phoneticPr fontId="2"/>
  </si>
  <si>
    <t>ゴーグル</t>
  </si>
  <si>
    <t>ゴーグル</t>
    <phoneticPr fontId="2"/>
  </si>
  <si>
    <t>【次頁あり】</t>
    <rPh sb="1" eb="3">
      <t>ジページ</t>
    </rPh>
    <phoneticPr fontId="2"/>
  </si>
  <si>
    <t>第　　　　号</t>
    <rPh sb="0" eb="1">
      <t>ダイ</t>
    </rPh>
    <rPh sb="5" eb="6">
      <t>ゴウ</t>
    </rPh>
    <phoneticPr fontId="2"/>
  </si>
  <si>
    <t>令和　年　月　　日</t>
    <rPh sb="0" eb="2">
      <t>レイワ</t>
    </rPh>
    <rPh sb="3" eb="4">
      <t>ネン</t>
    </rPh>
    <rPh sb="5" eb="6">
      <t>ガツ</t>
    </rPh>
    <rPh sb="8" eb="9">
      <t>ニチ</t>
    </rPh>
    <phoneticPr fontId="2"/>
  </si>
  <si>
    <t>所在地を入力してください</t>
  </si>
  <si>
    <t>法人名及び医療機関名を入力してください</t>
    <rPh sb="0" eb="3">
      <t>ホウジンメイ</t>
    </rPh>
    <rPh sb="3" eb="4">
      <t>オヨ</t>
    </rPh>
    <phoneticPr fontId="2"/>
  </si>
  <si>
    <t>納品日
（同一商品名・規格で同一単価の場合は、纏めて１行で記載のこと。）</t>
    <rPh sb="0" eb="2">
      <t>ノウヒン</t>
    </rPh>
    <rPh sb="2" eb="3">
      <t>ビ</t>
    </rPh>
    <rPh sb="5" eb="7">
      <t>ドウイツ</t>
    </rPh>
    <rPh sb="7" eb="9">
      <t>ショウヒン</t>
    </rPh>
    <rPh sb="9" eb="10">
      <t>メイ</t>
    </rPh>
    <rPh sb="11" eb="13">
      <t>キカク</t>
    </rPh>
    <rPh sb="14" eb="16">
      <t>ドウイツ</t>
    </rPh>
    <rPh sb="16" eb="18">
      <t>タンカ</t>
    </rPh>
    <rPh sb="19" eb="21">
      <t>バアイ</t>
    </rPh>
    <rPh sb="23" eb="24">
      <t>マト</t>
    </rPh>
    <rPh sb="27" eb="28">
      <t>ギョウ</t>
    </rPh>
    <rPh sb="29" eb="31">
      <t>キサイ</t>
    </rPh>
    <phoneticPr fontId="2"/>
  </si>
  <si>
    <t>代表者の肩書・氏名を入力してください。</t>
    <rPh sb="0" eb="3">
      <t>ダイヒョウシャ</t>
    </rPh>
    <rPh sb="4" eb="6">
      <t>カタガキ</t>
    </rPh>
    <rPh sb="7" eb="9">
      <t>シメイ</t>
    </rPh>
    <rPh sb="10" eb="12">
      <t>ニュウリョク</t>
    </rPh>
    <phoneticPr fontId="2"/>
  </si>
  <si>
    <t>コロナ患者1人当たりの対応スタッフ数（員数）</t>
    <rPh sb="3" eb="5">
      <t>カンジャ</t>
    </rPh>
    <rPh sb="5" eb="8">
      <t>ヒトリア</t>
    </rPh>
    <rPh sb="11" eb="13">
      <t>タイオウ</t>
    </rPh>
    <rPh sb="17" eb="18">
      <t>スウ</t>
    </rPh>
    <phoneticPr fontId="46"/>
  </si>
  <si>
    <t>員数を超えた
日数
(交換回数)</t>
    <phoneticPr fontId="2"/>
  </si>
  <si>
    <t>計</t>
    <rPh sb="0" eb="1">
      <t>ケイ</t>
    </rPh>
    <phoneticPr fontId="2"/>
  </si>
  <si>
    <t xml:space="preserve">上限を超えた
申請
</t>
    <rPh sb="0" eb="2">
      <t>ジョウゲン</t>
    </rPh>
    <rPh sb="7" eb="9">
      <t>シンセイ</t>
    </rPh>
    <phoneticPr fontId="2"/>
  </si>
  <si>
    <t>日付</t>
    <rPh sb="0" eb="2">
      <t>ヒヅケ</t>
    </rPh>
    <phoneticPr fontId="2"/>
  </si>
  <si>
    <t>員数上限を超えた防護具の有無</t>
    <rPh sb="0" eb="2">
      <t>インスウ</t>
    </rPh>
    <rPh sb="2" eb="4">
      <t>ジョウゲン</t>
    </rPh>
    <rPh sb="5" eb="6">
      <t>コ</t>
    </rPh>
    <rPh sb="8" eb="11">
      <t>ボウゴグ</t>
    </rPh>
    <rPh sb="12" eb="14">
      <t>ウム</t>
    </rPh>
    <phoneticPr fontId="2"/>
  </si>
  <si>
    <r>
      <t xml:space="preserve">コロナ患者受入（予定）数 （員数）
</t>
    </r>
    <r>
      <rPr>
        <sz val="11"/>
        <color rgb="FFFF0000"/>
        <rFont val="ＭＳ Ｐ明朝"/>
        <family val="1"/>
        <charset val="128"/>
      </rPr>
      <t>(G-MIS上の「入院中の新型コロナウイルス感染症患者数」と一致</t>
    </r>
    <rPh sb="3" eb="5">
      <t>カンジャ</t>
    </rPh>
    <rPh sb="5" eb="7">
      <t>ウケイレ</t>
    </rPh>
    <rPh sb="8" eb="10">
      <t>ヨテイ</t>
    </rPh>
    <rPh sb="11" eb="12">
      <t>スウ</t>
    </rPh>
    <rPh sb="14" eb="16">
      <t>インスウ</t>
    </rPh>
    <rPh sb="24" eb="25">
      <t>ジョウ</t>
    </rPh>
    <rPh sb="27" eb="30">
      <t>ニュウインチュウ</t>
    </rPh>
    <rPh sb="31" eb="33">
      <t>シンガタ</t>
    </rPh>
    <rPh sb="40" eb="43">
      <t>カンセンショウ</t>
    </rPh>
    <rPh sb="43" eb="45">
      <t>カンジャ</t>
    </rPh>
    <rPh sb="45" eb="46">
      <t>スウ</t>
    </rPh>
    <rPh sb="48" eb="50">
      <t>イッチ</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</si>
</sst>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411]ggge&quot;年&quot;m&quot;月&quot;d&quot;日&quot;;@"/>
    <numFmt numFmtId="178" formatCode="#"/>
    <numFmt numFmtId="179" formatCode="0_);[Red]\(0\)"/>
    <numFmt numFmtId="180" formatCode="0_ "/>
    <numFmt numFmtId="181" formatCode="#,##0&quot;円&quot;"/>
  </numFmts>
  <fonts count="57">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color rgb="FF000000"/>
      <name val="ＭＳ 明朝"/>
      <family val="1"/>
      <charset val="128"/>
    </font>
    <font>
      <sz val="9.5"/>
      <color indexed="12"/>
      <name val="ＭＳ 明朝"/>
      <family val="1"/>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明朝"/>
      <family val="1"/>
      <charset val="128"/>
    </font>
    <font>
      <sz val="10"/>
      <color theme="1"/>
      <name val="ＭＳ 明朝"/>
      <family val="1"/>
      <charset val="128"/>
    </font>
    <font>
      <b/>
      <sz val="18"/>
      <color theme="1"/>
      <name val="ＭＳ 明朝"/>
      <family val="1"/>
      <charset val="128"/>
    </font>
    <font>
      <b/>
      <sz val="2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b/>
      <sz val="16"/>
      <color indexed="81"/>
      <name val="MS P 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1" tint="4.9989318521683403E-2"/>
        <bgColor indexed="64"/>
      </patternFill>
    </fill>
    <fill>
      <patternFill patternType="solid">
        <fgColor rgb="FFFFFF00"/>
        <bgColor indexed="64"/>
      </patternFill>
    </fill>
  </fills>
  <borders count="1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top/>
      <bottom style="dashed">
        <color indexed="64"/>
      </bottom>
      <diagonal/>
    </border>
    <border>
      <left/>
      <right/>
      <top style="dashed">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10" fillId="0" borderId="0"/>
    <xf numFmtId="38" fontId="12" fillId="0" borderId="0" applyFont="0" applyFill="0" applyBorder="0" applyAlignment="0" applyProtection="0">
      <alignment vertical="center"/>
    </xf>
    <xf numFmtId="0" fontId="5" fillId="0" borderId="0"/>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38" fillId="0" borderId="0"/>
    <xf numFmtId="0" fontId="43" fillId="0" borderId="0"/>
    <xf numFmtId="38" fontId="43" fillId="0" borderId="0" applyFill="0" applyBorder="0" applyAlignment="0" applyProtection="0">
      <alignment vertical="center"/>
    </xf>
    <xf numFmtId="9" fontId="43" fillId="0" borderId="0" applyFont="0" applyFill="0" applyBorder="0" applyAlignment="0" applyProtection="0">
      <alignment vertical="center"/>
    </xf>
  </cellStyleXfs>
  <cellXfs count="828">
    <xf numFmtId="0" fontId="0" fillId="0" borderId="0" xfId="0">
      <alignment vertical="center"/>
    </xf>
    <xf numFmtId="0" fontId="1"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8" fillId="0" borderId="0" xfId="0" applyFont="1">
      <alignment vertical="center"/>
    </xf>
    <xf numFmtId="0" fontId="1" fillId="0" borderId="0" xfId="0" applyFont="1" applyBorder="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wrapText="1"/>
    </xf>
    <xf numFmtId="0" fontId="6" fillId="0" borderId="0" xfId="1" applyFont="1" applyAlignment="1">
      <alignment horizontal="left" vertical="center" wrapText="1"/>
    </xf>
    <xf numFmtId="0" fontId="9" fillId="0" borderId="0" xfId="1" applyFont="1" applyAlignment="1">
      <alignment vertical="center" wrapText="1"/>
    </xf>
    <xf numFmtId="0" fontId="6" fillId="0" borderId="0" xfId="1" quotePrefix="1" applyFont="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6" xfId="1" applyFont="1" applyBorder="1" applyAlignment="1">
      <alignment vertical="center"/>
    </xf>
    <xf numFmtId="0" fontId="6" fillId="3" borderId="1" xfId="1" applyFont="1" applyFill="1" applyBorder="1" applyAlignment="1">
      <alignment vertical="center"/>
    </xf>
    <xf numFmtId="0" fontId="6" fillId="3" borderId="4" xfId="1" applyFont="1" applyFill="1" applyBorder="1" applyAlignment="1">
      <alignment vertical="center"/>
    </xf>
    <xf numFmtId="0" fontId="6" fillId="3" borderId="2" xfId="1" applyFont="1" applyFill="1" applyBorder="1" applyAlignment="1">
      <alignment vertical="center"/>
    </xf>
    <xf numFmtId="0" fontId="6" fillId="3" borderId="14" xfId="1" applyFont="1" applyFill="1" applyBorder="1" applyAlignment="1">
      <alignment vertical="center"/>
    </xf>
    <xf numFmtId="0" fontId="6" fillId="3" borderId="1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6" fillId="3" borderId="6" xfId="1" applyFont="1" applyFill="1" applyBorder="1" applyAlignment="1">
      <alignment vertical="center"/>
    </xf>
    <xf numFmtId="0" fontId="6" fillId="3" borderId="8" xfId="1" applyFont="1" applyFill="1" applyBorder="1" applyAlignment="1">
      <alignment vertical="center"/>
    </xf>
    <xf numFmtId="0" fontId="6" fillId="3" borderId="8" xfId="1" applyFont="1" applyFill="1" applyBorder="1">
      <alignment vertical="center"/>
    </xf>
    <xf numFmtId="0" fontId="6" fillId="3" borderId="6" xfId="1" applyFont="1" applyFill="1" applyBorder="1">
      <alignment vertical="center"/>
    </xf>
    <xf numFmtId="0" fontId="6" fillId="3" borderId="0" xfId="1" applyFont="1" applyFill="1" applyBorder="1">
      <alignment vertical="center"/>
    </xf>
    <xf numFmtId="0" fontId="6" fillId="3" borderId="15" xfId="1" applyFont="1" applyFill="1" applyBorder="1">
      <alignment vertical="center"/>
    </xf>
    <xf numFmtId="0" fontId="14" fillId="0" borderId="0" xfId="2" applyFont="1" applyAlignment="1">
      <alignment vertical="center"/>
    </xf>
    <xf numFmtId="0" fontId="16" fillId="0" borderId="0" xfId="8" applyFont="1">
      <alignment vertical="center"/>
    </xf>
    <xf numFmtId="0" fontId="17" fillId="0" borderId="0" xfId="8" applyFont="1" applyFill="1">
      <alignment vertical="center"/>
    </xf>
    <xf numFmtId="0" fontId="20" fillId="0" borderId="0" xfId="8" applyFont="1" applyFill="1">
      <alignment vertical="center"/>
    </xf>
    <xf numFmtId="0" fontId="21" fillId="0" borderId="3" xfId="8" applyFont="1" applyFill="1" applyBorder="1" applyAlignment="1">
      <alignment horizontal="center" vertical="center"/>
    </xf>
    <xf numFmtId="0" fontId="21" fillId="0" borderId="3" xfId="8" applyFont="1" applyFill="1" applyBorder="1" applyAlignment="1">
      <alignment horizontal="center" vertical="center" wrapText="1"/>
    </xf>
    <xf numFmtId="0" fontId="21" fillId="0" borderId="0" xfId="8" applyFont="1" applyFill="1" applyBorder="1" applyAlignment="1">
      <alignment horizontal="center" vertical="center"/>
    </xf>
    <xf numFmtId="0" fontId="17" fillId="0" borderId="0" xfId="8" applyFont="1" applyFill="1" applyAlignment="1">
      <alignment horizontal="center" vertical="center"/>
    </xf>
    <xf numFmtId="0" fontId="17" fillId="0" borderId="7" xfId="8" applyFont="1" applyFill="1" applyBorder="1" applyAlignment="1">
      <alignment horizontal="center" vertical="center"/>
    </xf>
    <xf numFmtId="0" fontId="22" fillId="0" borderId="7" xfId="8" applyFont="1" applyFill="1" applyBorder="1" applyAlignment="1">
      <alignment horizontal="center" vertical="center"/>
    </xf>
    <xf numFmtId="0" fontId="22" fillId="0" borderId="7" xfId="8" applyFont="1" applyFill="1" applyBorder="1" applyAlignment="1">
      <alignment horizontal="center" vertical="center" wrapText="1"/>
    </xf>
    <xf numFmtId="0" fontId="17" fillId="0" borderId="7" xfId="8" applyFont="1" applyFill="1" applyBorder="1">
      <alignment vertical="center"/>
    </xf>
    <xf numFmtId="0" fontId="17" fillId="0" borderId="0" xfId="8" applyFont="1" applyFill="1" applyBorder="1" applyAlignment="1">
      <alignment horizontal="center" vertical="center"/>
    </xf>
    <xf numFmtId="0" fontId="17" fillId="0" borderId="9" xfId="8" applyFont="1" applyFill="1" applyBorder="1" applyAlignment="1">
      <alignment horizontal="center" vertical="center"/>
    </xf>
    <xf numFmtId="0" fontId="17" fillId="0" borderId="9" xfId="8" applyFont="1" applyFill="1" applyBorder="1" applyAlignment="1">
      <alignment horizontal="right" vertical="center"/>
    </xf>
    <xf numFmtId="0" fontId="17" fillId="0" borderId="13" xfId="8" applyFont="1" applyFill="1" applyBorder="1">
      <alignment vertical="center"/>
    </xf>
    <xf numFmtId="0" fontId="17" fillId="0" borderId="0" xfId="8" applyFont="1" applyFill="1" applyBorder="1" applyAlignment="1">
      <alignment horizontal="right" vertical="center"/>
    </xf>
    <xf numFmtId="38" fontId="17" fillId="0" borderId="0" xfId="9" applyFont="1" applyFill="1" applyBorder="1" applyAlignment="1">
      <alignment vertical="center"/>
    </xf>
    <xf numFmtId="0" fontId="17" fillId="0" borderId="0" xfId="8" applyFont="1" applyFill="1" applyBorder="1">
      <alignment vertical="center"/>
    </xf>
    <xf numFmtId="0" fontId="13" fillId="0" borderId="0" xfId="4" applyFont="1" applyFill="1" applyAlignment="1">
      <alignment vertical="center"/>
    </xf>
    <xf numFmtId="0" fontId="13" fillId="0" borderId="0" xfId="4" applyFont="1" applyFill="1"/>
    <xf numFmtId="0" fontId="14" fillId="0" borderId="0" xfId="4" applyFont="1" applyFill="1"/>
    <xf numFmtId="0" fontId="1" fillId="0" borderId="0" xfId="4" applyFont="1" applyFill="1" applyAlignment="1">
      <alignment vertical="center"/>
    </xf>
    <xf numFmtId="0" fontId="13" fillId="0" borderId="0" xfId="4" applyFont="1" applyFill="1" applyBorder="1" applyAlignment="1">
      <alignment vertical="center"/>
    </xf>
    <xf numFmtId="0" fontId="13" fillId="0" borderId="18" xfId="4" applyFont="1" applyFill="1" applyBorder="1" applyAlignment="1"/>
    <xf numFmtId="0" fontId="13" fillId="0" borderId="0" xfId="4" applyFont="1" applyFill="1" applyBorder="1" applyAlignment="1"/>
    <xf numFmtId="0" fontId="13" fillId="0" borderId="23" xfId="4" applyFont="1" applyFill="1" applyBorder="1" applyAlignment="1">
      <alignment vertical="center" wrapText="1"/>
    </xf>
    <xf numFmtId="0" fontId="13" fillId="0" borderId="24" xfId="4" applyFont="1" applyFill="1" applyBorder="1" applyAlignment="1">
      <alignment vertical="center" wrapText="1"/>
    </xf>
    <xf numFmtId="0" fontId="13" fillId="0" borderId="25" xfId="4" applyFont="1" applyFill="1" applyBorder="1" applyAlignment="1">
      <alignment vertical="center" wrapText="1"/>
    </xf>
    <xf numFmtId="0" fontId="13" fillId="0" borderId="0" xfId="4" applyFont="1" applyFill="1" applyBorder="1" applyAlignment="1">
      <alignment vertical="center" wrapText="1"/>
    </xf>
    <xf numFmtId="0" fontId="1" fillId="2" borderId="25" xfId="4" applyFont="1" applyFill="1" applyBorder="1" applyAlignment="1">
      <alignment vertical="center"/>
    </xf>
    <xf numFmtId="0" fontId="1" fillId="2" borderId="0" xfId="4" applyFont="1" applyFill="1" applyBorder="1" applyAlignment="1">
      <alignment vertical="center"/>
    </xf>
    <xf numFmtId="56" fontId="1" fillId="2" borderId="25" xfId="4" quotePrefix="1" applyNumberFormat="1" applyFont="1" applyFill="1" applyBorder="1" applyAlignment="1">
      <alignment vertical="center"/>
    </xf>
    <xf numFmtId="56" fontId="1" fillId="2" borderId="0" xfId="4" quotePrefix="1" applyNumberFormat="1" applyFont="1" applyFill="1" applyBorder="1" applyAlignment="1">
      <alignment vertical="center"/>
    </xf>
    <xf numFmtId="0" fontId="1" fillId="0" borderId="0" xfId="4" applyFont="1" applyFill="1" applyBorder="1" applyAlignment="1">
      <alignment vertical="center"/>
    </xf>
    <xf numFmtId="0" fontId="1" fillId="0" borderId="21" xfId="4" applyFont="1" applyFill="1" applyBorder="1" applyAlignment="1">
      <alignment horizontal="center" vertical="center" wrapText="1"/>
    </xf>
    <xf numFmtId="0" fontId="1" fillId="0" borderId="22"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1" fillId="0" borderId="55" xfId="4" applyFont="1" applyFill="1" applyBorder="1" applyAlignment="1">
      <alignment horizontal="center" vertical="center" wrapText="1"/>
    </xf>
    <xf numFmtId="0" fontId="13" fillId="0" borderId="0" xfId="4" applyFont="1" applyFill="1" applyBorder="1" applyAlignment="1">
      <alignment vertical="top"/>
    </xf>
    <xf numFmtId="0" fontId="14" fillId="0" borderId="0" xfId="2" applyFont="1"/>
    <xf numFmtId="0" fontId="14" fillId="0" borderId="0" xfId="2" applyFont="1" applyFill="1"/>
    <xf numFmtId="0" fontId="13" fillId="0" borderId="0" xfId="2" applyFont="1" applyAlignment="1">
      <alignment horizontal="center" vertical="center"/>
    </xf>
    <xf numFmtId="0" fontId="13" fillId="0" borderId="0" xfId="2" applyFont="1" applyFill="1" applyAlignment="1">
      <alignment horizontal="center" vertical="center"/>
    </xf>
    <xf numFmtId="0" fontId="14" fillId="0" borderId="10" xfId="2" applyFont="1" applyFill="1" applyBorder="1" applyAlignment="1">
      <alignment horizontal="distributed" vertical="center" justifyLastLine="1"/>
    </xf>
    <xf numFmtId="0" fontId="14" fillId="0" borderId="13" xfId="2" applyFont="1" applyFill="1" applyBorder="1" applyAlignment="1">
      <alignment horizontal="center" vertical="center" wrapText="1" justifyLastLine="1"/>
    </xf>
    <xf numFmtId="0" fontId="14" fillId="0" borderId="0" xfId="2" applyFont="1" applyAlignment="1">
      <alignment horizontal="right"/>
    </xf>
    <xf numFmtId="0" fontId="14" fillId="0" borderId="0" xfId="2" applyFont="1" applyBorder="1"/>
    <xf numFmtId="0" fontId="5" fillId="0" borderId="0" xfId="8" applyFont="1">
      <alignment vertical="center"/>
    </xf>
    <xf numFmtId="0" fontId="30" fillId="0" borderId="0" xfId="8" applyFont="1">
      <alignment vertical="center"/>
    </xf>
    <xf numFmtId="0" fontId="31" fillId="0" borderId="0" xfId="8" applyFont="1" applyAlignment="1">
      <alignment horizontal="distributed" vertical="top"/>
    </xf>
    <xf numFmtId="0" fontId="32" fillId="0" borderId="0" xfId="8" applyFont="1" applyFill="1">
      <alignment vertical="center"/>
    </xf>
    <xf numFmtId="0" fontId="32" fillId="0" borderId="0" xfId="8" applyFont="1">
      <alignment vertical="center"/>
    </xf>
    <xf numFmtId="0" fontId="33" fillId="0" borderId="0" xfId="8" applyFont="1" applyAlignment="1">
      <alignment horizontal="distributed" vertical="top"/>
    </xf>
    <xf numFmtId="0" fontId="30" fillId="0" borderId="0" xfId="8" applyFont="1" applyAlignment="1">
      <alignment horizontal="right" vertical="center"/>
    </xf>
    <xf numFmtId="0" fontId="30" fillId="0" borderId="0" xfId="8" applyFont="1" applyBorder="1" applyAlignment="1">
      <alignment horizontal="center" vertical="center"/>
    </xf>
    <xf numFmtId="38" fontId="30" fillId="0" borderId="0" xfId="8" applyNumberFormat="1" applyFont="1" applyBorder="1" applyAlignment="1">
      <alignment vertical="center"/>
    </xf>
    <xf numFmtId="0" fontId="30" fillId="0" borderId="0" xfId="8" applyFont="1" applyBorder="1" applyAlignment="1">
      <alignment vertical="center"/>
    </xf>
    <xf numFmtId="0" fontId="30" fillId="0" borderId="0" xfId="8" applyFont="1" applyAlignment="1">
      <alignment horizontal="distributed" vertical="center"/>
    </xf>
    <xf numFmtId="0" fontId="30" fillId="0" borderId="0" xfId="8" applyFont="1" applyAlignment="1">
      <alignment horizontal="distributed" vertical="top"/>
    </xf>
    <xf numFmtId="178" fontId="32" fillId="0" borderId="0" xfId="8" applyNumberFormat="1" applyFont="1" applyFill="1">
      <alignment vertical="center"/>
    </xf>
    <xf numFmtId="0" fontId="14" fillId="0" borderId="11" xfId="6" applyFont="1" applyFill="1" applyBorder="1" applyAlignment="1">
      <alignment horizontal="center" vertical="center"/>
    </xf>
    <xf numFmtId="0" fontId="13" fillId="3" borderId="13" xfId="4" applyFont="1" applyFill="1" applyBorder="1" applyAlignment="1">
      <alignment vertical="center"/>
    </xf>
    <xf numFmtId="0" fontId="1" fillId="3" borderId="13" xfId="4" applyFont="1" applyFill="1" applyBorder="1" applyAlignment="1">
      <alignment vertical="center"/>
    </xf>
    <xf numFmtId="177" fontId="30" fillId="2" borderId="0" xfId="8" applyNumberFormat="1" applyFont="1" applyFill="1" applyAlignment="1" applyProtection="1">
      <alignment horizontal="right" vertical="center"/>
    </xf>
    <xf numFmtId="0" fontId="6" fillId="0" borderId="0" xfId="1" applyFont="1" applyAlignment="1">
      <alignment horizontal="left" vertical="center"/>
    </xf>
    <xf numFmtId="38" fontId="1" fillId="2" borderId="0" xfId="5" applyFont="1" applyFill="1" applyBorder="1" applyAlignment="1">
      <alignment vertical="center"/>
    </xf>
    <xf numFmtId="0" fontId="13" fillId="0" borderId="0" xfId="4" applyFont="1" applyFill="1" applyBorder="1"/>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3" fillId="3" borderId="58" xfId="4" applyFont="1" applyFill="1" applyBorder="1" applyAlignment="1" applyProtection="1">
      <alignment horizontal="center" vertical="center"/>
      <protection locked="0"/>
    </xf>
    <xf numFmtId="0" fontId="13" fillId="3" borderId="60" xfId="4" applyFont="1" applyFill="1" applyBorder="1" applyAlignment="1" applyProtection="1">
      <alignment horizontal="center" vertical="center"/>
      <protection locked="0"/>
    </xf>
    <xf numFmtId="0" fontId="13" fillId="3" borderId="72" xfId="4" applyFont="1" applyFill="1" applyBorder="1" applyAlignment="1" applyProtection="1">
      <alignment horizontal="center" vertical="center"/>
      <protection locked="0"/>
    </xf>
    <xf numFmtId="0" fontId="13" fillId="3" borderId="69" xfId="4" applyFont="1" applyFill="1" applyBorder="1" applyAlignment="1" applyProtection="1">
      <alignment horizontal="center" vertical="center"/>
      <protection locked="0"/>
    </xf>
    <xf numFmtId="0" fontId="13" fillId="3" borderId="33" xfId="4" applyFont="1" applyFill="1" applyBorder="1" applyAlignment="1" applyProtection="1">
      <alignment horizontal="center" vertical="center"/>
      <protection locked="0"/>
    </xf>
    <xf numFmtId="0" fontId="13" fillId="3" borderId="68" xfId="4" applyFont="1" applyFill="1" applyBorder="1" applyAlignment="1" applyProtection="1">
      <alignment horizontal="center" vertical="center"/>
      <protection locked="0"/>
    </xf>
    <xf numFmtId="0" fontId="13" fillId="3" borderId="78" xfId="4" applyFont="1" applyFill="1" applyBorder="1" applyAlignment="1" applyProtection="1">
      <alignment horizontal="center" vertical="center"/>
      <protection locked="0"/>
    </xf>
    <xf numFmtId="0" fontId="14" fillId="3" borderId="13" xfId="6" applyFont="1" applyFill="1" applyBorder="1" applyAlignment="1">
      <alignment vertical="center"/>
    </xf>
    <xf numFmtId="0" fontId="24" fillId="3" borderId="13" xfId="6" applyFont="1" applyFill="1" applyBorder="1" applyAlignment="1">
      <alignment vertical="center"/>
    </xf>
    <xf numFmtId="0" fontId="14" fillId="3" borderId="13" xfId="2" applyFont="1" applyFill="1" applyBorder="1" applyAlignment="1">
      <alignment horizontal="center" vertical="center"/>
    </xf>
    <xf numFmtId="0" fontId="44" fillId="0" borderId="0" xfId="11" applyFont="1" applyAlignment="1">
      <alignment vertical="center"/>
    </xf>
    <xf numFmtId="0" fontId="44" fillId="0" borderId="0" xfId="11" applyFont="1" applyFill="1" applyAlignment="1">
      <alignment vertical="center"/>
    </xf>
    <xf numFmtId="0" fontId="44" fillId="0" borderId="0" xfId="11" applyFont="1" applyAlignment="1">
      <alignment horizontal="center" vertical="center"/>
    </xf>
    <xf numFmtId="0" fontId="47" fillId="0" borderId="0" xfId="11" applyFont="1" applyBorder="1" applyAlignment="1">
      <alignment vertical="center"/>
    </xf>
    <xf numFmtId="0" fontId="47" fillId="0" borderId="0" xfId="11" applyFont="1" applyFill="1" applyBorder="1" applyAlignment="1">
      <alignment horizontal="center" vertical="center"/>
    </xf>
    <xf numFmtId="0" fontId="44" fillId="0" borderId="0" xfId="11" applyFont="1" applyFill="1" applyAlignment="1">
      <alignment horizontal="center" vertical="center"/>
    </xf>
    <xf numFmtId="0" fontId="45" fillId="0" borderId="0" xfId="11" applyFont="1" applyAlignment="1">
      <alignment vertical="center"/>
    </xf>
    <xf numFmtId="0" fontId="44" fillId="0" borderId="80" xfId="11" applyFont="1" applyBorder="1" applyAlignment="1">
      <alignment horizontal="center" vertical="center"/>
    </xf>
    <xf numFmtId="0" fontId="44" fillId="0" borderId="81" xfId="11" applyFont="1" applyBorder="1" applyAlignment="1">
      <alignment horizontal="center" vertical="center"/>
    </xf>
    <xf numFmtId="0" fontId="44" fillId="0" borderId="41" xfId="11" applyFont="1" applyBorder="1" applyAlignment="1">
      <alignment horizontal="center" vertical="center"/>
    </xf>
    <xf numFmtId="0" fontId="44" fillId="0" borderId="75" xfId="11" applyNumberFormat="1" applyFont="1" applyFill="1" applyBorder="1" applyAlignment="1">
      <alignment horizontal="center" vertical="center"/>
    </xf>
    <xf numFmtId="49" fontId="44" fillId="0" borderId="18" xfId="11" applyNumberFormat="1" applyFont="1" applyFill="1" applyBorder="1" applyAlignment="1">
      <alignment horizontal="center" vertical="center"/>
    </xf>
    <xf numFmtId="0" fontId="44" fillId="0" borderId="82" xfId="11" applyFont="1" applyFill="1" applyBorder="1" applyAlignment="1">
      <alignment vertical="center" textRotation="255"/>
    </xf>
    <xf numFmtId="0" fontId="44" fillId="0" borderId="64" xfId="11" applyNumberFormat="1" applyFont="1" applyFill="1" applyBorder="1" applyAlignment="1">
      <alignment horizontal="center" vertical="center"/>
    </xf>
    <xf numFmtId="0" fontId="44" fillId="0" borderId="86" xfId="11" applyNumberFormat="1" applyFont="1" applyFill="1" applyBorder="1" applyAlignment="1">
      <alignment horizontal="center" vertical="center"/>
    </xf>
    <xf numFmtId="0" fontId="44" fillId="0" borderId="0" xfId="11" applyFont="1" applyBorder="1" applyAlignment="1">
      <alignment vertical="center"/>
    </xf>
    <xf numFmtId="0" fontId="44" fillId="0" borderId="0" xfId="11" applyFont="1" applyBorder="1" applyAlignment="1">
      <alignment horizontal="center" vertical="center"/>
    </xf>
    <xf numFmtId="180" fontId="44" fillId="0" borderId="0" xfId="11" applyNumberFormat="1" applyFont="1" applyBorder="1" applyAlignment="1">
      <alignment horizontal="center" vertical="center"/>
    </xf>
    <xf numFmtId="181" fontId="44" fillId="0" borderId="0" xfId="11" applyNumberFormat="1" applyFont="1" applyBorder="1" applyAlignment="1">
      <alignment vertical="center"/>
    </xf>
    <xf numFmtId="0" fontId="45" fillId="0" borderId="0" xfId="11" applyFont="1" applyBorder="1" applyAlignment="1">
      <alignment vertical="center"/>
    </xf>
    <xf numFmtId="0" fontId="44" fillId="0" borderId="64" xfId="11" applyFont="1" applyBorder="1" applyAlignment="1">
      <alignment horizontal="center" vertical="center"/>
    </xf>
    <xf numFmtId="0" fontId="44" fillId="0" borderId="86" xfId="11" applyFont="1" applyBorder="1" applyAlignment="1">
      <alignment horizontal="center" vertical="center"/>
    </xf>
    <xf numFmtId="0" fontId="44" fillId="0" borderId="65" xfId="11" applyFont="1" applyBorder="1" applyAlignment="1">
      <alignment horizontal="center" vertical="center"/>
    </xf>
    <xf numFmtId="0" fontId="44" fillId="0" borderId="6" xfId="11" applyNumberFormat="1" applyFont="1" applyFill="1" applyBorder="1" applyAlignment="1">
      <alignment horizontal="center" vertical="center"/>
    </xf>
    <xf numFmtId="0" fontId="44" fillId="0" borderId="7" xfId="11" applyNumberFormat="1" applyFont="1" applyFill="1" applyBorder="1" applyAlignment="1">
      <alignment horizontal="center" vertical="center"/>
    </xf>
    <xf numFmtId="0" fontId="44" fillId="0" borderId="12" xfId="11" applyNumberFormat="1" applyFont="1" applyFill="1" applyBorder="1" applyAlignment="1">
      <alignment horizontal="center" vertical="center"/>
    </xf>
    <xf numFmtId="0" fontId="44" fillId="0" borderId="13" xfId="11" applyNumberFormat="1" applyFont="1" applyFill="1" applyBorder="1" applyAlignment="1">
      <alignment horizontal="center" vertical="center"/>
    </xf>
    <xf numFmtId="0" fontId="44" fillId="0" borderId="2" xfId="11" applyNumberFormat="1" applyFont="1" applyFill="1" applyBorder="1" applyAlignment="1">
      <alignment horizontal="center" vertical="center"/>
    </xf>
    <xf numFmtId="0" fontId="44" fillId="0" borderId="3" xfId="11" applyNumberFormat="1" applyFont="1" applyFill="1" applyBorder="1" applyAlignment="1">
      <alignment horizontal="center" vertical="center"/>
    </xf>
    <xf numFmtId="0" fontId="44" fillId="0" borderId="54" xfId="11" applyNumberFormat="1" applyFont="1" applyFill="1" applyBorder="1" applyAlignment="1">
      <alignment horizontal="center" vertical="center"/>
    </xf>
    <xf numFmtId="0" fontId="44" fillId="0" borderId="73" xfId="11" applyNumberFormat="1" applyFont="1" applyFill="1" applyBorder="1" applyAlignment="1">
      <alignment horizontal="center" vertical="center"/>
    </xf>
    <xf numFmtId="0" fontId="44" fillId="0" borderId="56" xfId="11" applyNumberFormat="1" applyFont="1" applyFill="1" applyBorder="1" applyAlignment="1">
      <alignment horizontal="center" vertical="center"/>
    </xf>
    <xf numFmtId="0" fontId="44" fillId="0" borderId="0" xfId="11" applyFont="1" applyFill="1" applyBorder="1" applyAlignment="1">
      <alignment horizontal="center" vertical="center"/>
    </xf>
    <xf numFmtId="0" fontId="50" fillId="0" borderId="0" xfId="11" applyFont="1" applyFill="1" applyBorder="1" applyAlignment="1">
      <alignment horizontal="center" vertical="center" wrapText="1"/>
    </xf>
    <xf numFmtId="49" fontId="44" fillId="0" borderId="0" xfId="11" applyNumberFormat="1" applyFont="1" applyFill="1" applyBorder="1" applyAlignment="1">
      <alignment horizontal="center" vertical="center"/>
    </xf>
    <xf numFmtId="181" fontId="44" fillId="0" borderId="0" xfId="12" applyNumberFormat="1" applyFont="1" applyBorder="1" applyAlignment="1">
      <alignment horizontal="right" vertical="center"/>
    </xf>
    <xf numFmtId="0" fontId="54" fillId="0" borderId="0" xfId="11" applyFont="1" applyAlignment="1">
      <alignment vertical="center"/>
    </xf>
    <xf numFmtId="0" fontId="55" fillId="0" borderId="0" xfId="11" applyFont="1" applyAlignment="1">
      <alignment vertical="center"/>
    </xf>
    <xf numFmtId="0" fontId="55" fillId="0" borderId="0" xfId="11" quotePrefix="1" applyNumberFormat="1" applyFont="1" applyAlignment="1">
      <alignment vertical="center"/>
    </xf>
    <xf numFmtId="49" fontId="54" fillId="0" borderId="0" xfId="11" applyNumberFormat="1" applyFont="1" applyAlignment="1">
      <alignment vertical="center"/>
    </xf>
    <xf numFmtId="0" fontId="55" fillId="0" borderId="0" xfId="11" applyFont="1" applyFill="1" applyAlignment="1">
      <alignment vertical="center"/>
    </xf>
    <xf numFmtId="0" fontId="24" fillId="0" borderId="0" xfId="0" applyFont="1">
      <alignment vertical="center"/>
    </xf>
    <xf numFmtId="0" fontId="17" fillId="0" borderId="13" xfId="8" applyFont="1" applyFill="1" applyBorder="1" applyAlignment="1">
      <alignment horizontal="right" vertical="center"/>
    </xf>
    <xf numFmtId="40" fontId="13" fillId="0" borderId="0" xfId="4" applyNumberFormat="1" applyFont="1" applyFill="1"/>
    <xf numFmtId="40" fontId="13" fillId="0" borderId="0" xfId="5" applyNumberFormat="1" applyFont="1" applyFill="1" applyAlignment="1"/>
    <xf numFmtId="0" fontId="44" fillId="3" borderId="58" xfId="11" applyNumberFormat="1" applyFont="1" applyFill="1" applyBorder="1" applyAlignment="1" applyProtection="1">
      <alignment horizontal="center" vertical="center"/>
      <protection locked="0"/>
    </xf>
    <xf numFmtId="0" fontId="44" fillId="3" borderId="73" xfId="11" applyNumberFormat="1" applyFont="1" applyFill="1" applyBorder="1" applyAlignment="1" applyProtection="1">
      <alignment horizontal="center" vertical="center"/>
      <protection locked="0"/>
    </xf>
    <xf numFmtId="0" fontId="44" fillId="3" borderId="54" xfId="11" applyNumberFormat="1" applyFont="1" applyFill="1" applyBorder="1" applyAlignment="1" applyProtection="1">
      <alignment horizontal="center" vertical="center"/>
      <protection locked="0"/>
    </xf>
    <xf numFmtId="0" fontId="44" fillId="3" borderId="60" xfId="11" applyNumberFormat="1" applyFont="1" applyFill="1" applyBorder="1" applyAlignment="1" applyProtection="1">
      <alignment horizontal="center" vertical="center"/>
      <protection locked="0"/>
    </xf>
    <xf numFmtId="0" fontId="44" fillId="3" borderId="13" xfId="11" applyNumberFormat="1" applyFont="1" applyFill="1" applyBorder="1" applyAlignment="1" applyProtection="1">
      <alignment horizontal="center" vertical="center"/>
      <protection locked="0"/>
    </xf>
    <xf numFmtId="0" fontId="44" fillId="3" borderId="12" xfId="11" applyNumberFormat="1" applyFont="1" applyFill="1" applyBorder="1" applyAlignment="1" applyProtection="1">
      <alignment horizontal="center" vertical="center"/>
      <protection locked="0"/>
    </xf>
    <xf numFmtId="0" fontId="44" fillId="3" borderId="72" xfId="11" applyNumberFormat="1" applyFont="1" applyFill="1" applyBorder="1" applyAlignment="1" applyProtection="1">
      <alignment horizontal="center" vertical="center"/>
      <protection locked="0"/>
    </xf>
    <xf numFmtId="0" fontId="44" fillId="3" borderId="56" xfId="11" applyNumberFormat="1" applyFont="1" applyFill="1" applyBorder="1" applyAlignment="1" applyProtection="1">
      <alignment horizontal="center" vertical="center"/>
      <protection locked="0"/>
    </xf>
    <xf numFmtId="0" fontId="44" fillId="3" borderId="75" xfId="11" applyNumberFormat="1" applyFont="1" applyFill="1" applyBorder="1" applyAlignment="1" applyProtection="1">
      <alignment horizontal="center" vertical="center"/>
      <protection locked="0"/>
    </xf>
    <xf numFmtId="180" fontId="44" fillId="0" borderId="0" xfId="11" applyNumberFormat="1" applyFont="1" applyBorder="1" applyAlignment="1">
      <alignment vertical="center"/>
    </xf>
    <xf numFmtId="0" fontId="50" fillId="0" borderId="63" xfId="11" applyFont="1" applyFill="1" applyBorder="1" applyAlignment="1">
      <alignment horizontal="center" vertical="center" wrapText="1"/>
    </xf>
    <xf numFmtId="0" fontId="50" fillId="0" borderId="65" xfId="11" applyFont="1" applyFill="1" applyBorder="1" applyAlignment="1">
      <alignment horizontal="center" vertical="center" wrapText="1"/>
    </xf>
    <xf numFmtId="0" fontId="44" fillId="0" borderId="0" xfId="11" applyFont="1" applyAlignment="1">
      <alignment horizontal="center" vertical="center"/>
    </xf>
    <xf numFmtId="0" fontId="49" fillId="0" borderId="5" xfId="11" applyFont="1" applyBorder="1" applyAlignment="1">
      <alignment horizontal="center" vertical="center"/>
    </xf>
    <xf numFmtId="0" fontId="49" fillId="0" borderId="10" xfId="11" applyFont="1" applyBorder="1" applyAlignment="1">
      <alignment horizontal="center" vertical="center"/>
    </xf>
    <xf numFmtId="0" fontId="49" fillId="0" borderId="1" xfId="11" applyFont="1" applyBorder="1" applyAlignment="1">
      <alignment horizontal="center" vertical="center"/>
    </xf>
    <xf numFmtId="0" fontId="49" fillId="0" borderId="41" xfId="11" applyFont="1" applyFill="1" applyBorder="1" applyAlignment="1">
      <alignment horizontal="center" vertical="center" wrapText="1"/>
    </xf>
    <xf numFmtId="0" fontId="49" fillId="0" borderId="14" xfId="11" applyFont="1" applyFill="1" applyBorder="1" applyAlignment="1">
      <alignment horizontal="center" vertical="center" wrapText="1"/>
    </xf>
    <xf numFmtId="0" fontId="49" fillId="0" borderId="32" xfId="11" applyFont="1" applyFill="1" applyBorder="1" applyAlignment="1">
      <alignment horizontal="center" vertical="center" wrapText="1"/>
    </xf>
    <xf numFmtId="180" fontId="44" fillId="0" borderId="25" xfId="11" applyNumberFormat="1" applyFont="1" applyBorder="1" applyAlignment="1">
      <alignment vertical="center" textRotation="255"/>
    </xf>
    <xf numFmtId="0" fontId="50" fillId="3" borderId="59" xfId="11" applyNumberFormat="1" applyFont="1" applyFill="1" applyBorder="1" applyAlignment="1" applyProtection="1">
      <alignment horizontal="center" vertical="center"/>
      <protection locked="0"/>
    </xf>
    <xf numFmtId="0" fontId="50" fillId="3" borderId="5" xfId="11" applyNumberFormat="1" applyFont="1" applyFill="1" applyBorder="1" applyAlignment="1" applyProtection="1">
      <alignment horizontal="center" vertical="center"/>
      <protection locked="0"/>
    </xf>
    <xf numFmtId="0" fontId="50" fillId="3" borderId="32" xfId="11" applyNumberFormat="1" applyFont="1" applyFill="1" applyBorder="1" applyAlignment="1" applyProtection="1">
      <alignment horizontal="center" vertical="center"/>
      <protection locked="0"/>
    </xf>
    <xf numFmtId="0" fontId="50" fillId="3" borderId="59" xfId="11" applyNumberFormat="1" applyFont="1" applyFill="1" applyBorder="1" applyAlignment="1" applyProtection="1">
      <alignment horizontal="center" vertical="center" wrapText="1"/>
      <protection locked="0"/>
    </xf>
    <xf numFmtId="0" fontId="50" fillId="3" borderId="5" xfId="11" applyNumberFormat="1" applyFont="1" applyFill="1" applyBorder="1" applyAlignment="1" applyProtection="1">
      <alignment horizontal="center" vertical="center" wrapText="1"/>
      <protection locked="0"/>
    </xf>
    <xf numFmtId="0" fontId="50" fillId="3" borderId="32" xfId="11" applyNumberFormat="1" applyFont="1" applyFill="1" applyBorder="1" applyAlignment="1" applyProtection="1">
      <alignment horizontal="center" vertical="center" wrapText="1"/>
      <protection locked="0"/>
    </xf>
    <xf numFmtId="0" fontId="50" fillId="0" borderId="103" xfId="11" applyFont="1" applyFill="1" applyBorder="1" applyAlignment="1">
      <alignment horizontal="center" vertical="center" wrapText="1"/>
    </xf>
    <xf numFmtId="0" fontId="50" fillId="0" borderId="105" xfId="11" applyFont="1" applyFill="1" applyBorder="1" applyAlignment="1">
      <alignment horizontal="center" vertical="center" wrapText="1"/>
    </xf>
    <xf numFmtId="0" fontId="50" fillId="0" borderId="107" xfId="11" applyFont="1" applyFill="1" applyBorder="1" applyAlignment="1">
      <alignment horizontal="center" vertical="center" wrapText="1"/>
    </xf>
    <xf numFmtId="0" fontId="50" fillId="0" borderId="70" xfId="11" applyFont="1" applyFill="1" applyBorder="1" applyAlignment="1">
      <alignment horizontal="center" vertical="center" wrapText="1"/>
    </xf>
    <xf numFmtId="0" fontId="44" fillId="0" borderId="59" xfId="11" applyNumberFormat="1" applyFont="1" applyFill="1" applyBorder="1" applyAlignment="1">
      <alignment horizontal="center" vertical="center"/>
    </xf>
    <xf numFmtId="0" fontId="44" fillId="0" borderId="10" xfId="11" applyNumberFormat="1" applyFont="1" applyFill="1" applyBorder="1" applyAlignment="1">
      <alignment horizontal="center" vertical="center"/>
    </xf>
    <xf numFmtId="0" fontId="44" fillId="0" borderId="57" xfId="11" applyNumberFormat="1" applyFont="1" applyFill="1" applyBorder="1" applyAlignment="1">
      <alignment horizontal="center" vertical="center"/>
    </xf>
    <xf numFmtId="0" fontId="44" fillId="0" borderId="124" xfId="11" applyNumberFormat="1" applyFont="1" applyFill="1" applyBorder="1" applyAlignment="1">
      <alignment horizontal="center" vertical="center"/>
    </xf>
    <xf numFmtId="0" fontId="45" fillId="0" borderId="63" xfId="11" applyFont="1" applyBorder="1" applyAlignment="1">
      <alignment vertical="center"/>
    </xf>
    <xf numFmtId="0" fontId="50" fillId="0" borderId="63" xfId="11" applyFont="1" applyFill="1" applyBorder="1" applyAlignment="1">
      <alignment vertical="center" wrapText="1"/>
    </xf>
    <xf numFmtId="49" fontId="44" fillId="0" borderId="63" xfId="11" applyNumberFormat="1" applyFont="1" applyFill="1" applyBorder="1" applyAlignment="1">
      <alignment horizontal="center" vertical="center"/>
    </xf>
    <xf numFmtId="0" fontId="44" fillId="0" borderId="88" xfId="11" applyNumberFormat="1"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24"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right" vertical="center" shrinkToFit="1"/>
    </xf>
    <xf numFmtId="0" fontId="1"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38" fontId="21" fillId="0" borderId="0" xfId="9" applyFont="1" applyFill="1" applyBorder="1" applyAlignment="1">
      <alignment horizontal="center" vertical="center"/>
    </xf>
    <xf numFmtId="38" fontId="21" fillId="0" borderId="3" xfId="9" applyFont="1" applyFill="1" applyBorder="1" applyAlignment="1">
      <alignment horizontal="center" vertical="center"/>
    </xf>
    <xf numFmtId="38" fontId="21" fillId="0" borderId="9" xfId="9" applyFont="1" applyFill="1" applyBorder="1" applyAlignment="1">
      <alignment horizontal="center" vertical="center"/>
    </xf>
    <xf numFmtId="38" fontId="21" fillId="0" borderId="7" xfId="9" applyFont="1" applyFill="1" applyBorder="1" applyAlignment="1">
      <alignment horizontal="center" vertical="center"/>
    </xf>
    <xf numFmtId="38" fontId="21" fillId="4" borderId="16" xfId="9" applyFont="1" applyFill="1" applyBorder="1" applyAlignment="1">
      <alignment horizontal="center" vertical="center"/>
    </xf>
    <xf numFmtId="38" fontId="21" fillId="4" borderId="17" xfId="9" applyFont="1" applyFill="1" applyBorder="1" applyAlignment="1">
      <alignment horizontal="center" vertical="center"/>
    </xf>
    <xf numFmtId="38" fontId="21" fillId="4" borderId="90" xfId="9" applyFont="1" applyFill="1" applyBorder="1" applyAlignment="1">
      <alignment horizontal="center" vertical="center"/>
    </xf>
    <xf numFmtId="0" fontId="41" fillId="0" borderId="0" xfId="8" applyFont="1" applyFill="1" applyBorder="1" applyAlignment="1">
      <alignment horizontal="center" vertical="center" wrapText="1"/>
    </xf>
    <xf numFmtId="38" fontId="21" fillId="3" borderId="3" xfId="8" applyNumberFormat="1" applyFont="1" applyFill="1" applyBorder="1" applyAlignment="1" applyProtection="1">
      <alignment horizontal="center" vertical="center"/>
      <protection locked="0"/>
    </xf>
    <xf numFmtId="38" fontId="21" fillId="3" borderId="7" xfId="8" applyNumberFormat="1" applyFont="1" applyFill="1" applyBorder="1" applyAlignment="1" applyProtection="1">
      <alignment horizontal="center" vertical="center"/>
      <protection locked="0"/>
    </xf>
    <xf numFmtId="38" fontId="21" fillId="0" borderId="3" xfId="8" applyNumberFormat="1" applyFont="1" applyFill="1" applyBorder="1" applyAlignment="1">
      <alignment horizontal="center" vertical="center"/>
    </xf>
    <xf numFmtId="38" fontId="21" fillId="0" borderId="7" xfId="8" applyNumberFormat="1" applyFont="1" applyFill="1" applyBorder="1" applyAlignment="1">
      <alignment horizontal="center" vertical="center"/>
    </xf>
    <xf numFmtId="38" fontId="21" fillId="0" borderId="13" xfId="9" applyFont="1" applyFill="1" applyBorder="1" applyAlignment="1">
      <alignment horizontal="center" vertical="center"/>
    </xf>
    <xf numFmtId="0" fontId="21" fillId="0" borderId="7" xfId="8" applyFont="1" applyFill="1" applyBorder="1" applyAlignment="1">
      <alignment horizontal="center" vertical="center"/>
    </xf>
    <xf numFmtId="0" fontId="21" fillId="0" borderId="13" xfId="8" applyFont="1" applyFill="1" applyBorder="1" applyAlignment="1">
      <alignment horizontal="center" vertical="center"/>
    </xf>
    <xf numFmtId="0" fontId="21" fillId="0" borderId="3" xfId="8" applyFont="1" applyFill="1" applyBorder="1" applyAlignment="1">
      <alignment horizontal="center" vertical="center" wrapText="1"/>
    </xf>
    <xf numFmtId="0" fontId="21" fillId="0" borderId="9" xfId="8" applyFont="1" applyFill="1" applyBorder="1" applyAlignment="1">
      <alignment horizontal="center" vertical="center" wrapText="1"/>
    </xf>
    <xf numFmtId="0" fontId="21" fillId="0" borderId="67" xfId="8" applyFont="1" applyFill="1" applyBorder="1" applyAlignment="1">
      <alignment horizontal="center" vertical="center" wrapText="1"/>
    </xf>
    <xf numFmtId="38" fontId="21" fillId="3" borderId="3" xfId="9" applyFont="1" applyFill="1" applyBorder="1" applyAlignment="1" applyProtection="1">
      <alignment horizontal="center" vertical="center"/>
      <protection locked="0"/>
    </xf>
    <xf numFmtId="38" fontId="21" fillId="3" borderId="9" xfId="9" applyFont="1" applyFill="1" applyBorder="1" applyAlignment="1" applyProtection="1">
      <alignment horizontal="center" vertical="center"/>
      <protection locked="0"/>
    </xf>
    <xf numFmtId="38" fontId="21" fillId="3" borderId="7" xfId="9" applyFont="1" applyFill="1" applyBorder="1" applyAlignment="1" applyProtection="1">
      <alignment horizontal="center" vertical="center"/>
      <protection locked="0"/>
    </xf>
    <xf numFmtId="0" fontId="21" fillId="0" borderId="7" xfId="8" applyFont="1" applyFill="1" applyBorder="1" applyAlignment="1">
      <alignment horizontal="center" vertical="center" wrapText="1"/>
    </xf>
    <xf numFmtId="0" fontId="21" fillId="0" borderId="13" xfId="8" applyFont="1" applyFill="1" applyBorder="1" applyAlignment="1">
      <alignment horizontal="center" vertical="center" wrapText="1"/>
    </xf>
    <xf numFmtId="38" fontId="21" fillId="3" borderId="13" xfId="9" applyFont="1" applyFill="1" applyBorder="1" applyAlignment="1" applyProtection="1">
      <alignment horizontal="center" vertical="center"/>
      <protection locked="0"/>
    </xf>
    <xf numFmtId="38" fontId="21" fillId="0" borderId="13" xfId="9" applyFont="1" applyFill="1" applyBorder="1" applyAlignment="1" applyProtection="1">
      <alignment horizontal="center" vertical="center"/>
      <protection locked="0"/>
    </xf>
    <xf numFmtId="0" fontId="18" fillId="0" borderId="0" xfId="8" applyFont="1" applyFill="1" applyAlignment="1">
      <alignment horizontal="center" vertical="center"/>
    </xf>
    <xf numFmtId="0" fontId="19" fillId="0" borderId="0" xfId="8" applyFont="1" applyFill="1" applyAlignment="1">
      <alignment horizontal="center" vertical="center"/>
    </xf>
    <xf numFmtId="0" fontId="14" fillId="2" borderId="79"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54" xfId="4" applyFont="1" applyFill="1" applyBorder="1" applyAlignment="1">
      <alignment horizontal="center" vertical="center"/>
    </xf>
    <xf numFmtId="0" fontId="1" fillId="2" borderId="62" xfId="4" applyFont="1" applyFill="1" applyBorder="1" applyAlignment="1">
      <alignment horizontal="center" vertical="center" wrapText="1"/>
    </xf>
    <xf numFmtId="0" fontId="1" fillId="2" borderId="66" xfId="4" applyFont="1" applyFill="1" applyBorder="1" applyAlignment="1">
      <alignment horizontal="center" vertical="center" wrapText="1"/>
    </xf>
    <xf numFmtId="0" fontId="1" fillId="3" borderId="62" xfId="4" applyFont="1" applyFill="1" applyBorder="1" applyAlignment="1" applyProtection="1">
      <alignment horizontal="center" vertical="center" wrapText="1"/>
      <protection locked="0"/>
    </xf>
    <xf numFmtId="0" fontId="1" fillId="3" borderId="66" xfId="4" applyFont="1" applyFill="1" applyBorder="1" applyAlignment="1" applyProtection="1">
      <alignment horizontal="center" vertical="center" wrapText="1"/>
      <protection locked="0"/>
    </xf>
    <xf numFmtId="38" fontId="14" fillId="2" borderId="11" xfId="5" applyFont="1" applyFill="1" applyBorder="1" applyAlignment="1">
      <alignment horizontal="center" vertical="center"/>
    </xf>
    <xf numFmtId="38" fontId="14" fillId="2" borderId="12" xfId="5" applyFont="1" applyFill="1" applyBorder="1" applyAlignment="1">
      <alignment horizontal="center" vertical="center"/>
    </xf>
    <xf numFmtId="38" fontId="14" fillId="3" borderId="13" xfId="5" applyFont="1" applyFill="1" applyBorder="1" applyAlignment="1" applyProtection="1">
      <alignment horizontal="right" vertical="center" wrapText="1"/>
      <protection locked="0"/>
    </xf>
    <xf numFmtId="38" fontId="14" fillId="3" borderId="7" xfId="5" applyFont="1" applyFill="1" applyBorder="1" applyAlignment="1" applyProtection="1">
      <alignment horizontal="center" vertical="center"/>
      <protection locked="0"/>
    </xf>
    <xf numFmtId="38" fontId="14" fillId="3" borderId="7" xfId="5" applyFont="1" applyFill="1" applyBorder="1" applyAlignment="1" applyProtection="1">
      <alignment horizontal="right" vertical="center" wrapText="1"/>
      <protection locked="0"/>
    </xf>
    <xf numFmtId="38" fontId="14" fillId="2" borderId="14" xfId="5" applyNumberFormat="1" applyFont="1" applyFill="1" applyBorder="1" applyAlignment="1">
      <alignment horizontal="right" vertical="center" wrapText="1"/>
    </xf>
    <xf numFmtId="38" fontId="14" fillId="2" borderId="27" xfId="5" applyNumberFormat="1" applyFont="1" applyFill="1" applyBorder="1" applyAlignment="1">
      <alignment horizontal="right" vertical="center" wrapText="1"/>
    </xf>
    <xf numFmtId="38" fontId="14" fillId="2" borderId="41" xfId="5" applyFont="1" applyFill="1" applyBorder="1" applyAlignment="1">
      <alignment horizontal="right" vertical="center" wrapText="1"/>
    </xf>
    <xf numFmtId="38" fontId="14" fillId="2" borderId="22" xfId="5" applyFont="1" applyFill="1" applyBorder="1" applyAlignment="1">
      <alignment horizontal="right" vertical="center" wrapText="1"/>
    </xf>
    <xf numFmtId="38" fontId="14" fillId="2" borderId="14" xfId="5" applyFont="1" applyFill="1" applyBorder="1" applyAlignment="1">
      <alignment horizontal="right" vertical="center" wrapText="1"/>
    </xf>
    <xf numFmtId="38" fontId="14" fillId="2" borderId="27" xfId="5" applyFont="1" applyFill="1" applyBorder="1" applyAlignment="1">
      <alignment horizontal="right" vertical="center" wrapText="1"/>
    </xf>
    <xf numFmtId="38" fontId="14" fillId="2" borderId="32" xfId="5" applyFont="1" applyFill="1" applyBorder="1" applyAlignment="1">
      <alignment horizontal="right" vertical="center" wrapText="1"/>
    </xf>
    <xf numFmtId="38" fontId="14" fillId="2" borderId="31" xfId="5" applyFont="1" applyFill="1" applyBorder="1" applyAlignment="1">
      <alignment horizontal="right" vertical="center" wrapText="1"/>
    </xf>
    <xf numFmtId="0" fontId="14" fillId="3" borderId="13" xfId="4" applyFont="1" applyFill="1" applyBorder="1" applyAlignment="1" applyProtection="1">
      <alignment horizontal="center" vertical="center"/>
      <protection locked="0"/>
    </xf>
    <xf numFmtId="38" fontId="14" fillId="3" borderId="13" xfId="5" applyFont="1" applyFill="1" applyBorder="1" applyAlignment="1" applyProtection="1">
      <alignment horizontal="center" vertical="center"/>
      <protection locked="0"/>
    </xf>
    <xf numFmtId="0" fontId="14" fillId="3" borderId="75" xfId="4" applyFont="1" applyFill="1" applyBorder="1" applyAlignment="1" applyProtection="1">
      <alignment horizontal="center" vertical="center"/>
      <protection locked="0"/>
    </xf>
    <xf numFmtId="38" fontId="14" fillId="3" borderId="75" xfId="5" applyFont="1" applyFill="1" applyBorder="1" applyAlignment="1" applyProtection="1">
      <alignment horizontal="center" vertical="center"/>
      <protection locked="0"/>
    </xf>
    <xf numFmtId="38" fontId="14" fillId="3" borderId="75" xfId="5" applyFont="1" applyFill="1" applyBorder="1" applyAlignment="1" applyProtection="1">
      <alignment horizontal="right" vertical="center" wrapText="1"/>
      <protection locked="0"/>
    </xf>
    <xf numFmtId="38" fontId="14" fillId="2" borderId="18" xfId="5" applyFont="1" applyFill="1" applyBorder="1" applyAlignment="1">
      <alignment horizontal="center" vertical="center"/>
    </xf>
    <xf numFmtId="38" fontId="14" fillId="2" borderId="33" xfId="5" applyFont="1" applyFill="1" applyBorder="1" applyAlignment="1">
      <alignment horizontal="center" vertical="center"/>
    </xf>
    <xf numFmtId="38" fontId="14" fillId="2" borderId="23" xfId="5" applyFont="1" applyFill="1" applyBorder="1" applyAlignment="1">
      <alignment horizontal="center" vertical="center"/>
    </xf>
    <xf numFmtId="38" fontId="14" fillId="2" borderId="54" xfId="5" applyFont="1" applyFill="1" applyBorder="1" applyAlignment="1">
      <alignment horizontal="center" vertical="center"/>
    </xf>
    <xf numFmtId="38" fontId="14" fillId="3" borderId="61" xfId="5" applyFont="1" applyFill="1" applyBorder="1" applyAlignment="1" applyProtection="1">
      <alignment horizontal="right" vertical="center" wrapText="1"/>
      <protection locked="0"/>
    </xf>
    <xf numFmtId="38" fontId="14" fillId="3" borderId="56" xfId="5" applyFont="1" applyFill="1" applyBorder="1" applyAlignment="1" applyProtection="1">
      <alignment horizontal="right" vertical="center" wrapText="1"/>
      <protection locked="0"/>
    </xf>
    <xf numFmtId="38" fontId="14" fillId="3" borderId="4" xfId="5" applyFont="1" applyFill="1" applyBorder="1" applyAlignment="1" applyProtection="1">
      <alignment horizontal="right" vertical="center" wrapText="1"/>
      <protection locked="0"/>
    </xf>
    <xf numFmtId="38" fontId="14" fillId="3" borderId="2" xfId="5" applyFont="1" applyFill="1" applyBorder="1" applyAlignment="1" applyProtection="1">
      <alignment horizontal="right" vertical="center" wrapText="1"/>
      <protection locked="0"/>
    </xf>
    <xf numFmtId="38" fontId="14" fillId="3" borderId="23" xfId="5" applyFont="1" applyFill="1" applyBorder="1" applyAlignment="1" applyProtection="1">
      <alignment horizontal="right" vertical="center" wrapText="1"/>
      <protection locked="0"/>
    </xf>
    <xf numFmtId="38" fontId="14" fillId="3" borderId="54" xfId="5" applyFont="1" applyFill="1" applyBorder="1" applyAlignment="1" applyProtection="1">
      <alignment horizontal="right" vertical="center" wrapText="1"/>
      <protection locked="0"/>
    </xf>
    <xf numFmtId="38" fontId="14" fillId="2" borderId="57" xfId="5" applyFont="1" applyFill="1" applyBorder="1" applyAlignment="1">
      <alignment horizontal="center" vertical="center"/>
    </xf>
    <xf numFmtId="38" fontId="14" fillId="2" borderId="56" xfId="5" applyFont="1" applyFill="1" applyBorder="1" applyAlignment="1">
      <alignment horizontal="center" vertical="center"/>
    </xf>
    <xf numFmtId="38" fontId="14" fillId="2" borderId="1" xfId="5" applyFont="1" applyFill="1" applyBorder="1" applyAlignment="1">
      <alignment horizontal="center" vertical="center"/>
    </xf>
    <xf numFmtId="38" fontId="14" fillId="2" borderId="2" xfId="5" applyFont="1" applyFill="1" applyBorder="1" applyAlignment="1">
      <alignment horizontal="center" vertical="center"/>
    </xf>
    <xf numFmtId="38" fontId="14" fillId="2" borderId="8" xfId="5" applyFont="1" applyFill="1" applyBorder="1" applyAlignment="1">
      <alignment horizontal="center" vertical="center"/>
    </xf>
    <xf numFmtId="38" fontId="14" fillId="2" borderId="6" xfId="5" applyFont="1" applyFill="1" applyBorder="1" applyAlignment="1">
      <alignment horizontal="center" vertical="center"/>
    </xf>
    <xf numFmtId="38" fontId="14" fillId="3" borderId="21" xfId="5" applyFont="1" applyFill="1" applyBorder="1" applyAlignment="1" applyProtection="1">
      <alignment horizontal="right" vertical="center" wrapText="1"/>
      <protection locked="0"/>
    </xf>
    <xf numFmtId="38" fontId="14" fillId="3" borderId="34" xfId="5" applyFont="1" applyFill="1" applyBorder="1" applyAlignment="1" applyProtection="1">
      <alignment horizontal="right" vertical="center" wrapText="1"/>
      <protection locked="0"/>
    </xf>
    <xf numFmtId="38" fontId="14" fillId="2" borderId="41" xfId="5" applyFont="1" applyFill="1" applyBorder="1" applyAlignment="1">
      <alignment horizontal="center" vertical="center"/>
    </xf>
    <xf numFmtId="38" fontId="14" fillId="2" borderId="34" xfId="5" applyFont="1" applyFill="1" applyBorder="1" applyAlignment="1">
      <alignment horizontal="center" vertical="center"/>
    </xf>
    <xf numFmtId="38" fontId="14" fillId="2" borderId="41" xfId="5" applyFont="1" applyFill="1" applyBorder="1" applyAlignment="1">
      <alignment horizontal="center" vertical="center" wrapText="1"/>
    </xf>
    <xf numFmtId="38" fontId="14" fillId="2" borderId="22" xfId="5" applyFont="1" applyFill="1" applyBorder="1" applyAlignment="1">
      <alignment horizontal="center" vertical="center" wrapText="1"/>
    </xf>
    <xf numFmtId="38" fontId="14" fillId="2" borderId="14" xfId="5" applyFont="1" applyFill="1" applyBorder="1" applyAlignment="1">
      <alignment horizontal="center" vertical="center" wrapText="1"/>
    </xf>
    <xf numFmtId="38" fontId="14" fillId="2" borderId="27" xfId="5" applyFont="1" applyFill="1" applyBorder="1" applyAlignment="1">
      <alignment horizontal="center" vertical="center" wrapText="1"/>
    </xf>
    <xf numFmtId="38" fontId="14" fillId="2" borderId="32" xfId="5" applyFont="1" applyFill="1" applyBorder="1" applyAlignment="1">
      <alignment horizontal="center" vertical="center" wrapText="1"/>
    </xf>
    <xf numFmtId="38" fontId="14" fillId="2" borderId="31" xfId="5" applyFont="1" applyFill="1" applyBorder="1" applyAlignment="1">
      <alignment horizontal="center" vertical="center" wrapText="1"/>
    </xf>
    <xf numFmtId="0" fontId="26" fillId="0" borderId="0" xfId="4" applyFont="1" applyFill="1" applyBorder="1" applyAlignment="1">
      <alignment horizontal="right" vertical="center"/>
    </xf>
    <xf numFmtId="0" fontId="14" fillId="3" borderId="57" xfId="4" applyFont="1" applyFill="1" applyBorder="1" applyAlignment="1" applyProtection="1">
      <alignment horizontal="center" vertical="center"/>
      <protection locked="0"/>
    </xf>
    <xf numFmtId="0" fontId="14" fillId="3" borderId="61" xfId="4" applyFont="1" applyFill="1" applyBorder="1" applyAlignment="1" applyProtection="1">
      <alignment horizontal="center" vertical="center"/>
      <protection locked="0"/>
    </xf>
    <xf numFmtId="0" fontId="14" fillId="3" borderId="56" xfId="4" applyFont="1" applyFill="1" applyBorder="1" applyAlignment="1" applyProtection="1">
      <alignment horizontal="center" vertical="center"/>
      <protection locked="0"/>
    </xf>
    <xf numFmtId="38" fontId="14" fillId="3" borderId="57" xfId="5" applyFont="1" applyFill="1" applyBorder="1" applyAlignment="1" applyProtection="1">
      <alignment horizontal="center" vertical="center"/>
      <protection locked="0"/>
    </xf>
    <xf numFmtId="38" fontId="14" fillId="3" borderId="56" xfId="5" applyFont="1" applyFill="1" applyBorder="1" applyAlignment="1" applyProtection="1">
      <alignment horizontal="center" vertical="center"/>
      <protection locked="0"/>
    </xf>
    <xf numFmtId="38" fontId="14" fillId="3" borderId="32" xfId="5" applyFont="1" applyFill="1" applyBorder="1" applyAlignment="1" applyProtection="1">
      <alignment horizontal="right" vertical="center" wrapText="1"/>
      <protection locked="0"/>
    </xf>
    <xf numFmtId="38" fontId="14" fillId="3" borderId="33" xfId="5" applyFont="1" applyFill="1" applyBorder="1" applyAlignment="1" applyProtection="1">
      <alignment horizontal="right" vertical="center" wrapText="1"/>
      <protection locked="0"/>
    </xf>
    <xf numFmtId="0" fontId="25" fillId="0" borderId="62" xfId="4" applyFont="1" applyFill="1" applyBorder="1" applyAlignment="1">
      <alignment horizontal="center" vertical="center"/>
    </xf>
    <xf numFmtId="0" fontId="25" fillId="0" borderId="63" xfId="4" applyFont="1" applyFill="1" applyBorder="1" applyAlignment="1">
      <alignment horizontal="center" vertical="center"/>
    </xf>
    <xf numFmtId="0" fontId="25" fillId="0" borderId="64" xfId="4" applyFont="1" applyFill="1" applyBorder="1" applyAlignment="1">
      <alignment horizontal="center" vertical="center"/>
    </xf>
    <xf numFmtId="176" fontId="26" fillId="0" borderId="65" xfId="4" applyNumberFormat="1" applyFont="1" applyFill="1" applyBorder="1" applyAlignment="1">
      <alignment horizontal="right" vertical="center"/>
    </xf>
    <xf numFmtId="176" fontId="26" fillId="0" borderId="63" xfId="4" applyNumberFormat="1" applyFont="1" applyFill="1" applyBorder="1" applyAlignment="1">
      <alignment horizontal="right" vertical="center"/>
    </xf>
    <xf numFmtId="176" fontId="26" fillId="0" borderId="66" xfId="4" applyNumberFormat="1" applyFont="1" applyFill="1" applyBorder="1" applyAlignment="1">
      <alignment horizontal="right" vertical="center"/>
    </xf>
    <xf numFmtId="0" fontId="1" fillId="0" borderId="19" xfId="4" applyFont="1" applyFill="1" applyBorder="1" applyAlignment="1">
      <alignment horizontal="center" vertical="center" wrapText="1"/>
    </xf>
    <xf numFmtId="0" fontId="1" fillId="0" borderId="29" xfId="4" applyFont="1" applyFill="1" applyBorder="1" applyAlignment="1">
      <alignment horizontal="center" vertical="center"/>
    </xf>
    <xf numFmtId="0" fontId="14" fillId="3" borderId="59" xfId="4" applyFont="1" applyFill="1" applyBorder="1" applyAlignment="1" applyProtection="1">
      <alignment horizontal="center" vertical="center"/>
      <protection locked="0"/>
    </xf>
    <xf numFmtId="0" fontId="14" fillId="3" borderId="23" xfId="4" applyFont="1" applyFill="1" applyBorder="1" applyAlignment="1" applyProtection="1">
      <alignment horizontal="center" vertical="center"/>
      <protection locked="0"/>
    </xf>
    <xf numFmtId="0" fontId="14" fillId="3" borderId="54" xfId="4" applyFont="1" applyFill="1" applyBorder="1" applyAlignment="1" applyProtection="1">
      <alignment horizontal="center" vertical="center"/>
      <protection locked="0"/>
    </xf>
    <xf numFmtId="38" fontId="14" fillId="3" borderId="59" xfId="5" applyFont="1" applyFill="1" applyBorder="1" applyAlignment="1" applyProtection="1">
      <alignment horizontal="center" vertical="center"/>
      <protection locked="0"/>
    </xf>
    <xf numFmtId="38" fontId="14" fillId="3" borderId="54" xfId="5" applyFont="1" applyFill="1" applyBorder="1" applyAlignment="1" applyProtection="1">
      <alignment horizontal="center" vertical="center"/>
      <protection locked="0"/>
    </xf>
    <xf numFmtId="38" fontId="14" fillId="3" borderId="59" xfId="5" applyFont="1" applyFill="1" applyBorder="1" applyAlignment="1" applyProtection="1">
      <alignment horizontal="right" vertical="center" wrapText="1"/>
      <protection locked="0"/>
    </xf>
    <xf numFmtId="38" fontId="14" fillId="2" borderId="59" xfId="5" applyFont="1" applyFill="1" applyBorder="1" applyAlignment="1">
      <alignment horizontal="center" vertical="center"/>
    </xf>
    <xf numFmtId="0" fontId="1" fillId="0" borderId="26" xfId="4" applyFont="1" applyFill="1" applyBorder="1" applyAlignment="1">
      <alignment horizontal="center" vertical="center"/>
    </xf>
    <xf numFmtId="38" fontId="14" fillId="3" borderId="5" xfId="5" applyFont="1" applyFill="1" applyBorder="1" applyAlignment="1" applyProtection="1">
      <alignment horizontal="center" vertical="center"/>
      <protection locked="0"/>
    </xf>
    <xf numFmtId="38" fontId="14" fillId="3" borderId="6" xfId="5" applyFont="1" applyFill="1" applyBorder="1" applyAlignment="1" applyProtection="1">
      <alignment horizontal="center" vertical="center"/>
      <protection locked="0"/>
    </xf>
    <xf numFmtId="38" fontId="14" fillId="3" borderId="1" xfId="5" applyFont="1" applyFill="1" applyBorder="1" applyAlignment="1" applyProtection="1">
      <alignment horizontal="center" vertical="center"/>
      <protection locked="0"/>
    </xf>
    <xf numFmtId="38" fontId="14" fillId="3" borderId="2" xfId="5" applyFont="1" applyFill="1" applyBorder="1" applyAlignment="1" applyProtection="1">
      <alignment horizontal="center" vertical="center"/>
      <protection locked="0"/>
    </xf>
    <xf numFmtId="0" fontId="1" fillId="0" borderId="20" xfId="4" applyFont="1" applyFill="1" applyBorder="1" applyAlignment="1">
      <alignment horizontal="center" vertical="center" wrapText="1"/>
    </xf>
    <xf numFmtId="0" fontId="1" fillId="0" borderId="25" xfId="4" applyFont="1" applyFill="1" applyBorder="1" applyAlignment="1">
      <alignment horizontal="center" vertical="center" wrapText="1"/>
    </xf>
    <xf numFmtId="0" fontId="1" fillId="0" borderId="30" xfId="4" applyFont="1" applyFill="1" applyBorder="1" applyAlignment="1">
      <alignment horizontal="center" vertical="center"/>
    </xf>
    <xf numFmtId="0" fontId="14" fillId="3" borderId="41" xfId="4" applyFont="1" applyFill="1" applyBorder="1" applyAlignment="1" applyProtection="1">
      <alignment horizontal="center" vertical="center"/>
      <protection locked="0"/>
    </xf>
    <xf numFmtId="0" fontId="14" fillId="3" borderId="21" xfId="4" applyFont="1" applyFill="1" applyBorder="1" applyAlignment="1" applyProtection="1">
      <alignment horizontal="center" vertical="center"/>
      <protection locked="0"/>
    </xf>
    <xf numFmtId="0" fontId="14" fillId="3" borderId="34" xfId="4" applyFont="1" applyFill="1" applyBorder="1" applyAlignment="1" applyProtection="1">
      <alignment horizontal="center" vertical="center"/>
      <protection locked="0"/>
    </xf>
    <xf numFmtId="38" fontId="14" fillId="3" borderId="41" xfId="5" applyFont="1" applyFill="1" applyBorder="1" applyAlignment="1" applyProtection="1">
      <alignment horizontal="center" vertical="center"/>
      <protection locked="0"/>
    </xf>
    <xf numFmtId="38" fontId="14" fillId="3" borderId="34" xfId="5" applyFont="1" applyFill="1" applyBorder="1" applyAlignment="1" applyProtection="1">
      <alignment horizontal="center" vertical="center"/>
      <protection locked="0"/>
    </xf>
    <xf numFmtId="38" fontId="14" fillId="3" borderId="41" xfId="5" applyFont="1" applyFill="1" applyBorder="1" applyAlignment="1" applyProtection="1">
      <alignment horizontal="right" vertical="center" wrapText="1"/>
      <protection locked="0"/>
    </xf>
    <xf numFmtId="38" fontId="14" fillId="2" borderId="21" xfId="5" applyFont="1" applyFill="1" applyBorder="1" applyAlignment="1">
      <alignment horizontal="center" vertical="center"/>
    </xf>
    <xf numFmtId="38" fontId="14" fillId="2" borderId="13" xfId="5" applyFont="1" applyFill="1" applyBorder="1" applyAlignment="1">
      <alignment horizontal="center" vertical="center"/>
    </xf>
    <xf numFmtId="0" fontId="1" fillId="0" borderId="26" xfId="4" applyFont="1" applyFill="1" applyBorder="1" applyAlignment="1">
      <alignment horizontal="center" vertical="center" wrapText="1"/>
    </xf>
    <xf numFmtId="0" fontId="14" fillId="3" borderId="10" xfId="4" applyFont="1" applyFill="1" applyBorder="1" applyAlignment="1" applyProtection="1">
      <alignment horizontal="center" vertical="center"/>
      <protection locked="0"/>
    </xf>
    <xf numFmtId="0" fontId="14" fillId="3" borderId="11" xfId="4" applyFont="1" applyFill="1" applyBorder="1" applyAlignment="1" applyProtection="1">
      <alignment horizontal="center" vertical="center"/>
      <protection locked="0"/>
    </xf>
    <xf numFmtId="0" fontId="14" fillId="3" borderId="12" xfId="4" applyFont="1" applyFill="1" applyBorder="1" applyAlignment="1" applyProtection="1">
      <alignment horizontal="center" vertical="center"/>
      <protection locked="0"/>
    </xf>
    <xf numFmtId="0" fontId="1" fillId="0" borderId="25" xfId="4" applyFont="1" applyFill="1" applyBorder="1" applyAlignment="1">
      <alignment horizontal="center" vertical="center"/>
    </xf>
    <xf numFmtId="38" fontId="14" fillId="3" borderId="73" xfId="5" applyFont="1" applyFill="1" applyBorder="1" applyAlignment="1" applyProtection="1">
      <alignment horizontal="center" vertical="center"/>
      <protection locked="0"/>
    </xf>
    <xf numFmtId="38" fontId="14" fillId="3" borderId="73" xfId="5" applyFont="1" applyFill="1" applyBorder="1" applyAlignment="1" applyProtection="1">
      <alignment horizontal="right" vertical="center" wrapText="1"/>
      <protection locked="0"/>
    </xf>
    <xf numFmtId="38" fontId="14" fillId="2" borderId="10" xfId="5" applyFont="1" applyFill="1" applyBorder="1" applyAlignment="1">
      <alignment horizontal="center" vertical="center"/>
    </xf>
    <xf numFmtId="0" fontId="14" fillId="3" borderId="73" xfId="4" applyFont="1" applyFill="1" applyBorder="1" applyAlignment="1" applyProtection="1">
      <alignment horizontal="center" vertical="center"/>
      <protection locked="0"/>
    </xf>
    <xf numFmtId="0" fontId="14" fillId="3" borderId="7" xfId="4" applyFont="1" applyFill="1" applyBorder="1" applyAlignment="1" applyProtection="1">
      <alignment horizontal="center" vertical="center"/>
      <protection locked="0"/>
    </xf>
    <xf numFmtId="0" fontId="13" fillId="0" borderId="18" xfId="4" applyFont="1" applyFill="1" applyBorder="1" applyAlignment="1">
      <alignment horizontal="right"/>
    </xf>
    <xf numFmtId="0" fontId="1" fillId="0" borderId="19" xfId="4" applyFont="1" applyFill="1" applyBorder="1" applyAlignment="1">
      <alignment horizontal="center" vertical="center"/>
    </xf>
    <xf numFmtId="0" fontId="1" fillId="0" borderId="54" xfId="4" applyFont="1" applyFill="1" applyBorder="1" applyAlignment="1">
      <alignment horizontal="center" vertical="center" wrapText="1"/>
    </xf>
    <xf numFmtId="0" fontId="1" fillId="0" borderId="12" xfId="4" applyFont="1"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41" xfId="4" applyFont="1" applyFill="1" applyBorder="1" applyAlignment="1">
      <alignment horizontal="center" vertical="center" wrapText="1"/>
    </xf>
    <xf numFmtId="0" fontId="1" fillId="0" borderId="21" xfId="4" applyFont="1" applyFill="1" applyBorder="1" applyAlignment="1">
      <alignment horizontal="center" vertical="center" wrapText="1"/>
    </xf>
    <xf numFmtId="0" fontId="1" fillId="0" borderId="34"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15"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28" xfId="4" applyFont="1" applyFill="1" applyBorder="1" applyAlignment="1">
      <alignment horizontal="center" vertical="center" wrapText="1"/>
    </xf>
    <xf numFmtId="38" fontId="1" fillId="5" borderId="20" xfId="5" applyFont="1" applyFill="1" applyBorder="1" applyAlignment="1">
      <alignment horizontal="right" vertical="center"/>
    </xf>
    <xf numFmtId="38" fontId="1" fillId="5" borderId="21" xfId="5" applyFont="1" applyFill="1" applyBorder="1" applyAlignment="1">
      <alignment horizontal="right" vertical="center"/>
    </xf>
    <xf numFmtId="38" fontId="1" fillId="5" borderId="25" xfId="5" applyFont="1" applyFill="1" applyBorder="1" applyAlignment="1">
      <alignment horizontal="right" vertical="center"/>
    </xf>
    <xf numFmtId="38" fontId="1" fillId="5" borderId="0" xfId="5" applyFont="1" applyFill="1" applyBorder="1" applyAlignment="1">
      <alignment horizontal="right" vertical="center"/>
    </xf>
    <xf numFmtId="38" fontId="1" fillId="5" borderId="30" xfId="5" applyFont="1" applyFill="1" applyBorder="1" applyAlignment="1">
      <alignment horizontal="right" vertical="center"/>
    </xf>
    <xf numFmtId="38" fontId="1" fillId="5" borderId="18" xfId="5" applyFont="1" applyFill="1" applyBorder="1" applyAlignment="1">
      <alignment horizontal="right" vertical="center"/>
    </xf>
    <xf numFmtId="38" fontId="1" fillId="5" borderId="22" xfId="5" applyFont="1" applyFill="1" applyBorder="1" applyAlignment="1">
      <alignment horizontal="left" vertical="center"/>
    </xf>
    <xf numFmtId="38" fontId="1" fillId="5" borderId="27" xfId="5" applyFont="1" applyFill="1" applyBorder="1" applyAlignment="1">
      <alignment horizontal="left" vertical="center"/>
    </xf>
    <xf numFmtId="38" fontId="1" fillId="5" borderId="31" xfId="5" applyFont="1" applyFill="1" applyBorder="1" applyAlignment="1">
      <alignment horizontal="left" vertical="center"/>
    </xf>
    <xf numFmtId="38" fontId="1" fillId="0" borderId="70" xfId="5" applyFont="1" applyFill="1" applyBorder="1" applyAlignment="1">
      <alignment horizontal="right" vertical="center"/>
    </xf>
    <xf numFmtId="0" fontId="1" fillId="5" borderId="70" xfId="4" applyFont="1" applyFill="1" applyBorder="1" applyAlignment="1">
      <alignment horizontal="center" vertical="center" wrapText="1"/>
    </xf>
    <xf numFmtId="0" fontId="1" fillId="5" borderId="70" xfId="4" applyFont="1" applyFill="1" applyBorder="1" applyAlignment="1">
      <alignment horizontal="center" vertical="center"/>
    </xf>
    <xf numFmtId="38" fontId="1" fillId="5" borderId="70" xfId="5" applyFont="1" applyFill="1" applyBorder="1" applyAlignment="1">
      <alignment horizontal="center" vertical="center"/>
    </xf>
    <xf numFmtId="38" fontId="1" fillId="4" borderId="70" xfId="5" applyFont="1" applyFill="1" applyBorder="1" applyAlignment="1" applyProtection="1">
      <alignment horizontal="center" vertical="center"/>
    </xf>
    <xf numFmtId="38" fontId="1" fillId="0" borderId="71" xfId="5" applyFont="1" applyFill="1" applyBorder="1" applyAlignment="1">
      <alignment horizontal="center" vertical="center"/>
    </xf>
    <xf numFmtId="0" fontId="1" fillId="5" borderId="19" xfId="4" applyFont="1" applyFill="1" applyBorder="1" applyAlignment="1">
      <alignment horizontal="center" vertical="center" wrapText="1"/>
    </xf>
    <xf numFmtId="0" fontId="1" fillId="5" borderId="26" xfId="4" applyFont="1" applyFill="1" applyBorder="1" applyAlignment="1">
      <alignment horizontal="center" vertical="center"/>
    </xf>
    <xf numFmtId="0" fontId="1" fillId="5" borderId="29" xfId="4" applyFont="1" applyFill="1" applyBorder="1" applyAlignment="1">
      <alignment horizontal="center" vertical="center"/>
    </xf>
    <xf numFmtId="0" fontId="1" fillId="5" borderId="22" xfId="4" applyFont="1" applyFill="1" applyBorder="1" applyAlignment="1">
      <alignment horizontal="left" vertical="center"/>
    </xf>
    <xf numFmtId="0" fontId="1" fillId="5" borderId="27" xfId="4" applyFont="1" applyFill="1" applyBorder="1" applyAlignment="1">
      <alignment horizontal="left" vertical="center"/>
    </xf>
    <xf numFmtId="0" fontId="1" fillId="5" borderId="31" xfId="4" applyFont="1" applyFill="1" applyBorder="1" applyAlignment="1">
      <alignment horizontal="left" vertical="center"/>
    </xf>
    <xf numFmtId="0" fontId="1" fillId="5" borderId="20" xfId="4" applyFont="1" applyFill="1" applyBorder="1" applyAlignment="1">
      <alignment horizontal="center" vertical="center" wrapText="1"/>
    </xf>
    <xf numFmtId="0" fontId="1" fillId="5" borderId="21" xfId="4" applyFont="1" applyFill="1" applyBorder="1" applyAlignment="1">
      <alignment horizontal="center" vertical="center" wrapText="1"/>
    </xf>
    <xf numFmtId="0" fontId="1" fillId="5" borderId="34" xfId="4" applyFont="1" applyFill="1" applyBorder="1" applyAlignment="1">
      <alignment horizontal="center" vertical="center" wrapText="1"/>
    </xf>
    <xf numFmtId="0" fontId="1" fillId="5" borderId="25" xfId="4" applyFont="1" applyFill="1" applyBorder="1" applyAlignment="1">
      <alignment horizontal="center" vertical="center" wrapText="1"/>
    </xf>
    <xf numFmtId="0" fontId="1" fillId="5" borderId="0" xfId="4" applyFont="1" applyFill="1" applyBorder="1" applyAlignment="1">
      <alignment horizontal="center" vertical="center" wrapText="1"/>
    </xf>
    <xf numFmtId="0" fontId="1" fillId="5" borderId="15" xfId="4" applyFont="1" applyFill="1" applyBorder="1" applyAlignment="1">
      <alignment horizontal="center" vertical="center" wrapText="1"/>
    </xf>
    <xf numFmtId="0" fontId="1" fillId="5" borderId="30" xfId="4" applyFont="1" applyFill="1" applyBorder="1" applyAlignment="1">
      <alignment horizontal="center" vertical="center" wrapText="1"/>
    </xf>
    <xf numFmtId="0" fontId="1" fillId="5" borderId="18" xfId="4" applyFont="1" applyFill="1" applyBorder="1" applyAlignment="1">
      <alignment horizontal="center" vertical="center" wrapText="1"/>
    </xf>
    <xf numFmtId="0" fontId="1" fillId="5" borderId="33" xfId="4" applyFont="1" applyFill="1" applyBorder="1" applyAlignment="1">
      <alignment horizontal="center" vertical="center" wrapText="1"/>
    </xf>
    <xf numFmtId="0" fontId="1" fillId="4" borderId="41" xfId="4" applyFont="1" applyFill="1" applyBorder="1" applyAlignment="1" applyProtection="1">
      <alignment horizontal="center" vertical="center"/>
    </xf>
    <xf numFmtId="0" fontId="1" fillId="4" borderId="34" xfId="4" applyFont="1" applyFill="1" applyBorder="1" applyAlignment="1" applyProtection="1">
      <alignment horizontal="center" vertical="center"/>
    </xf>
    <xf numFmtId="0" fontId="1" fillId="4" borderId="14" xfId="4" applyFont="1" applyFill="1" applyBorder="1" applyAlignment="1" applyProtection="1">
      <alignment horizontal="center" vertical="center"/>
    </xf>
    <xf numFmtId="0" fontId="1" fillId="4" borderId="15" xfId="4" applyFont="1" applyFill="1" applyBorder="1" applyAlignment="1" applyProtection="1">
      <alignment horizontal="center" vertical="center"/>
    </xf>
    <xf numFmtId="0" fontId="1" fillId="4" borderId="32" xfId="4" applyFont="1" applyFill="1" applyBorder="1" applyAlignment="1" applyProtection="1">
      <alignment horizontal="center" vertical="center"/>
    </xf>
    <xf numFmtId="0" fontId="1" fillId="4" borderId="33" xfId="4" applyFont="1" applyFill="1" applyBorder="1" applyAlignment="1" applyProtection="1">
      <alignment horizontal="center" vertical="center"/>
    </xf>
    <xf numFmtId="0" fontId="1" fillId="4" borderId="41" xfId="4" quotePrefix="1" applyNumberFormat="1" applyFont="1" applyFill="1" applyBorder="1" applyAlignment="1" applyProtection="1">
      <alignment horizontal="center" vertical="center"/>
    </xf>
    <xf numFmtId="0" fontId="1" fillId="4" borderId="22" xfId="4" quotePrefix="1" applyNumberFormat="1" applyFont="1" applyFill="1" applyBorder="1" applyAlignment="1" applyProtection="1">
      <alignment horizontal="center" vertical="center"/>
    </xf>
    <xf numFmtId="0" fontId="1" fillId="4" borderId="14" xfId="4" quotePrefix="1" applyNumberFormat="1" applyFont="1" applyFill="1" applyBorder="1" applyAlignment="1" applyProtection="1">
      <alignment horizontal="center" vertical="center"/>
    </xf>
    <xf numFmtId="0" fontId="1" fillId="4" borderId="27" xfId="4" quotePrefix="1" applyNumberFormat="1" applyFont="1" applyFill="1" applyBorder="1" applyAlignment="1" applyProtection="1">
      <alignment horizontal="center" vertical="center"/>
    </xf>
    <xf numFmtId="0" fontId="1" fillId="4" borderId="32" xfId="4" quotePrefix="1" applyNumberFormat="1" applyFont="1" applyFill="1" applyBorder="1" applyAlignment="1" applyProtection="1">
      <alignment horizontal="center" vertical="center"/>
    </xf>
    <xf numFmtId="0" fontId="1" fillId="4" borderId="31" xfId="4" quotePrefix="1" applyNumberFormat="1" applyFont="1" applyFill="1" applyBorder="1" applyAlignment="1" applyProtection="1">
      <alignment horizontal="center" vertical="center"/>
    </xf>
    <xf numFmtId="38" fontId="1" fillId="0" borderId="20" xfId="5" applyFont="1" applyFill="1" applyBorder="1" applyAlignment="1">
      <alignment horizontal="right" vertical="center"/>
    </xf>
    <xf numFmtId="38" fontId="1" fillId="0" borderId="21" xfId="5" applyFont="1" applyFill="1" applyBorder="1" applyAlignment="1">
      <alignment horizontal="right" vertical="center"/>
    </xf>
    <xf numFmtId="38" fontId="1" fillId="0" borderId="22" xfId="5" applyFont="1" applyFill="1" applyBorder="1" applyAlignment="1">
      <alignment horizontal="right" vertical="center"/>
    </xf>
    <xf numFmtId="38" fontId="1" fillId="0" borderId="25" xfId="5" applyFont="1" applyFill="1" applyBorder="1" applyAlignment="1">
      <alignment horizontal="right" vertical="center"/>
    </xf>
    <xf numFmtId="38" fontId="1" fillId="0" borderId="0" xfId="5" applyFont="1" applyFill="1" applyBorder="1" applyAlignment="1">
      <alignment horizontal="right" vertical="center"/>
    </xf>
    <xf numFmtId="38" fontId="1" fillId="0" borderId="27" xfId="5" applyFont="1" applyFill="1" applyBorder="1" applyAlignment="1">
      <alignment horizontal="right" vertical="center"/>
    </xf>
    <xf numFmtId="38" fontId="1" fillId="0" borderId="30" xfId="5" applyFont="1" applyFill="1" applyBorder="1" applyAlignment="1">
      <alignment horizontal="right" vertical="center"/>
    </xf>
    <xf numFmtId="38" fontId="1" fillId="0" borderId="18" xfId="5" applyFont="1" applyFill="1" applyBorder="1" applyAlignment="1">
      <alignment horizontal="right" vertical="center"/>
    </xf>
    <xf numFmtId="38" fontId="1" fillId="0" borderId="31" xfId="5" applyFont="1" applyFill="1" applyBorder="1" applyAlignment="1">
      <alignment horizontal="right" vertical="center"/>
    </xf>
    <xf numFmtId="41" fontId="1" fillId="0" borderId="20" xfId="4" applyNumberFormat="1" applyFont="1" applyFill="1" applyBorder="1" applyAlignment="1">
      <alignment horizontal="right" vertical="center"/>
    </xf>
    <xf numFmtId="41" fontId="1" fillId="0" borderId="21" xfId="4" applyNumberFormat="1" applyFont="1" applyFill="1" applyBorder="1" applyAlignment="1">
      <alignment horizontal="right" vertical="center"/>
    </xf>
    <xf numFmtId="41" fontId="1" fillId="0" borderId="22" xfId="4" applyNumberFormat="1" applyFont="1" applyFill="1" applyBorder="1" applyAlignment="1">
      <alignment horizontal="right" vertical="center"/>
    </xf>
    <xf numFmtId="41" fontId="1" fillId="0" borderId="25" xfId="4" applyNumberFormat="1" applyFont="1" applyFill="1" applyBorder="1" applyAlignment="1">
      <alignment horizontal="right" vertical="center"/>
    </xf>
    <xf numFmtId="41" fontId="1" fillId="0" borderId="0" xfId="4" applyNumberFormat="1" applyFont="1" applyFill="1" applyBorder="1" applyAlignment="1">
      <alignment horizontal="right" vertical="center"/>
    </xf>
    <xf numFmtId="41" fontId="1" fillId="0" borderId="27" xfId="4" applyNumberFormat="1" applyFont="1" applyFill="1" applyBorder="1" applyAlignment="1">
      <alignment horizontal="right" vertical="center"/>
    </xf>
    <xf numFmtId="41" fontId="1" fillId="0" borderId="30" xfId="4" applyNumberFormat="1" applyFont="1" applyFill="1" applyBorder="1" applyAlignment="1">
      <alignment horizontal="right" vertical="center"/>
    </xf>
    <xf numFmtId="41" fontId="1" fillId="0" borderId="18" xfId="4" applyNumberFormat="1" applyFont="1" applyFill="1" applyBorder="1" applyAlignment="1">
      <alignment horizontal="right" vertical="center"/>
    </xf>
    <xf numFmtId="41" fontId="1" fillId="0" borderId="31" xfId="4" applyNumberFormat="1" applyFont="1" applyFill="1" applyBorder="1" applyAlignment="1">
      <alignment horizontal="right" vertical="center"/>
    </xf>
    <xf numFmtId="38" fontId="1" fillId="5" borderId="20" xfId="5" applyFont="1" applyFill="1" applyBorder="1" applyAlignment="1">
      <alignment horizontal="center" vertical="center"/>
    </xf>
    <xf numFmtId="38" fontId="1" fillId="5" borderId="21" xfId="5" applyFont="1" applyFill="1" applyBorder="1" applyAlignment="1">
      <alignment horizontal="center" vertical="center"/>
    </xf>
    <xf numFmtId="38" fontId="1" fillId="5" borderId="22" xfId="5" applyFont="1" applyFill="1" applyBorder="1" applyAlignment="1">
      <alignment horizontal="center" vertical="center"/>
    </xf>
    <xf numFmtId="38" fontId="1" fillId="5" borderId="25" xfId="5" applyFont="1" applyFill="1" applyBorder="1" applyAlignment="1">
      <alignment horizontal="center" vertical="center"/>
    </xf>
    <xf numFmtId="38" fontId="1" fillId="5" borderId="0" xfId="5" applyFont="1" applyFill="1" applyBorder="1" applyAlignment="1">
      <alignment horizontal="center" vertical="center"/>
    </xf>
    <xf numFmtId="38" fontId="1" fillId="5" borderId="27" xfId="5" applyFont="1" applyFill="1" applyBorder="1" applyAlignment="1">
      <alignment horizontal="center" vertical="center"/>
    </xf>
    <xf numFmtId="38" fontId="1" fillId="5" borderId="30" xfId="5" applyFont="1" applyFill="1" applyBorder="1" applyAlignment="1">
      <alignment horizontal="center" vertical="center"/>
    </xf>
    <xf numFmtId="38" fontId="1" fillId="5" borderId="18" xfId="5" applyFont="1" applyFill="1" applyBorder="1" applyAlignment="1">
      <alignment horizontal="center" vertical="center"/>
    </xf>
    <xf numFmtId="38" fontId="1" fillId="5" borderId="31" xfId="5" applyFont="1" applyFill="1" applyBorder="1" applyAlignment="1">
      <alignment horizontal="center" vertical="center"/>
    </xf>
    <xf numFmtId="38" fontId="1" fillId="0" borderId="48" xfId="5" applyFont="1" applyFill="1" applyBorder="1" applyAlignment="1">
      <alignment horizontal="center" vertical="center"/>
    </xf>
    <xf numFmtId="38" fontId="1" fillId="0" borderId="49" xfId="5" applyFont="1" applyFill="1" applyBorder="1" applyAlignment="1">
      <alignment horizontal="center" vertical="center"/>
    </xf>
    <xf numFmtId="38" fontId="1" fillId="0" borderId="36" xfId="5" applyFont="1" applyFill="1" applyBorder="1" applyAlignment="1">
      <alignment horizontal="center" vertical="center"/>
    </xf>
    <xf numFmtId="38" fontId="1" fillId="0" borderId="50" xfId="5" applyFont="1" applyFill="1" applyBorder="1" applyAlignment="1">
      <alignment horizontal="center" vertical="center"/>
    </xf>
    <xf numFmtId="38" fontId="1" fillId="0" borderId="51" xfId="5" applyFont="1" applyFill="1" applyBorder="1" applyAlignment="1">
      <alignment horizontal="center" vertical="center"/>
    </xf>
    <xf numFmtId="38" fontId="1" fillId="0" borderId="38" xfId="5" applyFont="1" applyFill="1" applyBorder="1" applyAlignment="1">
      <alignment horizontal="center" vertical="center"/>
    </xf>
    <xf numFmtId="38" fontId="1" fillId="0" borderId="52" xfId="5" applyFont="1" applyFill="1" applyBorder="1" applyAlignment="1">
      <alignment horizontal="center" vertical="center"/>
    </xf>
    <xf numFmtId="38" fontId="1" fillId="0" borderId="53" xfId="5" applyFont="1" applyFill="1" applyBorder="1" applyAlignment="1">
      <alignment horizontal="center" vertical="center"/>
    </xf>
    <xf numFmtId="38" fontId="1" fillId="0" borderId="40" xfId="5" applyFont="1" applyFill="1" applyBorder="1" applyAlignment="1">
      <alignment horizontal="center" vertical="center"/>
    </xf>
    <xf numFmtId="0" fontId="1" fillId="0" borderId="29" xfId="4" applyFont="1" applyFill="1" applyBorder="1" applyAlignment="1">
      <alignment horizontal="center" vertical="center" wrapText="1"/>
    </xf>
    <xf numFmtId="38" fontId="1" fillId="2" borderId="20" xfId="5" applyFont="1" applyFill="1" applyBorder="1" applyAlignment="1">
      <alignment horizontal="right" vertical="center"/>
    </xf>
    <xf numFmtId="38" fontId="1" fillId="2" borderId="21" xfId="5" applyFont="1" applyFill="1" applyBorder="1" applyAlignment="1">
      <alignment horizontal="right" vertical="center"/>
    </xf>
    <xf numFmtId="38" fontId="1" fillId="2" borderId="25" xfId="5" applyFont="1" applyFill="1" applyBorder="1" applyAlignment="1">
      <alignment horizontal="right" vertical="center"/>
    </xf>
    <xf numFmtId="38" fontId="1" fillId="2" borderId="0" xfId="5" applyFont="1" applyFill="1" applyBorder="1" applyAlignment="1">
      <alignment horizontal="right" vertical="center"/>
    </xf>
    <xf numFmtId="38" fontId="1" fillId="2" borderId="30" xfId="5" applyFont="1" applyFill="1" applyBorder="1" applyAlignment="1">
      <alignment horizontal="right" vertical="center"/>
    </xf>
    <xf numFmtId="38" fontId="1" fillId="2" borderId="18" xfId="5" applyFont="1" applyFill="1" applyBorder="1" applyAlignment="1">
      <alignment horizontal="right" vertical="center"/>
    </xf>
    <xf numFmtId="0" fontId="24" fillId="2" borderId="22" xfId="4" applyFont="1" applyFill="1" applyBorder="1" applyAlignment="1">
      <alignment horizontal="left" vertical="center"/>
    </xf>
    <xf numFmtId="0" fontId="24" fillId="2" borderId="27" xfId="4" applyFont="1" applyFill="1" applyBorder="1" applyAlignment="1">
      <alignment horizontal="left" vertical="center"/>
    </xf>
    <xf numFmtId="0" fontId="24" fillId="2" borderId="31" xfId="4" applyFont="1" applyFill="1" applyBorder="1" applyAlignment="1">
      <alignment horizontal="left" vertical="center"/>
    </xf>
    <xf numFmtId="0" fontId="14" fillId="0" borderId="20" xfId="4" applyFont="1" applyFill="1" applyBorder="1" applyAlignment="1">
      <alignment horizontal="center" vertical="center" shrinkToFit="1"/>
    </xf>
    <xf numFmtId="0" fontId="14" fillId="0" borderId="21" xfId="4" applyFont="1" applyFill="1" applyBorder="1" applyAlignment="1">
      <alignment horizontal="center" vertical="center" shrinkToFit="1"/>
    </xf>
    <xf numFmtId="0" fontId="14" fillId="0" borderId="25" xfId="4" applyFont="1" applyFill="1" applyBorder="1" applyAlignment="1">
      <alignment horizontal="center" vertical="center" shrinkToFit="1"/>
    </xf>
    <xf numFmtId="0" fontId="14" fillId="0" borderId="0" xfId="4" applyFont="1" applyFill="1" applyBorder="1" applyAlignment="1">
      <alignment horizontal="center" vertical="center" shrinkToFit="1"/>
    </xf>
    <xf numFmtId="0" fontId="1" fillId="0" borderId="41" xfId="4" applyFont="1" applyFill="1" applyBorder="1" applyAlignment="1" applyProtection="1">
      <alignment horizontal="center" vertical="center" shrinkToFit="1"/>
      <protection locked="0"/>
    </xf>
    <xf numFmtId="0" fontId="1" fillId="0" borderId="34" xfId="4" applyFont="1" applyFill="1" applyBorder="1" applyAlignment="1" applyProtection="1">
      <alignment horizontal="center" vertical="center" shrinkToFit="1"/>
      <protection locked="0"/>
    </xf>
    <xf numFmtId="0" fontId="1" fillId="0" borderId="42" xfId="4" applyFont="1" applyFill="1" applyBorder="1" applyAlignment="1" applyProtection="1">
      <alignment horizontal="center" vertical="center" shrinkToFit="1"/>
      <protection locked="0"/>
    </xf>
    <xf numFmtId="0" fontId="1" fillId="0" borderId="43" xfId="4" applyFont="1" applyFill="1" applyBorder="1" applyAlignment="1" applyProtection="1">
      <alignment horizontal="center" vertical="center" shrinkToFit="1"/>
      <protection locked="0"/>
    </xf>
    <xf numFmtId="56" fontId="1" fillId="0" borderId="35" xfId="4" quotePrefix="1" applyNumberFormat="1" applyFont="1" applyFill="1" applyBorder="1" applyAlignment="1">
      <alignment horizontal="center" vertical="center"/>
    </xf>
    <xf numFmtId="56" fontId="1" fillId="0" borderId="36" xfId="4" quotePrefix="1" applyNumberFormat="1" applyFont="1" applyFill="1" applyBorder="1" applyAlignment="1">
      <alignment horizontal="center" vertical="center"/>
    </xf>
    <xf numFmtId="56" fontId="1" fillId="0" borderId="37" xfId="4" quotePrefix="1" applyNumberFormat="1" applyFont="1" applyFill="1" applyBorder="1" applyAlignment="1">
      <alignment horizontal="center" vertical="center"/>
    </xf>
    <xf numFmtId="56" fontId="1" fillId="0" borderId="38" xfId="4" quotePrefix="1" applyNumberFormat="1" applyFont="1" applyFill="1" applyBorder="1" applyAlignment="1">
      <alignment horizontal="center" vertical="center"/>
    </xf>
    <xf numFmtId="56" fontId="1" fillId="0" borderId="39" xfId="4" quotePrefix="1" applyNumberFormat="1" applyFont="1" applyFill="1" applyBorder="1" applyAlignment="1">
      <alignment horizontal="center" vertical="center"/>
    </xf>
    <xf numFmtId="56" fontId="1" fillId="0" borderId="40" xfId="4" quotePrefix="1" applyNumberFormat="1" applyFont="1" applyFill="1" applyBorder="1" applyAlignment="1">
      <alignment horizontal="center" vertical="center"/>
    </xf>
    <xf numFmtId="38" fontId="1" fillId="0" borderId="20" xfId="5" quotePrefix="1" applyFont="1" applyFill="1" applyBorder="1" applyAlignment="1">
      <alignment horizontal="right" vertical="center"/>
    </xf>
    <xf numFmtId="38" fontId="1" fillId="0" borderId="21" xfId="5" quotePrefix="1" applyFont="1" applyFill="1" applyBorder="1" applyAlignment="1">
      <alignment horizontal="right" vertical="center"/>
    </xf>
    <xf numFmtId="38" fontId="1" fillId="0" borderId="22" xfId="5" quotePrefix="1" applyFont="1" applyFill="1" applyBorder="1" applyAlignment="1">
      <alignment horizontal="right" vertical="center"/>
    </xf>
    <xf numFmtId="38" fontId="1" fillId="0" borderId="25" xfId="5" quotePrefix="1" applyFont="1" applyFill="1" applyBorder="1" applyAlignment="1">
      <alignment horizontal="right" vertical="center"/>
    </xf>
    <xf numFmtId="38" fontId="1" fillId="0" borderId="0" xfId="5" quotePrefix="1" applyFont="1" applyFill="1" applyBorder="1" applyAlignment="1">
      <alignment horizontal="right" vertical="center"/>
    </xf>
    <xf numFmtId="38" fontId="1" fillId="0" borderId="27" xfId="5" quotePrefix="1" applyFont="1" applyFill="1" applyBorder="1" applyAlignment="1">
      <alignment horizontal="right" vertical="center"/>
    </xf>
    <xf numFmtId="38" fontId="1" fillId="0" borderId="30" xfId="5" quotePrefix="1" applyFont="1" applyFill="1" applyBorder="1" applyAlignment="1">
      <alignment horizontal="right" vertical="center"/>
    </xf>
    <xf numFmtId="38" fontId="1" fillId="0" borderId="18" xfId="5" quotePrefix="1" applyFont="1" applyFill="1" applyBorder="1" applyAlignment="1">
      <alignment horizontal="right" vertical="center"/>
    </xf>
    <xf numFmtId="38" fontId="1" fillId="0" borderId="31" xfId="5" quotePrefix="1" applyFont="1" applyFill="1" applyBorder="1" applyAlignment="1">
      <alignment horizontal="right" vertical="center"/>
    </xf>
    <xf numFmtId="0" fontId="14" fillId="0" borderId="44" xfId="4" applyFont="1" applyFill="1" applyBorder="1" applyAlignment="1">
      <alignment horizontal="left" vertical="center" shrinkToFit="1"/>
    </xf>
    <xf numFmtId="0" fontId="14" fillId="0" borderId="45" xfId="4" applyFont="1" applyFill="1" applyBorder="1" applyAlignment="1">
      <alignment horizontal="left" vertical="center" shrinkToFit="1"/>
    </xf>
    <xf numFmtId="0" fontId="14" fillId="0" borderId="25" xfId="4" applyFont="1" applyFill="1" applyBorder="1" applyAlignment="1">
      <alignment horizontal="left" vertical="center" shrinkToFit="1"/>
    </xf>
    <xf numFmtId="0" fontId="14" fillId="0" borderId="0" xfId="4" applyFont="1" applyFill="1" applyBorder="1" applyAlignment="1">
      <alignment horizontal="left" vertical="center" shrinkToFit="1"/>
    </xf>
    <xf numFmtId="0" fontId="1" fillId="0" borderId="46" xfId="4" applyFont="1" applyFill="1" applyBorder="1" applyAlignment="1">
      <alignment horizontal="center" vertical="center" wrapText="1"/>
    </xf>
    <xf numFmtId="0" fontId="1" fillId="0" borderId="14" xfId="4" applyFont="1" applyFill="1" applyBorder="1" applyAlignment="1" applyProtection="1">
      <alignment horizontal="center" vertical="center" shrinkToFit="1"/>
      <protection locked="0"/>
    </xf>
    <xf numFmtId="0" fontId="1" fillId="0" borderId="15" xfId="4" applyFont="1" applyFill="1" applyBorder="1" applyAlignment="1" applyProtection="1">
      <alignment horizontal="center" vertical="center" shrinkToFit="1"/>
      <protection locked="0"/>
    </xf>
    <xf numFmtId="0" fontId="14" fillId="4" borderId="44" xfId="4" applyFont="1" applyFill="1" applyBorder="1" applyAlignment="1">
      <alignment horizontal="left" vertical="center" wrapText="1"/>
    </xf>
    <xf numFmtId="0" fontId="14" fillId="4" borderId="45" xfId="4" applyFont="1" applyFill="1" applyBorder="1" applyAlignment="1">
      <alignment horizontal="left" vertical="center" wrapText="1"/>
    </xf>
    <xf numFmtId="0" fontId="14" fillId="4" borderId="25" xfId="4" applyFont="1" applyFill="1" applyBorder="1" applyAlignment="1">
      <alignment horizontal="left" vertical="center" wrapText="1"/>
    </xf>
    <xf numFmtId="0" fontId="14" fillId="4" borderId="0" xfId="4" applyFont="1" applyFill="1" applyBorder="1" applyAlignment="1">
      <alignment horizontal="left" vertical="center" wrapText="1"/>
    </xf>
    <xf numFmtId="0" fontId="1" fillId="4" borderId="46" xfId="4" applyFont="1" applyFill="1" applyBorder="1" applyAlignment="1">
      <alignment horizontal="center" vertical="center" wrapText="1"/>
    </xf>
    <xf numFmtId="0" fontId="1" fillId="4" borderId="15" xfId="4" applyFont="1" applyFill="1" applyBorder="1" applyAlignment="1">
      <alignment horizontal="center" vertical="center" wrapText="1"/>
    </xf>
    <xf numFmtId="0" fontId="1" fillId="4" borderId="47" xfId="4" applyFont="1" applyFill="1" applyBorder="1" applyAlignment="1" applyProtection="1">
      <alignment horizontal="center" vertical="center"/>
    </xf>
    <xf numFmtId="0" fontId="1" fillId="4" borderId="46" xfId="4" applyFont="1" applyFill="1" applyBorder="1" applyAlignment="1" applyProtection="1">
      <alignment horizontal="center" vertical="center"/>
    </xf>
    <xf numFmtId="0" fontId="1" fillId="4" borderId="20" xfId="4" applyFont="1" applyFill="1" applyBorder="1" applyAlignment="1">
      <alignment horizontal="right" vertical="center"/>
    </xf>
    <xf numFmtId="0" fontId="1" fillId="4" borderId="30" xfId="4" applyFont="1" applyFill="1" applyBorder="1" applyAlignment="1">
      <alignment horizontal="right" vertical="center"/>
    </xf>
    <xf numFmtId="0" fontId="1" fillId="4" borderId="21" xfId="4" applyFont="1" applyFill="1" applyBorder="1" applyAlignment="1">
      <alignment horizontal="right" vertical="center"/>
    </xf>
    <xf numFmtId="0" fontId="1" fillId="4" borderId="34" xfId="4" applyFont="1" applyFill="1" applyBorder="1" applyAlignment="1">
      <alignment horizontal="right" vertical="center"/>
    </xf>
    <xf numFmtId="0" fontId="1" fillId="4" borderId="18" xfId="4" applyFont="1" applyFill="1" applyBorder="1" applyAlignment="1">
      <alignment horizontal="right" vertical="center"/>
    </xf>
    <xf numFmtId="0" fontId="1" fillId="4" borderId="33" xfId="4" applyFont="1" applyFill="1" applyBorder="1" applyAlignment="1">
      <alignment horizontal="right" vertical="center"/>
    </xf>
    <xf numFmtId="41" fontId="1" fillId="4" borderId="41" xfId="4" applyNumberFormat="1" applyFont="1" applyFill="1" applyBorder="1" applyAlignment="1" applyProtection="1">
      <alignment horizontal="center" vertical="center"/>
    </xf>
    <xf numFmtId="41" fontId="1" fillId="4" borderId="34" xfId="4" applyNumberFormat="1" applyFont="1" applyFill="1" applyBorder="1" applyAlignment="1" applyProtection="1">
      <alignment horizontal="center" vertical="center"/>
    </xf>
    <xf numFmtId="41" fontId="1" fillId="4" borderId="32" xfId="4" applyNumberFormat="1" applyFont="1" applyFill="1" applyBorder="1" applyAlignment="1" applyProtection="1">
      <alignment horizontal="center" vertical="center"/>
    </xf>
    <xf numFmtId="41" fontId="1" fillId="4" borderId="33" xfId="4" applyNumberFormat="1" applyFont="1" applyFill="1" applyBorder="1" applyAlignment="1" applyProtection="1">
      <alignment horizontal="center" vertical="center"/>
    </xf>
    <xf numFmtId="0" fontId="23" fillId="0" borderId="0" xfId="4" applyFont="1" applyFill="1" applyBorder="1" applyAlignment="1">
      <alignment horizontal="center" vertical="center"/>
    </xf>
    <xf numFmtId="0" fontId="13" fillId="0" borderId="19" xfId="4" applyFont="1" applyFill="1" applyBorder="1" applyAlignment="1">
      <alignment horizontal="center" vertical="center"/>
    </xf>
    <xf numFmtId="0" fontId="13" fillId="0" borderId="26"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25"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27" xfId="4" applyFont="1" applyFill="1" applyBorder="1" applyAlignment="1">
      <alignment horizontal="center" vertical="center" wrapText="1"/>
    </xf>
    <xf numFmtId="0" fontId="13" fillId="0" borderId="30"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8" xfId="4" applyFont="1" applyFill="1" applyBorder="1" applyAlignment="1">
      <alignment horizontal="center" vertical="center" wrapText="1"/>
    </xf>
    <xf numFmtId="0" fontId="24" fillId="0" borderId="32" xfId="4" applyFont="1" applyFill="1" applyBorder="1" applyAlignment="1">
      <alignment horizontal="center" vertical="center" wrapText="1"/>
    </xf>
    <xf numFmtId="0" fontId="24" fillId="0" borderId="31" xfId="4" applyFont="1" applyFill="1" applyBorder="1" applyAlignment="1">
      <alignment horizontal="center" vertical="center" wrapText="1"/>
    </xf>
    <xf numFmtId="0" fontId="13" fillId="0" borderId="31" xfId="4" applyFont="1" applyFill="1" applyBorder="1" applyAlignment="1">
      <alignment horizontal="center" vertical="center" wrapText="1"/>
    </xf>
    <xf numFmtId="0" fontId="13" fillId="0" borderId="32" xfId="4" applyFont="1" applyFill="1" applyBorder="1" applyAlignment="1">
      <alignment horizontal="center" vertical="center" wrapText="1"/>
    </xf>
    <xf numFmtId="0" fontId="13" fillId="0" borderId="33" xfId="4" applyFont="1" applyFill="1" applyBorder="1" applyAlignment="1">
      <alignment horizontal="center" vertical="center" wrapText="1"/>
    </xf>
    <xf numFmtId="0" fontId="1" fillId="4" borderId="21" xfId="4" applyFont="1" applyFill="1" applyBorder="1" applyAlignment="1" applyProtection="1">
      <alignment horizontal="center" vertical="center"/>
    </xf>
    <xf numFmtId="0" fontId="1" fillId="4" borderId="0" xfId="4" applyFont="1" applyFill="1" applyBorder="1" applyAlignment="1" applyProtection="1">
      <alignment horizontal="center" vertical="center"/>
    </xf>
    <xf numFmtId="0" fontId="1" fillId="4" borderId="18" xfId="4" applyFont="1" applyFill="1" applyBorder="1" applyAlignment="1" applyProtection="1">
      <alignment horizontal="center" vertical="center"/>
    </xf>
    <xf numFmtId="179" fontId="1" fillId="5" borderId="41" xfId="4" quotePrefix="1" applyNumberFormat="1" applyFont="1" applyFill="1" applyBorder="1" applyAlignment="1" applyProtection="1">
      <alignment horizontal="center" vertical="center"/>
      <protection locked="0"/>
    </xf>
    <xf numFmtId="179" fontId="1" fillId="5" borderId="22" xfId="4" quotePrefix="1" applyNumberFormat="1" applyFont="1" applyFill="1" applyBorder="1" applyAlignment="1" applyProtection="1">
      <alignment horizontal="center" vertical="center"/>
      <protection locked="0"/>
    </xf>
    <xf numFmtId="179" fontId="1" fillId="5" borderId="14" xfId="4" quotePrefix="1" applyNumberFormat="1" applyFont="1" applyFill="1" applyBorder="1" applyAlignment="1" applyProtection="1">
      <alignment horizontal="center" vertical="center"/>
      <protection locked="0"/>
    </xf>
    <xf numFmtId="179" fontId="1" fillId="5" borderId="27" xfId="4" quotePrefix="1" applyNumberFormat="1" applyFont="1" applyFill="1" applyBorder="1" applyAlignment="1" applyProtection="1">
      <alignment horizontal="center" vertical="center"/>
      <protection locked="0"/>
    </xf>
    <xf numFmtId="179" fontId="1" fillId="5" borderId="32" xfId="4" quotePrefix="1" applyNumberFormat="1" applyFont="1" applyFill="1" applyBorder="1" applyAlignment="1" applyProtection="1">
      <alignment horizontal="center" vertical="center"/>
      <protection locked="0"/>
    </xf>
    <xf numFmtId="179" fontId="1" fillId="5" borderId="31" xfId="4" quotePrefix="1" applyNumberFormat="1" applyFont="1" applyFill="1" applyBorder="1" applyAlignment="1" applyProtection="1">
      <alignment horizontal="center" vertical="center"/>
      <protection locked="0"/>
    </xf>
    <xf numFmtId="0" fontId="1" fillId="5" borderId="41" xfId="4" quotePrefix="1" applyNumberFormat="1" applyFont="1" applyFill="1" applyBorder="1" applyAlignment="1" applyProtection="1">
      <alignment horizontal="center" vertical="center"/>
      <protection locked="0"/>
    </xf>
    <xf numFmtId="0" fontId="1" fillId="5" borderId="22" xfId="4" quotePrefix="1" applyNumberFormat="1" applyFont="1" applyFill="1" applyBorder="1" applyAlignment="1" applyProtection="1">
      <alignment horizontal="center" vertical="center"/>
      <protection locked="0"/>
    </xf>
    <xf numFmtId="0" fontId="1" fillId="5" borderId="14" xfId="4" quotePrefix="1" applyNumberFormat="1" applyFont="1" applyFill="1" applyBorder="1" applyAlignment="1" applyProtection="1">
      <alignment horizontal="center" vertical="center"/>
      <protection locked="0"/>
    </xf>
    <xf numFmtId="0" fontId="1" fillId="5" borderId="27" xfId="4" quotePrefix="1" applyNumberFormat="1" applyFont="1" applyFill="1" applyBorder="1" applyAlignment="1" applyProtection="1">
      <alignment horizontal="center" vertical="center"/>
      <protection locked="0"/>
    </xf>
    <xf numFmtId="0" fontId="1" fillId="5" borderId="32" xfId="4" quotePrefix="1" applyNumberFormat="1" applyFont="1" applyFill="1" applyBorder="1" applyAlignment="1" applyProtection="1">
      <alignment horizontal="center" vertical="center"/>
      <protection locked="0"/>
    </xf>
    <xf numFmtId="0" fontId="1" fillId="5" borderId="31" xfId="4" quotePrefix="1" applyNumberFormat="1" applyFont="1" applyFill="1" applyBorder="1" applyAlignment="1" applyProtection="1">
      <alignment horizontal="center" vertical="center"/>
      <protection locked="0"/>
    </xf>
    <xf numFmtId="0" fontId="13" fillId="2" borderId="77" xfId="4" applyFont="1" applyFill="1" applyBorder="1" applyAlignment="1">
      <alignment horizontal="center" vertical="center"/>
    </xf>
    <xf numFmtId="0" fontId="13" fillId="2" borderId="4"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0" xfId="4" applyFont="1" applyFill="1" applyBorder="1" applyAlignment="1">
      <alignment horizontal="center" vertical="center"/>
    </xf>
    <xf numFmtId="0" fontId="13" fillId="2" borderId="18" xfId="4" applyFont="1" applyFill="1" applyBorder="1" applyAlignment="1">
      <alignment horizontal="center" vertical="center"/>
    </xf>
    <xf numFmtId="0" fontId="13" fillId="2" borderId="33" xfId="4" applyFont="1" applyFill="1" applyBorder="1" applyAlignment="1">
      <alignment horizontal="center" vertical="center"/>
    </xf>
    <xf numFmtId="0" fontId="1" fillId="0" borderId="30" xfId="4" applyFont="1" applyFill="1" applyBorder="1" applyAlignment="1">
      <alignment horizontal="center" vertical="center" wrapText="1"/>
    </xf>
    <xf numFmtId="0" fontId="14" fillId="3" borderId="8" xfId="4" applyFont="1" applyFill="1" applyBorder="1" applyAlignment="1" applyProtection="1">
      <alignment horizontal="center" vertical="center"/>
      <protection locked="0"/>
    </xf>
    <xf numFmtId="0" fontId="14" fillId="3" borderId="4" xfId="4" applyFont="1" applyFill="1" applyBorder="1" applyAlignment="1" applyProtection="1">
      <alignment horizontal="center" vertical="center"/>
      <protection locked="0"/>
    </xf>
    <xf numFmtId="0" fontId="49" fillId="0" borderId="3" xfId="11" applyFont="1" applyBorder="1" applyAlignment="1">
      <alignment horizontal="center" vertical="center"/>
    </xf>
    <xf numFmtId="0" fontId="50" fillId="0" borderId="1" xfId="11" applyFont="1" applyFill="1" applyBorder="1" applyAlignment="1">
      <alignment horizontal="center" vertical="center" wrapText="1"/>
    </xf>
    <xf numFmtId="0" fontId="50" fillId="0" borderId="4" xfId="11" applyFont="1" applyFill="1" applyBorder="1" applyAlignment="1">
      <alignment horizontal="center" vertical="center" wrapText="1"/>
    </xf>
    <xf numFmtId="0" fontId="50" fillId="0" borderId="2" xfId="11" applyFont="1" applyFill="1" applyBorder="1" applyAlignment="1">
      <alignment horizontal="center" vertical="center" wrapText="1"/>
    </xf>
    <xf numFmtId="0" fontId="50" fillId="2" borderId="1" xfId="11" applyFont="1" applyFill="1" applyBorder="1" applyAlignment="1">
      <alignment horizontal="center" vertical="center" wrapText="1"/>
    </xf>
    <xf numFmtId="0" fontId="50" fillId="2" borderId="4" xfId="11" applyFont="1" applyFill="1" applyBorder="1" applyAlignment="1">
      <alignment horizontal="center" vertical="center" wrapText="1"/>
    </xf>
    <xf numFmtId="0" fontId="50" fillId="2" borderId="28" xfId="11" applyFont="1" applyFill="1" applyBorder="1" applyAlignment="1">
      <alignment horizontal="center" vertical="center" wrapText="1"/>
    </xf>
    <xf numFmtId="0" fontId="50" fillId="3" borderId="7" xfId="11" applyFont="1" applyFill="1" applyBorder="1" applyAlignment="1" applyProtection="1">
      <alignment horizontal="center" vertical="center"/>
      <protection locked="0"/>
    </xf>
    <xf numFmtId="0" fontId="50" fillId="3" borderId="10" xfId="11" applyFont="1" applyFill="1" applyBorder="1" applyAlignment="1" applyProtection="1">
      <alignment horizontal="center" vertical="center" wrapText="1"/>
      <protection locked="0"/>
    </xf>
    <xf numFmtId="0" fontId="50" fillId="3" borderId="11" xfId="11" applyFont="1" applyFill="1" applyBorder="1" applyAlignment="1" applyProtection="1">
      <alignment horizontal="center" vertical="center" wrapText="1"/>
      <protection locked="0"/>
    </xf>
    <xf numFmtId="0" fontId="50" fillId="3" borderId="12" xfId="11" applyFont="1" applyFill="1" applyBorder="1" applyAlignment="1" applyProtection="1">
      <alignment horizontal="center" vertical="center" wrapText="1"/>
      <protection locked="0"/>
    </xf>
    <xf numFmtId="2" fontId="50" fillId="3" borderId="10" xfId="11" applyNumberFormat="1" applyFont="1" applyFill="1" applyBorder="1" applyAlignment="1" applyProtection="1">
      <alignment horizontal="center" vertical="center"/>
      <protection locked="0"/>
    </xf>
    <xf numFmtId="2" fontId="50" fillId="3" borderId="11" xfId="11" applyNumberFormat="1" applyFont="1" applyFill="1" applyBorder="1" applyAlignment="1" applyProtection="1">
      <alignment horizontal="center" vertical="center"/>
      <protection locked="0"/>
    </xf>
    <xf numFmtId="2" fontId="50" fillId="3" borderId="84" xfId="11" applyNumberFormat="1" applyFont="1" applyFill="1" applyBorder="1" applyAlignment="1" applyProtection="1">
      <alignment horizontal="center" vertical="center"/>
      <protection locked="0"/>
    </xf>
    <xf numFmtId="2" fontId="44" fillId="0" borderId="13" xfId="11" applyNumberFormat="1" applyFont="1" applyBorder="1" applyAlignment="1">
      <alignment horizontal="center" vertical="center"/>
    </xf>
    <xf numFmtId="2" fontId="44" fillId="0" borderId="74" xfId="11" applyNumberFormat="1" applyFont="1" applyBorder="1" applyAlignment="1">
      <alignment horizontal="center" vertical="center"/>
    </xf>
    <xf numFmtId="0" fontId="44" fillId="0" borderId="62" xfId="11" applyFont="1" applyBorder="1" applyAlignment="1">
      <alignment horizontal="center" vertical="center"/>
    </xf>
    <xf numFmtId="0" fontId="44" fillId="0" borderId="64" xfId="11" applyFont="1" applyBorder="1" applyAlignment="1">
      <alignment horizontal="center" vertical="center"/>
    </xf>
    <xf numFmtId="2" fontId="44" fillId="0" borderId="64" xfId="11" applyNumberFormat="1" applyFont="1" applyBorder="1" applyAlignment="1">
      <alignment horizontal="center" vertical="center"/>
    </xf>
    <xf numFmtId="2" fontId="44" fillId="0" borderId="86" xfId="11" applyNumberFormat="1" applyFont="1" applyBorder="1" applyAlignment="1">
      <alignment horizontal="center" vertical="center"/>
    </xf>
    <xf numFmtId="40" fontId="52" fillId="0" borderId="86" xfId="12" applyNumberFormat="1" applyFont="1" applyBorder="1" applyAlignment="1">
      <alignment horizontal="center" vertical="center"/>
    </xf>
    <xf numFmtId="40" fontId="52" fillId="0" borderId="83" xfId="12" applyNumberFormat="1" applyFont="1" applyBorder="1" applyAlignment="1">
      <alignment horizontal="center" vertical="center"/>
    </xf>
    <xf numFmtId="0" fontId="44" fillId="0" borderId="63" xfId="11" applyFont="1" applyBorder="1" applyAlignment="1">
      <alignment horizontal="center" vertical="center"/>
    </xf>
    <xf numFmtId="0" fontId="44" fillId="0" borderId="66" xfId="11" applyFont="1" applyBorder="1" applyAlignment="1">
      <alignment horizontal="center" vertical="center"/>
    </xf>
    <xf numFmtId="0" fontId="44" fillId="0" borderId="86" xfId="11" applyFont="1" applyBorder="1" applyAlignment="1">
      <alignment horizontal="center" vertical="center" wrapText="1"/>
    </xf>
    <xf numFmtId="0" fontId="44" fillId="0" borderId="3" xfId="11" applyNumberFormat="1" applyFont="1" applyBorder="1" applyAlignment="1">
      <alignment horizontal="center" vertical="center"/>
    </xf>
    <xf numFmtId="0" fontId="49" fillId="0" borderId="78" xfId="11" applyFont="1" applyFill="1" applyBorder="1" applyAlignment="1">
      <alignment horizontal="center" vertical="center" textRotation="255" wrapText="1"/>
    </xf>
    <xf numFmtId="0" fontId="49" fillId="0" borderId="78" xfId="11" applyFont="1" applyFill="1" applyBorder="1" applyAlignment="1">
      <alignment horizontal="center" vertical="center" textRotation="255"/>
    </xf>
    <xf numFmtId="0" fontId="49" fillId="0" borderId="7" xfId="11" applyFont="1" applyBorder="1" applyAlignment="1">
      <alignment horizontal="center" vertical="center"/>
    </xf>
    <xf numFmtId="0" fontId="50" fillId="0" borderId="5" xfId="11" applyFont="1" applyFill="1" applyBorder="1" applyAlignment="1">
      <alignment horizontal="center" vertical="center" wrapText="1"/>
    </xf>
    <xf numFmtId="0" fontId="50" fillId="0" borderId="8" xfId="11" applyFont="1" applyFill="1" applyBorder="1" applyAlignment="1">
      <alignment horizontal="center" vertical="center" wrapText="1"/>
    </xf>
    <xf numFmtId="0" fontId="50" fillId="0" borderId="6" xfId="11" applyFont="1" applyFill="1" applyBorder="1" applyAlignment="1">
      <alignment horizontal="center" vertical="center" wrapText="1"/>
    </xf>
    <xf numFmtId="0" fontId="50" fillId="2" borderId="5" xfId="11" applyFont="1" applyFill="1" applyBorder="1" applyAlignment="1">
      <alignment horizontal="center" vertical="center" wrapText="1"/>
    </xf>
    <xf numFmtId="0" fontId="50" fillId="2" borderId="8" xfId="11" applyFont="1" applyFill="1" applyBorder="1" applyAlignment="1">
      <alignment horizontal="center" vertical="center" wrapText="1"/>
    </xf>
    <xf numFmtId="0" fontId="50" fillId="2" borderId="55" xfId="11" applyFont="1" applyFill="1" applyBorder="1" applyAlignment="1">
      <alignment horizontal="center" vertical="center" wrapText="1"/>
    </xf>
    <xf numFmtId="0" fontId="44" fillId="0" borderId="7" xfId="11" applyNumberFormat="1" applyFont="1" applyBorder="1" applyAlignment="1">
      <alignment horizontal="center" vertical="center"/>
    </xf>
    <xf numFmtId="2" fontId="44" fillId="0" borderId="14" xfId="11" applyNumberFormat="1" applyFont="1" applyBorder="1" applyAlignment="1">
      <alignment horizontal="center" vertical="center"/>
    </xf>
    <xf numFmtId="2" fontId="44" fillId="0" borderId="27" xfId="11" applyNumberFormat="1" applyFont="1" applyBorder="1" applyAlignment="1">
      <alignment horizontal="center" vertical="center"/>
    </xf>
    <xf numFmtId="0" fontId="49" fillId="0" borderId="13" xfId="11" applyFont="1" applyBorder="1" applyAlignment="1">
      <alignment horizontal="center" vertical="center"/>
    </xf>
    <xf numFmtId="0" fontId="50" fillId="0" borderId="10" xfId="11" applyFont="1" applyFill="1" applyBorder="1" applyAlignment="1">
      <alignment horizontal="center" vertical="center" wrapText="1"/>
    </xf>
    <xf numFmtId="0" fontId="50" fillId="0" borderId="11" xfId="11" applyFont="1" applyFill="1" applyBorder="1" applyAlignment="1">
      <alignment horizontal="center" vertical="center" wrapText="1"/>
    </xf>
    <xf numFmtId="0" fontId="50" fillId="0" borderId="12" xfId="11" applyFont="1" applyFill="1" applyBorder="1" applyAlignment="1">
      <alignment horizontal="center" vertical="center" wrapText="1"/>
    </xf>
    <xf numFmtId="0" fontId="50" fillId="2" borderId="10" xfId="11" applyFont="1" applyFill="1" applyBorder="1" applyAlignment="1">
      <alignment horizontal="center" vertical="center" wrapText="1"/>
    </xf>
    <xf numFmtId="0" fontId="50" fillId="2" borderId="11" xfId="11" applyFont="1" applyFill="1" applyBorder="1" applyAlignment="1">
      <alignment horizontal="center" vertical="center" wrapText="1"/>
    </xf>
    <xf numFmtId="0" fontId="50" fillId="2" borderId="84" xfId="11" applyFont="1" applyFill="1" applyBorder="1" applyAlignment="1">
      <alignment horizontal="center" vertical="center" wrapText="1"/>
    </xf>
    <xf numFmtId="0" fontId="44" fillId="0" borderId="0" xfId="11" applyFont="1" applyAlignment="1">
      <alignment horizontal="center" vertical="center"/>
    </xf>
    <xf numFmtId="0" fontId="44" fillId="0" borderId="13" xfId="11" applyNumberFormat="1" applyFont="1" applyBorder="1" applyAlignment="1">
      <alignment horizontal="center" vertical="center"/>
    </xf>
    <xf numFmtId="0" fontId="49" fillId="0" borderId="13" xfId="11" applyFont="1" applyFill="1" applyBorder="1" applyAlignment="1">
      <alignment horizontal="center" vertical="center" wrapText="1"/>
    </xf>
    <xf numFmtId="0" fontId="50" fillId="2" borderId="98" xfId="11" applyFont="1" applyFill="1" applyBorder="1" applyAlignment="1">
      <alignment horizontal="center" vertical="center" wrapText="1"/>
    </xf>
    <xf numFmtId="0" fontId="50" fillId="2" borderId="99" xfId="11" applyFont="1" applyFill="1" applyBorder="1" applyAlignment="1">
      <alignment horizontal="center" vertical="center" wrapText="1"/>
    </xf>
    <xf numFmtId="0" fontId="50" fillId="0" borderId="62" xfId="11" applyFont="1" applyFill="1" applyBorder="1" applyAlignment="1">
      <alignment horizontal="center" vertical="center" wrapText="1"/>
    </xf>
    <xf numFmtId="0" fontId="50" fillId="0" borderId="63" xfId="11" applyFont="1" applyFill="1" applyBorder="1" applyAlignment="1">
      <alignment horizontal="center" vertical="center" wrapText="1"/>
    </xf>
    <xf numFmtId="0" fontId="50" fillId="0" borderId="64" xfId="11" applyFont="1" applyFill="1" applyBorder="1" applyAlignment="1">
      <alignment horizontal="center" vertical="center" wrapText="1"/>
    </xf>
    <xf numFmtId="0" fontId="50" fillId="0" borderId="65" xfId="11" applyFont="1" applyFill="1" applyBorder="1" applyAlignment="1">
      <alignment horizontal="center" vertical="center" wrapText="1"/>
    </xf>
    <xf numFmtId="0" fontId="50" fillId="2" borderId="65" xfId="11" applyFont="1" applyFill="1" applyBorder="1" applyAlignment="1">
      <alignment horizontal="center" vertical="center" wrapText="1"/>
    </xf>
    <xf numFmtId="0" fontId="50" fillId="2" borderId="63" xfId="11" applyFont="1" applyFill="1" applyBorder="1" applyAlignment="1">
      <alignment horizontal="center" vertical="center" wrapText="1"/>
    </xf>
    <xf numFmtId="0" fontId="50" fillId="2" borderId="66" xfId="11" applyFont="1" applyFill="1" applyBorder="1" applyAlignment="1">
      <alignment horizontal="center" vertical="center" wrapText="1"/>
    </xf>
    <xf numFmtId="0" fontId="44" fillId="0" borderId="81" xfId="11" applyNumberFormat="1" applyFont="1" applyBorder="1" applyAlignment="1">
      <alignment horizontal="center" vertical="center"/>
    </xf>
    <xf numFmtId="0" fontId="44" fillId="0" borderId="41" xfId="11" applyNumberFormat="1" applyFont="1" applyBorder="1" applyAlignment="1">
      <alignment horizontal="center" vertical="center"/>
    </xf>
    <xf numFmtId="181" fontId="44" fillId="0" borderId="0" xfId="12" applyNumberFormat="1" applyFont="1" applyFill="1" applyBorder="1" applyAlignment="1">
      <alignment horizontal="center" vertical="center"/>
    </xf>
    <xf numFmtId="181" fontId="44" fillId="0" borderId="0" xfId="12" applyNumberFormat="1" applyFont="1" applyBorder="1" applyAlignment="1">
      <alignment horizontal="right" vertical="center"/>
    </xf>
    <xf numFmtId="180" fontId="44" fillId="0" borderId="0" xfId="11" applyNumberFormat="1" applyFont="1" applyBorder="1" applyAlignment="1">
      <alignment horizontal="center" vertical="center"/>
    </xf>
    <xf numFmtId="180" fontId="44" fillId="0" borderId="25" xfId="11" applyNumberFormat="1" applyFont="1" applyBorder="1" applyAlignment="1">
      <alignment horizontal="center" vertical="center" textRotation="255"/>
    </xf>
    <xf numFmtId="0" fontId="45" fillId="3" borderId="0" xfId="11" applyFont="1" applyFill="1" applyAlignment="1" applyProtection="1">
      <alignment horizontal="center" vertical="center"/>
      <protection locked="0"/>
    </xf>
    <xf numFmtId="0" fontId="48" fillId="0" borderId="0" xfId="11" applyFont="1" applyFill="1" applyBorder="1" applyAlignment="1">
      <alignment horizontal="center" vertical="center"/>
    </xf>
    <xf numFmtId="0" fontId="45" fillId="0" borderId="121" xfId="11" applyFont="1" applyBorder="1" applyAlignment="1">
      <alignment horizontal="right" vertical="center"/>
    </xf>
    <xf numFmtId="0" fontId="45" fillId="0" borderId="122" xfId="11" applyFont="1" applyBorder="1" applyAlignment="1">
      <alignment horizontal="right" vertical="center"/>
    </xf>
    <xf numFmtId="0" fontId="45" fillId="0" borderId="123" xfId="11" applyFont="1" applyBorder="1" applyAlignment="1">
      <alignment horizontal="right" vertical="center"/>
    </xf>
    <xf numFmtId="0" fontId="44" fillId="0" borderId="81" xfId="11" applyFont="1" applyBorder="1" applyAlignment="1">
      <alignment horizontal="center" vertical="center" wrapText="1"/>
    </xf>
    <xf numFmtId="0" fontId="44" fillId="0" borderId="41" xfId="11" applyFont="1" applyBorder="1" applyAlignment="1">
      <alignment horizontal="center" vertical="center" wrapText="1"/>
    </xf>
    <xf numFmtId="0" fontId="44" fillId="0" borderId="82" xfId="11" applyFont="1" applyBorder="1" applyAlignment="1">
      <alignment horizontal="center" vertical="center" wrapText="1"/>
    </xf>
    <xf numFmtId="0" fontId="44" fillId="0" borderId="83" xfId="11" applyFont="1" applyBorder="1" applyAlignment="1">
      <alignment horizontal="center" vertical="center" wrapText="1"/>
    </xf>
    <xf numFmtId="0" fontId="13" fillId="0" borderId="0" xfId="11" applyFont="1" applyFill="1" applyBorder="1" applyAlignment="1">
      <alignment horizontal="left" vertical="top" wrapText="1"/>
    </xf>
    <xf numFmtId="0" fontId="44" fillId="0" borderId="0" xfId="11" applyFont="1" applyBorder="1" applyAlignment="1">
      <alignment horizontal="center" vertical="center" wrapText="1"/>
    </xf>
    <xf numFmtId="180" fontId="44" fillId="0" borderId="18" xfId="11" applyNumberFormat="1" applyFont="1" applyFill="1" applyBorder="1" applyAlignment="1">
      <alignment horizontal="center" vertical="center"/>
    </xf>
    <xf numFmtId="0" fontId="44" fillId="0" borderId="18" xfId="11" applyFont="1" applyFill="1" applyBorder="1" applyAlignment="1">
      <alignment horizontal="center" vertical="center"/>
    </xf>
    <xf numFmtId="180" fontId="44" fillId="0" borderId="0" xfId="11" applyNumberFormat="1" applyFont="1" applyFill="1" applyBorder="1" applyAlignment="1">
      <alignment horizontal="center" vertical="center"/>
    </xf>
    <xf numFmtId="0" fontId="49" fillId="0" borderId="0" xfId="11" applyFont="1" applyBorder="1" applyAlignment="1">
      <alignment horizontal="center" vertical="center" wrapText="1"/>
    </xf>
    <xf numFmtId="0" fontId="44" fillId="0" borderId="80" xfId="11" applyFont="1" applyFill="1" applyBorder="1" applyAlignment="1">
      <alignment horizontal="center" vertical="center"/>
    </xf>
    <xf numFmtId="0" fontId="44" fillId="0" borderId="78" xfId="11" applyFont="1" applyFill="1" applyBorder="1" applyAlignment="1">
      <alignment horizontal="center" vertical="center"/>
    </xf>
    <xf numFmtId="0" fontId="44" fillId="0" borderId="59" xfId="11" applyFont="1" applyFill="1" applyBorder="1" applyAlignment="1">
      <alignment horizontal="center" vertical="center" wrapText="1"/>
    </xf>
    <xf numFmtId="0" fontId="44" fillId="0" borderId="23" xfId="11" applyFont="1" applyFill="1" applyBorder="1" applyAlignment="1">
      <alignment horizontal="center" vertical="center" wrapText="1"/>
    </xf>
    <xf numFmtId="0" fontId="44" fillId="0" borderId="24" xfId="11" applyFont="1" applyFill="1" applyBorder="1" applyAlignment="1">
      <alignment horizontal="center" vertical="center" wrapText="1"/>
    </xf>
    <xf numFmtId="0" fontId="44" fillId="0" borderId="73" xfId="11" applyNumberFormat="1" applyFont="1" applyBorder="1" applyAlignment="1">
      <alignment horizontal="center" vertical="center"/>
    </xf>
    <xf numFmtId="0" fontId="44" fillId="0" borderId="59" xfId="11" applyNumberFormat="1" applyFont="1" applyBorder="1" applyAlignment="1">
      <alignment horizontal="center" vertical="center"/>
    </xf>
    <xf numFmtId="38" fontId="51" fillId="0" borderId="20" xfId="12" applyFont="1" applyBorder="1" applyAlignment="1">
      <alignment horizontal="center" vertical="center"/>
    </xf>
    <xf numFmtId="38" fontId="51" fillId="0" borderId="22" xfId="12" applyFont="1" applyBorder="1" applyAlignment="1">
      <alignment horizontal="center" vertical="center"/>
    </xf>
    <xf numFmtId="38" fontId="51" fillId="0" borderId="30" xfId="12" applyFont="1" applyBorder="1" applyAlignment="1">
      <alignment horizontal="center" vertical="center"/>
    </xf>
    <xf numFmtId="38" fontId="51" fillId="0" borderId="31" xfId="12" applyFont="1" applyBorder="1" applyAlignment="1">
      <alignment horizontal="center" vertical="center"/>
    </xf>
    <xf numFmtId="181" fontId="44" fillId="0" borderId="0" xfId="12" applyNumberFormat="1" applyFont="1" applyFill="1" applyBorder="1" applyAlignment="1">
      <alignment horizontal="right" vertical="center"/>
    </xf>
    <xf numFmtId="0" fontId="49" fillId="0" borderId="10" xfId="11" applyFont="1" applyFill="1" applyBorder="1" applyAlignment="1">
      <alignment horizontal="center" vertical="center" wrapText="1"/>
    </xf>
    <xf numFmtId="0" fontId="49" fillId="0" borderId="11" xfId="11" applyFont="1" applyFill="1" applyBorder="1" applyAlignment="1">
      <alignment horizontal="center" vertical="center" wrapText="1"/>
    </xf>
    <xf numFmtId="0" fontId="49" fillId="0" borderId="84" xfId="11" applyFont="1" applyFill="1" applyBorder="1" applyAlignment="1">
      <alignment horizontal="center" vertical="center" wrapText="1"/>
    </xf>
    <xf numFmtId="0" fontId="44" fillId="0" borderId="75" xfId="11" applyNumberFormat="1" applyFont="1" applyBorder="1" applyAlignment="1">
      <alignment horizontal="center" vertical="center"/>
    </xf>
    <xf numFmtId="0" fontId="44" fillId="0" borderId="57" xfId="11" applyNumberFormat="1" applyFont="1" applyBorder="1" applyAlignment="1">
      <alignment horizontal="center" vertical="center"/>
    </xf>
    <xf numFmtId="0" fontId="50" fillId="0" borderId="28" xfId="11" applyFont="1" applyFill="1" applyBorder="1" applyAlignment="1">
      <alignment horizontal="center" vertical="center" wrapText="1"/>
    </xf>
    <xf numFmtId="0" fontId="44" fillId="0" borderId="88" xfId="11" applyNumberFormat="1" applyFont="1" applyBorder="1" applyAlignment="1">
      <alignment horizontal="center" vertical="center"/>
    </xf>
    <xf numFmtId="0" fontId="44" fillId="0" borderId="32" xfId="11" applyNumberFormat="1" applyFont="1" applyBorder="1" applyAlignment="1">
      <alignment horizontal="center" vertical="center"/>
    </xf>
    <xf numFmtId="0" fontId="44" fillId="0" borderId="68" xfId="11" applyFont="1" applyBorder="1" applyAlignment="1">
      <alignment horizontal="center" vertical="center"/>
    </xf>
    <xf numFmtId="0" fontId="44" fillId="0" borderId="125" xfId="11" applyFont="1" applyBorder="1" applyAlignment="1">
      <alignment horizontal="center" vertical="center"/>
    </xf>
    <xf numFmtId="0" fontId="49" fillId="0" borderId="0" xfId="11" applyFont="1" applyFill="1" applyBorder="1" applyAlignment="1">
      <alignment horizontal="center" vertical="center" wrapText="1"/>
    </xf>
    <xf numFmtId="0" fontId="50" fillId="3" borderId="73" xfId="11" applyFont="1" applyFill="1" applyBorder="1" applyAlignment="1" applyProtection="1">
      <alignment horizontal="center" vertical="center"/>
      <protection locked="0"/>
    </xf>
    <xf numFmtId="0" fontId="50" fillId="3" borderId="59" xfId="11" applyFont="1" applyFill="1" applyBorder="1" applyAlignment="1" applyProtection="1">
      <alignment horizontal="center" vertical="center" wrapText="1"/>
      <protection locked="0"/>
    </xf>
    <xf numFmtId="0" fontId="50" fillId="3" borderId="23" xfId="11" applyFont="1" applyFill="1" applyBorder="1" applyAlignment="1" applyProtection="1">
      <alignment horizontal="center" vertical="center" wrapText="1"/>
      <protection locked="0"/>
    </xf>
    <xf numFmtId="0" fontId="50" fillId="3" borderId="54" xfId="11" applyFont="1" applyFill="1" applyBorder="1" applyAlignment="1" applyProtection="1">
      <alignment horizontal="center" vertical="center" wrapText="1"/>
      <protection locked="0"/>
    </xf>
    <xf numFmtId="2" fontId="50" fillId="3" borderId="59" xfId="11" applyNumberFormat="1" applyFont="1" applyFill="1" applyBorder="1" applyAlignment="1" applyProtection="1">
      <alignment horizontal="center" vertical="center"/>
      <protection locked="0"/>
    </xf>
    <xf numFmtId="2" fontId="50" fillId="3" borderId="23" xfId="11" applyNumberFormat="1" applyFont="1" applyFill="1" applyBorder="1" applyAlignment="1" applyProtection="1">
      <alignment horizontal="center" vertical="center"/>
      <protection locked="0"/>
    </xf>
    <xf numFmtId="2" fontId="50" fillId="3" borderId="24" xfId="11" applyNumberFormat="1" applyFont="1" applyFill="1" applyBorder="1" applyAlignment="1" applyProtection="1">
      <alignment horizontal="center" vertical="center"/>
      <protection locked="0"/>
    </xf>
    <xf numFmtId="2" fontId="44" fillId="0" borderId="73" xfId="11" applyNumberFormat="1" applyFont="1" applyBorder="1" applyAlignment="1">
      <alignment horizontal="center" vertical="center"/>
    </xf>
    <xf numFmtId="2" fontId="44" fillId="0" borderId="87" xfId="11" applyNumberFormat="1" applyFont="1" applyBorder="1" applyAlignment="1">
      <alignment horizontal="center" vertical="center"/>
    </xf>
    <xf numFmtId="0" fontId="50" fillId="0" borderId="86" xfId="11" applyFont="1" applyFill="1" applyBorder="1" applyAlignment="1">
      <alignment horizontal="center" vertical="center" wrapText="1"/>
    </xf>
    <xf numFmtId="0" fontId="50" fillId="0" borderId="66" xfId="11" applyFont="1" applyFill="1" applyBorder="1" applyAlignment="1">
      <alignment horizontal="center" vertical="center" wrapText="1"/>
    </xf>
    <xf numFmtId="180" fontId="44" fillId="0" borderId="86" xfId="11" applyNumberFormat="1" applyFont="1" applyBorder="1" applyAlignment="1">
      <alignment horizontal="center" vertical="center"/>
    </xf>
    <xf numFmtId="181" fontId="44" fillId="0" borderId="0" xfId="11" applyNumberFormat="1" applyFont="1" applyBorder="1" applyAlignment="1">
      <alignment horizontal="right" vertical="center"/>
    </xf>
    <xf numFmtId="181" fontId="44" fillId="0" borderId="0" xfId="11" applyNumberFormat="1" applyFont="1" applyFill="1" applyBorder="1" applyAlignment="1">
      <alignment horizontal="right" vertical="center"/>
    </xf>
    <xf numFmtId="0" fontId="50" fillId="3" borderId="88" xfId="11" applyFont="1" applyFill="1" applyBorder="1" applyAlignment="1" applyProtection="1">
      <alignment horizontal="center" vertical="center"/>
      <protection locked="0"/>
    </xf>
    <xf numFmtId="0" fontId="50" fillId="3" borderId="57" xfId="11" applyFont="1" applyFill="1" applyBorder="1" applyAlignment="1" applyProtection="1">
      <alignment horizontal="center" vertical="center" wrapText="1"/>
      <protection locked="0"/>
    </xf>
    <xf numFmtId="0" fontId="50" fillId="3" borderId="61" xfId="11" applyFont="1" applyFill="1" applyBorder="1" applyAlignment="1" applyProtection="1">
      <alignment horizontal="center" vertical="center" wrapText="1"/>
      <protection locked="0"/>
    </xf>
    <xf numFmtId="0" fontId="50" fillId="3" borderId="56" xfId="11" applyFont="1" applyFill="1" applyBorder="1" applyAlignment="1" applyProtection="1">
      <alignment horizontal="center" vertical="center" wrapText="1"/>
      <protection locked="0"/>
    </xf>
    <xf numFmtId="2" fontId="50" fillId="3" borderId="57" xfId="11" applyNumberFormat="1" applyFont="1" applyFill="1" applyBorder="1" applyAlignment="1" applyProtection="1">
      <alignment horizontal="center" vertical="center"/>
      <protection locked="0"/>
    </xf>
    <xf numFmtId="2" fontId="50" fillId="3" borderId="61" xfId="11" applyNumberFormat="1" applyFont="1" applyFill="1" applyBorder="1" applyAlignment="1" applyProtection="1">
      <alignment horizontal="center" vertical="center"/>
      <protection locked="0"/>
    </xf>
    <xf numFmtId="2" fontId="50" fillId="3" borderId="89" xfId="11" applyNumberFormat="1" applyFont="1" applyFill="1" applyBorder="1" applyAlignment="1" applyProtection="1">
      <alignment horizontal="center" vertical="center"/>
      <protection locked="0"/>
    </xf>
    <xf numFmtId="2" fontId="44" fillId="0" borderId="75" xfId="11" applyNumberFormat="1" applyFont="1" applyBorder="1" applyAlignment="1">
      <alignment horizontal="center" vertical="center"/>
    </xf>
    <xf numFmtId="2" fontId="44" fillId="0" borderId="76" xfId="11" applyNumberFormat="1" applyFont="1" applyBorder="1" applyAlignment="1">
      <alignment horizontal="center" vertical="center"/>
    </xf>
    <xf numFmtId="0" fontId="45" fillId="0" borderId="0" xfId="11" applyFont="1" applyAlignment="1">
      <alignment horizontal="left" vertical="top" wrapText="1"/>
    </xf>
    <xf numFmtId="0" fontId="49" fillId="0" borderId="75" xfId="11" applyFont="1" applyFill="1" applyBorder="1" applyAlignment="1">
      <alignment horizontal="center" vertical="center" wrapText="1"/>
    </xf>
    <xf numFmtId="0" fontId="50" fillId="2" borderId="100" xfId="11" applyFont="1" applyFill="1" applyBorder="1" applyAlignment="1">
      <alignment horizontal="center" vertical="center" wrapText="1"/>
    </xf>
    <xf numFmtId="0" fontId="50" fillId="2" borderId="101" xfId="11" applyFont="1" applyFill="1" applyBorder="1" applyAlignment="1">
      <alignment horizontal="center" vertical="center" wrapText="1"/>
    </xf>
    <xf numFmtId="0" fontId="53" fillId="6" borderId="112" xfId="11" applyNumberFormat="1" applyFont="1" applyFill="1" applyBorder="1" applyAlignment="1">
      <alignment horizontal="center" vertical="center" wrapText="1"/>
    </xf>
    <xf numFmtId="0" fontId="53" fillId="6" borderId="0" xfId="11" applyNumberFormat="1" applyFont="1" applyFill="1" applyBorder="1" applyAlignment="1">
      <alignment horizontal="center" vertical="center" wrapText="1"/>
    </xf>
    <xf numFmtId="0" fontId="53" fillId="6" borderId="113" xfId="11" applyNumberFormat="1" applyFont="1" applyFill="1" applyBorder="1" applyAlignment="1">
      <alignment horizontal="center" vertical="center" wrapText="1"/>
    </xf>
    <xf numFmtId="0" fontId="53" fillId="6" borderId="118" xfId="11" applyNumberFormat="1" applyFont="1" applyFill="1" applyBorder="1" applyAlignment="1">
      <alignment horizontal="center" vertical="center" wrapText="1"/>
    </xf>
    <xf numFmtId="0" fontId="53" fillId="6" borderId="119" xfId="11" applyNumberFormat="1" applyFont="1" applyFill="1" applyBorder="1" applyAlignment="1">
      <alignment horizontal="center" vertical="center" wrapText="1"/>
    </xf>
    <xf numFmtId="0" fontId="53" fillId="6" borderId="120" xfId="11" applyNumberFormat="1" applyFont="1" applyFill="1" applyBorder="1" applyAlignment="1">
      <alignment horizontal="center" vertical="center" wrapText="1"/>
    </xf>
    <xf numFmtId="0" fontId="44" fillId="0" borderId="34" xfId="11" applyNumberFormat="1" applyFont="1" applyBorder="1" applyAlignment="1">
      <alignment horizontal="center" vertical="center"/>
    </xf>
    <xf numFmtId="0" fontId="44" fillId="0" borderId="108" xfId="11" applyNumberFormat="1" applyFont="1" applyBorder="1" applyAlignment="1">
      <alignment horizontal="center" vertical="center"/>
    </xf>
    <xf numFmtId="0" fontId="49" fillId="0" borderId="80" xfId="11" applyFont="1" applyFill="1" applyBorder="1" applyAlignment="1">
      <alignment horizontal="center" vertical="center" textRotation="255"/>
    </xf>
    <xf numFmtId="0" fontId="49" fillId="0" borderId="68" xfId="11" applyFont="1" applyFill="1" applyBorder="1" applyAlignment="1">
      <alignment horizontal="center" vertical="center" textRotation="255"/>
    </xf>
    <xf numFmtId="0" fontId="49" fillId="0" borderId="73" xfId="11" applyFont="1" applyFill="1" applyBorder="1" applyAlignment="1">
      <alignment horizontal="center" vertical="center" wrapText="1"/>
    </xf>
    <xf numFmtId="0" fontId="50" fillId="2" borderId="96" xfId="11" applyFont="1" applyFill="1" applyBorder="1" applyAlignment="1">
      <alignment horizontal="center" vertical="center" wrapText="1"/>
    </xf>
    <xf numFmtId="0" fontId="50" fillId="2" borderId="97" xfId="11" applyFont="1" applyFill="1" applyBorder="1" applyAlignment="1">
      <alignment horizontal="center" vertical="center" wrapText="1"/>
    </xf>
    <xf numFmtId="0" fontId="44" fillId="6" borderId="109" xfId="11" applyNumberFormat="1" applyFont="1" applyFill="1" applyBorder="1" applyAlignment="1">
      <alignment horizontal="center" vertical="center"/>
    </xf>
    <xf numFmtId="0" fontId="44" fillId="6" borderId="110" xfId="11" applyNumberFormat="1" applyFont="1" applyFill="1" applyBorder="1" applyAlignment="1">
      <alignment horizontal="center" vertical="center"/>
    </xf>
    <xf numFmtId="0" fontId="44" fillId="6" borderId="111" xfId="11" applyNumberFormat="1" applyFont="1" applyFill="1" applyBorder="1" applyAlignment="1">
      <alignment horizontal="center" vertical="center"/>
    </xf>
    <xf numFmtId="0" fontId="53" fillId="6" borderId="114" xfId="11" applyNumberFormat="1" applyFont="1" applyFill="1" applyBorder="1" applyAlignment="1">
      <alignment horizontal="center" vertical="center" wrapText="1"/>
    </xf>
    <xf numFmtId="0" fontId="53" fillId="6" borderId="91" xfId="11" applyNumberFormat="1" applyFont="1" applyFill="1" applyBorder="1" applyAlignment="1">
      <alignment horizontal="center" vertical="center" wrapText="1"/>
    </xf>
    <xf numFmtId="0" fontId="53" fillId="6" borderId="115" xfId="11" applyNumberFormat="1" applyFont="1" applyFill="1" applyBorder="1" applyAlignment="1">
      <alignment horizontal="center" vertical="center" wrapText="1"/>
    </xf>
    <xf numFmtId="0" fontId="44" fillId="6" borderId="116" xfId="11" applyNumberFormat="1" applyFont="1" applyFill="1" applyBorder="1" applyAlignment="1">
      <alignment horizontal="center" vertical="center"/>
    </xf>
    <xf numFmtId="0" fontId="44" fillId="6" borderId="92" xfId="11" applyNumberFormat="1" applyFont="1" applyFill="1" applyBorder="1" applyAlignment="1">
      <alignment horizontal="center" vertical="center"/>
    </xf>
    <xf numFmtId="0" fontId="44" fillId="6" borderId="117" xfId="11" applyNumberFormat="1" applyFont="1" applyFill="1" applyBorder="1" applyAlignment="1">
      <alignment horizontal="center" vertical="center"/>
    </xf>
    <xf numFmtId="0" fontId="50" fillId="0" borderId="93" xfId="11" applyFont="1" applyFill="1" applyBorder="1" applyAlignment="1">
      <alignment horizontal="center" vertical="center" wrapText="1"/>
    </xf>
    <xf numFmtId="0" fontId="50" fillId="0" borderId="94" xfId="11" applyFont="1" applyFill="1" applyBorder="1" applyAlignment="1">
      <alignment horizontal="center" vertical="center" wrapText="1"/>
    </xf>
    <xf numFmtId="0" fontId="50" fillId="0" borderId="95" xfId="11" applyFont="1" applyFill="1" applyBorder="1" applyAlignment="1">
      <alignment horizontal="center" vertical="center" wrapText="1"/>
    </xf>
    <xf numFmtId="0" fontId="50" fillId="0" borderId="102" xfId="11" applyFont="1" applyFill="1" applyBorder="1" applyAlignment="1">
      <alignment horizontal="center" vertical="center" wrapText="1"/>
    </xf>
    <xf numFmtId="0" fontId="50" fillId="0" borderId="104" xfId="11" applyFont="1" applyFill="1" applyBorder="1" applyAlignment="1">
      <alignment horizontal="center" vertical="center" wrapText="1"/>
    </xf>
    <xf numFmtId="0" fontId="50" fillId="0" borderId="106" xfId="11" applyFont="1" applyFill="1" applyBorder="1" applyAlignment="1">
      <alignment horizontal="center" vertical="center" wrapText="1"/>
    </xf>
    <xf numFmtId="0" fontId="50" fillId="3" borderId="7" xfId="11" applyFont="1" applyFill="1" applyBorder="1" applyAlignment="1" applyProtection="1">
      <alignment horizontal="center" vertical="center" wrapText="1"/>
      <protection locked="0"/>
    </xf>
    <xf numFmtId="2" fontId="50" fillId="3" borderId="10" xfId="11" applyNumberFormat="1" applyFont="1" applyFill="1" applyBorder="1" applyAlignment="1" applyProtection="1">
      <alignment horizontal="center" vertical="center" wrapText="1"/>
      <protection locked="0"/>
    </xf>
    <xf numFmtId="2" fontId="50" fillId="3" borderId="11" xfId="11" applyNumberFormat="1" applyFont="1" applyFill="1" applyBorder="1" applyAlignment="1" applyProtection="1">
      <alignment horizontal="center" vertical="center" wrapText="1"/>
      <protection locked="0"/>
    </xf>
    <xf numFmtId="2" fontId="50" fillId="3" borderId="84" xfId="11" applyNumberFormat="1" applyFont="1" applyFill="1" applyBorder="1" applyAlignment="1" applyProtection="1">
      <alignment horizontal="center" vertical="center" wrapText="1"/>
      <protection locked="0"/>
    </xf>
    <xf numFmtId="180" fontId="44" fillId="0" borderId="63" xfId="11" applyNumberFormat="1" applyFont="1" applyFill="1" applyBorder="1" applyAlignment="1">
      <alignment horizontal="center" vertical="center"/>
    </xf>
    <xf numFmtId="0" fontId="44" fillId="0" borderId="63" xfId="11" applyFont="1" applyFill="1" applyBorder="1" applyAlignment="1">
      <alignment horizontal="center" vertical="center"/>
    </xf>
    <xf numFmtId="38" fontId="51" fillId="0" borderId="85" xfId="12" applyFont="1" applyBorder="1" applyAlignment="1">
      <alignment horizontal="center" vertical="center"/>
    </xf>
    <xf numFmtId="38" fontId="51" fillId="0" borderId="55" xfId="12" applyFont="1" applyBorder="1" applyAlignment="1">
      <alignment horizontal="center" vertical="center"/>
    </xf>
    <xf numFmtId="0" fontId="44" fillId="0" borderId="10" xfId="11" applyNumberFormat="1" applyFont="1" applyBorder="1" applyAlignment="1">
      <alignment horizontal="center" vertical="center"/>
    </xf>
    <xf numFmtId="0" fontId="44" fillId="0" borderId="1" xfId="11" applyNumberFormat="1" applyFont="1" applyBorder="1" applyAlignment="1">
      <alignment horizontal="center" vertical="center"/>
    </xf>
    <xf numFmtId="0" fontId="44" fillId="0" borderId="72" xfId="11" applyFont="1" applyBorder="1" applyAlignment="1">
      <alignment horizontal="center" vertical="center"/>
    </xf>
    <xf numFmtId="0" fontId="44" fillId="0" borderId="76" xfId="11" applyFont="1" applyBorder="1" applyAlignment="1">
      <alignment horizontal="center" vertical="center"/>
    </xf>
    <xf numFmtId="0" fontId="50" fillId="3" borderId="73" xfId="11" applyFont="1" applyFill="1" applyBorder="1" applyAlignment="1" applyProtection="1">
      <alignment horizontal="center" vertical="center" wrapText="1"/>
      <protection locked="0"/>
    </xf>
    <xf numFmtId="2" fontId="50" fillId="3" borderId="59" xfId="11" applyNumberFormat="1" applyFont="1" applyFill="1" applyBorder="1" applyAlignment="1" applyProtection="1">
      <alignment horizontal="center" vertical="center" wrapText="1"/>
      <protection locked="0"/>
    </xf>
    <xf numFmtId="2" fontId="50" fillId="3" borderId="23" xfId="11" applyNumberFormat="1" applyFont="1" applyFill="1" applyBorder="1" applyAlignment="1" applyProtection="1">
      <alignment horizontal="center" vertical="center" wrapText="1"/>
      <protection locked="0"/>
    </xf>
    <xf numFmtId="2" fontId="50" fillId="3" borderId="24" xfId="11" applyNumberFormat="1" applyFont="1" applyFill="1" applyBorder="1" applyAlignment="1" applyProtection="1">
      <alignment horizontal="center" vertical="center" wrapText="1"/>
      <protection locked="0"/>
    </xf>
    <xf numFmtId="0" fontId="50" fillId="3" borderId="88" xfId="11" applyFont="1" applyFill="1" applyBorder="1" applyAlignment="1" applyProtection="1">
      <alignment horizontal="center" vertical="center" wrapText="1"/>
      <protection locked="0"/>
    </xf>
    <xf numFmtId="2" fontId="50" fillId="3" borderId="57" xfId="11" applyNumberFormat="1" applyFont="1" applyFill="1" applyBorder="1" applyAlignment="1" applyProtection="1">
      <alignment horizontal="center" vertical="center" wrapText="1"/>
      <protection locked="0"/>
    </xf>
    <xf numFmtId="2" fontId="50" fillId="3" borderId="61" xfId="11" applyNumberFormat="1" applyFont="1" applyFill="1" applyBorder="1" applyAlignment="1" applyProtection="1">
      <alignment horizontal="center" vertical="center" wrapText="1"/>
      <protection locked="0"/>
    </xf>
    <xf numFmtId="2" fontId="50" fillId="3" borderId="89" xfId="11" applyNumberFormat="1" applyFont="1" applyFill="1" applyBorder="1" applyAlignment="1" applyProtection="1">
      <alignment horizontal="center" vertical="center" wrapText="1"/>
      <protection locked="0"/>
    </xf>
    <xf numFmtId="0" fontId="27" fillId="0" borderId="0" xfId="2" applyFont="1" applyAlignment="1">
      <alignment horizontal="center" vertical="center"/>
    </xf>
    <xf numFmtId="0" fontId="14" fillId="0" borderId="0" xfId="2" applyFont="1" applyFill="1" applyBorder="1" applyAlignment="1">
      <alignment horizontal="right" indent="1" shrinkToFit="1"/>
    </xf>
    <xf numFmtId="0" fontId="14" fillId="0" borderId="8" xfId="2" applyFont="1" applyBorder="1" applyAlignment="1">
      <alignment vertical="center" wrapText="1"/>
    </xf>
    <xf numFmtId="0" fontId="28" fillId="0" borderId="8" xfId="2" applyFont="1" applyBorder="1" applyAlignment="1">
      <alignment vertical="center" wrapText="1"/>
    </xf>
    <xf numFmtId="0" fontId="14" fillId="0" borderId="10" xfId="4" applyFont="1" applyFill="1" applyBorder="1" applyAlignment="1">
      <alignment horizontal="center" vertical="center"/>
    </xf>
    <xf numFmtId="0" fontId="14" fillId="0" borderId="11" xfId="4" applyFont="1" applyFill="1" applyBorder="1" applyAlignment="1">
      <alignment horizontal="center" vertical="center"/>
    </xf>
    <xf numFmtId="0" fontId="28" fillId="0" borderId="12" xfId="6" applyFont="1" applyFill="1" applyBorder="1" applyAlignment="1">
      <alignment horizontal="center"/>
    </xf>
    <xf numFmtId="0" fontId="29" fillId="2" borderId="1" xfId="4" applyFont="1" applyFill="1" applyBorder="1" applyAlignment="1">
      <alignment horizontal="center" vertical="center"/>
    </xf>
    <xf numFmtId="0" fontId="29" fillId="2" borderId="4" xfId="4" applyFont="1" applyFill="1" applyBorder="1" applyAlignment="1">
      <alignment horizontal="center" vertical="center"/>
    </xf>
    <xf numFmtId="0" fontId="29" fillId="2" borderId="2" xfId="4" applyFont="1" applyFill="1" applyBorder="1" applyAlignment="1">
      <alignment horizontal="center" vertical="center"/>
    </xf>
    <xf numFmtId="0" fontId="29" fillId="2" borderId="14" xfId="4" applyFont="1" applyFill="1" applyBorder="1" applyAlignment="1">
      <alignment horizontal="center" vertical="center"/>
    </xf>
    <xf numFmtId="0" fontId="29" fillId="2" borderId="0" xfId="4" applyFont="1" applyFill="1" applyBorder="1" applyAlignment="1">
      <alignment horizontal="center" vertical="center"/>
    </xf>
    <xf numFmtId="0" fontId="29" fillId="2" borderId="15" xfId="4" applyFont="1" applyFill="1" applyBorder="1" applyAlignment="1">
      <alignment horizontal="center" vertical="center"/>
    </xf>
    <xf numFmtId="0" fontId="29" fillId="2" borderId="5" xfId="4" applyFont="1" applyFill="1" applyBorder="1" applyAlignment="1">
      <alignment horizontal="center" vertical="center"/>
    </xf>
    <xf numFmtId="0" fontId="29" fillId="2" borderId="8" xfId="4" applyFont="1" applyFill="1" applyBorder="1" applyAlignment="1">
      <alignment horizontal="center" vertical="center"/>
    </xf>
    <xf numFmtId="0" fontId="29" fillId="2" borderId="6" xfId="4" applyFont="1" applyFill="1" applyBorder="1" applyAlignment="1">
      <alignment horizontal="center" vertical="center"/>
    </xf>
    <xf numFmtId="0" fontId="14" fillId="3" borderId="3" xfId="2" applyFont="1" applyFill="1" applyBorder="1" applyAlignment="1">
      <alignment vertical="center"/>
    </xf>
    <xf numFmtId="0" fontId="14" fillId="3" borderId="9" xfId="2" applyFont="1" applyFill="1" applyBorder="1" applyAlignment="1">
      <alignment vertical="center"/>
    </xf>
    <xf numFmtId="0" fontId="14" fillId="3" borderId="7" xfId="2" applyFont="1" applyFill="1" applyBorder="1" applyAlignment="1">
      <alignment vertical="center"/>
    </xf>
    <xf numFmtId="0" fontId="29" fillId="2" borderId="1" xfId="4" applyFont="1" applyFill="1" applyBorder="1" applyAlignment="1">
      <alignment horizontal="center" vertical="center" wrapText="1"/>
    </xf>
    <xf numFmtId="0" fontId="29" fillId="2" borderId="4" xfId="4" applyFont="1" applyFill="1" applyBorder="1" applyAlignment="1">
      <alignment horizontal="center" vertical="center" wrapText="1"/>
    </xf>
    <xf numFmtId="0" fontId="29" fillId="2" borderId="2" xfId="4" applyFont="1" applyFill="1" applyBorder="1" applyAlignment="1">
      <alignment horizontal="center" vertical="center" wrapText="1"/>
    </xf>
    <xf numFmtId="0" fontId="29" fillId="2" borderId="14" xfId="4" applyFont="1" applyFill="1" applyBorder="1" applyAlignment="1">
      <alignment horizontal="center" vertical="center" wrapText="1"/>
    </xf>
    <xf numFmtId="0" fontId="29" fillId="2" borderId="0" xfId="4" applyFont="1" applyFill="1" applyBorder="1" applyAlignment="1">
      <alignment horizontal="center" vertical="center" wrapText="1"/>
    </xf>
    <xf numFmtId="0" fontId="29" fillId="2" borderId="15" xfId="4" applyFont="1" applyFill="1" applyBorder="1" applyAlignment="1">
      <alignment horizontal="center" vertical="center" wrapText="1"/>
    </xf>
    <xf numFmtId="56" fontId="14" fillId="3" borderId="3" xfId="2" applyNumberFormat="1" applyFont="1" applyFill="1" applyBorder="1" applyAlignment="1" applyProtection="1">
      <alignment horizontal="left" vertical="center" wrapText="1"/>
      <protection locked="0"/>
    </xf>
    <xf numFmtId="56" fontId="14" fillId="3" borderId="9" xfId="2" applyNumberFormat="1" applyFont="1" applyFill="1" applyBorder="1" applyAlignment="1" applyProtection="1">
      <alignment horizontal="left" vertical="center" wrapText="1"/>
      <protection locked="0"/>
    </xf>
    <xf numFmtId="56" fontId="14" fillId="3" borderId="7" xfId="2" applyNumberFormat="1" applyFont="1" applyFill="1" applyBorder="1" applyAlignment="1" applyProtection="1">
      <alignment horizontal="left" vertical="center" wrapText="1"/>
      <protection locked="0"/>
    </xf>
    <xf numFmtId="0" fontId="14" fillId="3" borderId="3" xfId="6" applyFont="1" applyFill="1" applyBorder="1" applyAlignment="1" applyProtection="1">
      <alignment horizontal="center" vertical="center" wrapText="1"/>
      <protection locked="0"/>
    </xf>
    <xf numFmtId="0" fontId="14" fillId="3" borderId="9" xfId="6" applyFont="1" applyFill="1" applyBorder="1" applyAlignment="1" applyProtection="1">
      <alignment horizontal="center" vertical="center" wrapText="1"/>
      <protection locked="0"/>
    </xf>
    <xf numFmtId="0" fontId="14" fillId="3" borderId="7" xfId="6" applyFont="1" applyFill="1" applyBorder="1" applyAlignment="1" applyProtection="1">
      <alignment horizontal="center" vertical="center" wrapText="1"/>
      <protection locked="0"/>
    </xf>
    <xf numFmtId="56" fontId="14" fillId="3" borderId="3" xfId="2" applyNumberFormat="1" applyFont="1" applyFill="1" applyBorder="1" applyAlignment="1" applyProtection="1">
      <alignment horizontal="center" vertical="center" wrapText="1"/>
      <protection locked="0"/>
    </xf>
    <xf numFmtId="56" fontId="14" fillId="3" borderId="9" xfId="2" applyNumberFormat="1" applyFont="1" applyFill="1" applyBorder="1" applyAlignment="1" applyProtection="1">
      <alignment horizontal="center" vertical="center" wrapText="1"/>
      <protection locked="0"/>
    </xf>
    <xf numFmtId="56" fontId="14" fillId="3" borderId="7" xfId="2" applyNumberFormat="1" applyFont="1" applyFill="1" applyBorder="1" applyAlignment="1" applyProtection="1">
      <alignment horizontal="center" vertical="center" wrapText="1"/>
      <protection locked="0"/>
    </xf>
    <xf numFmtId="0" fontId="29" fillId="2" borderId="13" xfId="4" applyFont="1" applyFill="1" applyBorder="1" applyAlignment="1">
      <alignment horizontal="center" vertical="center" wrapText="1"/>
    </xf>
    <xf numFmtId="0" fontId="29" fillId="2" borderId="13" xfId="4" applyFont="1" applyFill="1" applyBorder="1" applyAlignment="1">
      <alignment horizontal="center" vertical="center"/>
    </xf>
    <xf numFmtId="0" fontId="6" fillId="3" borderId="0"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Border="1" applyAlignment="1">
      <alignment horizontal="left" vertical="center"/>
    </xf>
    <xf numFmtId="0" fontId="6" fillId="0" borderId="15" xfId="1" applyFont="1" applyBorder="1" applyAlignment="1">
      <alignment horizontal="left" vertical="center"/>
    </xf>
    <xf numFmtId="0" fontId="6" fillId="0" borderId="5" xfId="1" applyFont="1" applyBorder="1" applyAlignment="1">
      <alignment horizontal="left" vertical="center"/>
    </xf>
    <xf numFmtId="0" fontId="6" fillId="0" borderId="8" xfId="1" applyFont="1" applyBorder="1" applyAlignment="1">
      <alignment horizontal="left" vertical="center"/>
    </xf>
    <xf numFmtId="0" fontId="6" fillId="0" borderId="6" xfId="1" applyFont="1" applyBorder="1" applyAlignment="1">
      <alignment horizontal="left" vertical="center"/>
    </xf>
    <xf numFmtId="178" fontId="6" fillId="0" borderId="0" xfId="1" applyNumberFormat="1" applyFont="1" applyAlignment="1">
      <alignment horizontal="left"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 xfId="1" applyFont="1" applyFill="1" applyBorder="1" applyAlignment="1">
      <alignment horizontal="left" vertical="center"/>
    </xf>
    <xf numFmtId="0" fontId="6" fillId="3" borderId="4" xfId="1" applyFont="1" applyFill="1" applyBorder="1" applyAlignment="1">
      <alignment horizontal="left" vertical="center"/>
    </xf>
    <xf numFmtId="0" fontId="6" fillId="3" borderId="2" xfId="1" applyFont="1" applyFill="1" applyBorder="1" applyAlignment="1">
      <alignment horizontal="left" vertical="center"/>
    </xf>
    <xf numFmtId="0" fontId="6" fillId="3" borderId="14" xfId="1" applyFont="1" applyFill="1" applyBorder="1" applyAlignment="1">
      <alignment horizontal="left" vertical="center"/>
    </xf>
    <xf numFmtId="0" fontId="6" fillId="3" borderId="0" xfId="1" applyFont="1" applyFill="1" applyBorder="1" applyAlignment="1">
      <alignment horizontal="left" vertical="center"/>
    </xf>
    <xf numFmtId="0" fontId="6" fillId="3" borderId="15" xfId="1" applyFont="1" applyFill="1" applyBorder="1" applyAlignment="1">
      <alignment horizontal="left"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Fill="1" applyAlignment="1">
      <alignment horizontal="left" vertical="center" wrapText="1"/>
    </xf>
    <xf numFmtId="0" fontId="6" fillId="0" borderId="0" xfId="1" quotePrefix="1" applyFont="1" applyAlignment="1">
      <alignment horizontal="center" vertical="center"/>
    </xf>
    <xf numFmtId="0" fontId="7" fillId="0" borderId="0" xfId="1" applyFont="1" applyAlignment="1">
      <alignment horizontal="center" vertical="center"/>
    </xf>
    <xf numFmtId="49" fontId="6" fillId="2" borderId="0" xfId="1" applyNumberFormat="1" applyFont="1" applyFill="1" applyAlignment="1">
      <alignment horizontal="distributed" vertical="justify"/>
    </xf>
    <xf numFmtId="0" fontId="6" fillId="2" borderId="0" xfId="1" applyFont="1" applyFill="1" applyAlignment="1">
      <alignment horizontal="distributed" vertical="justify"/>
    </xf>
    <xf numFmtId="0" fontId="6" fillId="0" borderId="0" xfId="1" applyFont="1" applyAlignment="1">
      <alignment horizontal="distributed" vertical="center"/>
    </xf>
    <xf numFmtId="0" fontId="6" fillId="0" borderId="0" xfId="1" applyFont="1" applyAlignment="1">
      <alignment vertical="center"/>
    </xf>
    <xf numFmtId="0" fontId="5" fillId="0" borderId="0" xfId="2" applyAlignment="1">
      <alignment vertical="center"/>
    </xf>
    <xf numFmtId="178" fontId="30" fillId="0" borderId="0" xfId="8" applyNumberFormat="1" applyFont="1" applyAlignment="1">
      <alignment vertical="top" wrapText="1"/>
    </xf>
    <xf numFmtId="0" fontId="30" fillId="0" borderId="5" xfId="8" applyFont="1" applyBorder="1" applyAlignment="1">
      <alignment vertical="center"/>
    </xf>
    <xf numFmtId="0" fontId="30" fillId="0" borderId="8" xfId="8" applyFont="1" applyBorder="1" applyAlignment="1">
      <alignment vertical="center"/>
    </xf>
    <xf numFmtId="0" fontId="7" fillId="0" borderId="5" xfId="8" applyFont="1" applyBorder="1" applyAlignment="1">
      <alignment horizontal="center" vertical="center"/>
    </xf>
    <xf numFmtId="0" fontId="7" fillId="0" borderId="8" xfId="8" applyFont="1" applyBorder="1" applyAlignment="1">
      <alignment horizontal="center" vertical="center"/>
    </xf>
    <xf numFmtId="0" fontId="7" fillId="0" borderId="6" xfId="8" applyFont="1" applyBorder="1" applyAlignment="1">
      <alignment horizontal="center" vertical="center"/>
    </xf>
    <xf numFmtId="0" fontId="30" fillId="0" borderId="6" xfId="8" applyFont="1" applyBorder="1" applyAlignment="1">
      <alignment vertical="center"/>
    </xf>
    <xf numFmtId="0" fontId="30" fillId="0" borderId="5" xfId="8" applyFont="1" applyBorder="1" applyAlignment="1">
      <alignment horizontal="center" vertical="center"/>
    </xf>
    <xf numFmtId="0" fontId="30" fillId="0" borderId="8" xfId="8" applyFont="1" applyBorder="1" applyAlignment="1">
      <alignment horizontal="center" vertical="center"/>
    </xf>
    <xf numFmtId="38" fontId="7" fillId="0" borderId="5" xfId="8" applyNumberFormat="1" applyFont="1" applyBorder="1" applyAlignment="1">
      <alignment horizontal="center" vertical="center"/>
    </xf>
    <xf numFmtId="38" fontId="7" fillId="0" borderId="8" xfId="8" applyNumberFormat="1" applyFont="1" applyBorder="1" applyAlignment="1">
      <alignment horizontal="center" vertical="center"/>
    </xf>
    <xf numFmtId="0" fontId="30" fillId="0" borderId="14" xfId="8" applyFont="1" applyBorder="1" applyAlignment="1">
      <alignment horizontal="center" vertical="center"/>
    </xf>
    <xf numFmtId="0" fontId="30" fillId="0" borderId="0" xfId="8" applyFont="1" applyBorder="1" applyAlignment="1">
      <alignment horizontal="center" vertical="center"/>
    </xf>
    <xf numFmtId="38" fontId="7" fillId="0" borderId="14" xfId="8" applyNumberFormat="1" applyFont="1" applyBorder="1" applyAlignment="1">
      <alignment horizontal="center" vertical="center"/>
    </xf>
    <xf numFmtId="38" fontId="7" fillId="0" borderId="0" xfId="8" applyNumberFormat="1" applyFont="1" applyBorder="1" applyAlignment="1">
      <alignment horizontal="center" vertical="center"/>
    </xf>
    <xf numFmtId="0" fontId="7" fillId="0" borderId="15" xfId="8" applyFont="1" applyBorder="1" applyAlignment="1">
      <alignment horizontal="center" vertical="center"/>
    </xf>
    <xf numFmtId="0" fontId="30" fillId="0" borderId="0" xfId="8" applyFont="1" applyBorder="1" applyAlignment="1">
      <alignment vertical="center"/>
    </xf>
    <xf numFmtId="0" fontId="30" fillId="0" borderId="15" xfId="8" applyFont="1" applyBorder="1" applyAlignment="1">
      <alignment vertical="center"/>
    </xf>
    <xf numFmtId="0" fontId="7" fillId="0" borderId="14" xfId="8" applyFont="1" applyBorder="1" applyAlignment="1">
      <alignment horizontal="center" vertical="center"/>
    </xf>
    <xf numFmtId="0" fontId="7" fillId="0" borderId="0" xfId="8" applyFont="1" applyBorder="1" applyAlignment="1">
      <alignment horizontal="center" vertical="center"/>
    </xf>
    <xf numFmtId="0" fontId="30" fillId="0" borderId="1" xfId="8" applyFont="1" applyBorder="1" applyAlignment="1">
      <alignment vertical="center"/>
    </xf>
    <xf numFmtId="0" fontId="30" fillId="0" borderId="4" xfId="8" applyFont="1" applyBorder="1" applyAlignment="1">
      <alignment vertical="center"/>
    </xf>
    <xf numFmtId="0" fontId="7" fillId="0" borderId="1" xfId="8" applyFont="1" applyBorder="1" applyAlignment="1">
      <alignment vertical="center"/>
    </xf>
    <xf numFmtId="0" fontId="7" fillId="0" borderId="4" xfId="8" applyFont="1" applyBorder="1" applyAlignment="1">
      <alignment vertical="center"/>
    </xf>
    <xf numFmtId="0" fontId="7" fillId="0" borderId="2" xfId="8" applyFont="1" applyBorder="1" applyAlignment="1">
      <alignment vertical="center"/>
    </xf>
    <xf numFmtId="0" fontId="30" fillId="0" borderId="2" xfId="8" applyFont="1" applyBorder="1" applyAlignment="1">
      <alignment vertical="center"/>
    </xf>
    <xf numFmtId="0" fontId="7" fillId="0" borderId="14" xfId="8" applyFont="1" applyBorder="1" applyAlignment="1">
      <alignment vertical="center"/>
    </xf>
    <xf numFmtId="0" fontId="7" fillId="0" borderId="0" xfId="8" applyFont="1" applyBorder="1" applyAlignment="1">
      <alignment vertical="center"/>
    </xf>
    <xf numFmtId="0" fontId="7" fillId="0" borderId="15" xfId="8" applyFont="1" applyBorder="1" applyAlignment="1">
      <alignment vertical="center"/>
    </xf>
    <xf numFmtId="0" fontId="30" fillId="0" borderId="3" xfId="8" applyFont="1" applyBorder="1" applyAlignment="1">
      <alignment horizontal="center" vertical="center"/>
    </xf>
    <xf numFmtId="38" fontId="7" fillId="3" borderId="14" xfId="9" applyFont="1" applyFill="1" applyBorder="1" applyAlignment="1" applyProtection="1">
      <alignment horizontal="center" vertical="center"/>
      <protection locked="0"/>
    </xf>
    <xf numFmtId="38" fontId="7" fillId="3" borderId="0" xfId="9" applyFont="1" applyFill="1" applyBorder="1" applyAlignment="1" applyProtection="1">
      <alignment horizontal="center" vertical="center"/>
      <protection locked="0"/>
    </xf>
    <xf numFmtId="38" fontId="7" fillId="3" borderId="15" xfId="9" applyFont="1" applyFill="1" applyBorder="1" applyAlignment="1" applyProtection="1">
      <alignment horizontal="center" vertical="center"/>
      <protection locked="0"/>
    </xf>
    <xf numFmtId="0" fontId="7" fillId="0" borderId="0" xfId="8" applyFont="1" applyAlignment="1">
      <alignment horizontal="center" vertical="center"/>
    </xf>
    <xf numFmtId="0" fontId="32" fillId="2" borderId="0" xfId="8" applyFont="1" applyFill="1" applyAlignment="1">
      <alignment horizontal="left" vertical="center" wrapText="1"/>
    </xf>
    <xf numFmtId="0" fontId="32" fillId="2" borderId="0" xfId="8" applyFont="1" applyFill="1" applyAlignment="1">
      <alignment horizontal="left" vertical="center"/>
    </xf>
  </cellXfs>
  <cellStyles count="14">
    <cellStyle name="パーセント 2" xfId="13"/>
    <cellStyle name="桁区切り" xfId="5" builtinId="6"/>
    <cellStyle name="桁区切り 2" xfId="9"/>
    <cellStyle name="桁区切り 3" xfId="3"/>
    <cellStyle name="桁区切り 4" xfId="12"/>
    <cellStyle name="標準" xfId="0" builtinId="0"/>
    <cellStyle name="標準 2" xfId="2"/>
    <cellStyle name="標準 2 2" xfId="4"/>
    <cellStyle name="標準 2 3" xfId="6"/>
    <cellStyle name="標準 3" xfId="8"/>
    <cellStyle name="標準 4" xfId="10"/>
    <cellStyle name="標準 5" xfId="11"/>
    <cellStyle name="標準 6" xfId="7"/>
    <cellStyle name="標準_○H23交付要綱様式（昨年度様式を含む）" xfId="1"/>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181695</xdr:colOff>
      <xdr:row>28</xdr:row>
      <xdr:rowOff>190500</xdr:rowOff>
    </xdr:from>
    <xdr:to>
      <xdr:col>15</xdr:col>
      <xdr:colOff>425825</xdr:colOff>
      <xdr:row>29</xdr:row>
      <xdr:rowOff>3675530</xdr:rowOff>
    </xdr:to>
    <xdr:sp macro="" textlink="">
      <xdr:nvSpPr>
        <xdr:cNvPr id="4" name="テキスト ボックス 3"/>
        <xdr:cNvSpPr txBox="1"/>
      </xdr:nvSpPr>
      <xdr:spPr>
        <a:xfrm>
          <a:off x="6927636" y="3585882"/>
          <a:ext cx="4009307" cy="3709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○記載例を参考に、申請数の算出方法を記載してください。また、必要に応じて、品目ごとに申請枚数が員数を超える理由を記載してください。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a:p>
          <a:endParaRPr kumimoji="1" lang="en-US" altLang="ja-JP" sz="1600" b="1"/>
        </a:p>
        <a:p>
          <a:endParaRPr kumimoji="1" lang="en-US" altLang="ja-JP" sz="1200" b="1"/>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view="pageBreakPreview" zoomScale="85" zoomScaleNormal="100" zoomScaleSheetLayoutView="85" workbookViewId="0"/>
  </sheetViews>
  <sheetFormatPr defaultColWidth="9.875" defaultRowHeight="20.25" customHeight="1"/>
  <cols>
    <col min="1" max="9" width="10.875" style="1" customWidth="1"/>
    <col min="10" max="16384" width="9.875" style="1"/>
  </cols>
  <sheetData>
    <row r="1" spans="1:9" ht="20.25" customHeight="1">
      <c r="A1" s="4" t="s">
        <v>174</v>
      </c>
      <c r="H1" s="99"/>
      <c r="I1" s="100" t="s">
        <v>248</v>
      </c>
    </row>
    <row r="2" spans="1:9" ht="20.25" customHeight="1">
      <c r="H2" s="99"/>
      <c r="I2" s="101" t="s">
        <v>249</v>
      </c>
    </row>
    <row r="4" spans="1:9" ht="20.25" customHeight="1">
      <c r="A4" s="1" t="s">
        <v>0</v>
      </c>
    </row>
    <row r="6" spans="1:9" ht="20.25" customHeight="1">
      <c r="E6" s="201" t="s">
        <v>70</v>
      </c>
      <c r="F6" s="200" t="s">
        <v>250</v>
      </c>
      <c r="G6" s="200"/>
      <c r="H6" s="200"/>
      <c r="I6" s="200"/>
    </row>
    <row r="7" spans="1:9" ht="20.25" customHeight="1">
      <c r="E7" s="201"/>
      <c r="F7" s="200"/>
      <c r="G7" s="200"/>
      <c r="H7" s="200"/>
      <c r="I7" s="200"/>
    </row>
    <row r="8" spans="1:9" ht="20.25" customHeight="1">
      <c r="E8" s="201" t="s">
        <v>66</v>
      </c>
      <c r="F8" s="200" t="s">
        <v>251</v>
      </c>
      <c r="G8" s="200"/>
      <c r="H8" s="200"/>
      <c r="I8" s="200"/>
    </row>
    <row r="9" spans="1:9" ht="20.25" customHeight="1">
      <c r="E9" s="201"/>
      <c r="F9" s="200"/>
      <c r="G9" s="200"/>
      <c r="H9" s="200"/>
      <c r="I9" s="200"/>
    </row>
    <row r="10" spans="1:9" ht="20.25" customHeight="1">
      <c r="E10" s="202" t="s">
        <v>69</v>
      </c>
      <c r="F10" s="199" t="s">
        <v>253</v>
      </c>
      <c r="G10" s="199"/>
      <c r="H10" s="199"/>
      <c r="I10" s="199"/>
    </row>
    <row r="11" spans="1:9" ht="20.25" customHeight="1">
      <c r="E11" s="202"/>
      <c r="F11" s="199"/>
      <c r="G11" s="199"/>
      <c r="H11" s="199"/>
      <c r="I11" s="199"/>
    </row>
    <row r="12" spans="1:9" ht="20.25" customHeight="1">
      <c r="F12" s="153" t="s">
        <v>233</v>
      </c>
    </row>
    <row r="13" spans="1:9" ht="20.25" customHeight="1">
      <c r="A13" s="204" t="s">
        <v>191</v>
      </c>
      <c r="B13" s="204"/>
      <c r="C13" s="204"/>
      <c r="D13" s="204"/>
      <c r="E13" s="204"/>
      <c r="F13" s="204"/>
      <c r="G13" s="204"/>
      <c r="H13" s="204"/>
      <c r="I13" s="204"/>
    </row>
    <row r="14" spans="1:9" ht="20.25" customHeight="1">
      <c r="A14" s="204"/>
      <c r="B14" s="204"/>
      <c r="C14" s="204"/>
      <c r="D14" s="204"/>
      <c r="E14" s="204"/>
      <c r="F14" s="204"/>
      <c r="G14" s="204"/>
      <c r="H14" s="204"/>
      <c r="I14" s="204"/>
    </row>
    <row r="16" spans="1:9" ht="20.25" customHeight="1">
      <c r="A16" s="203" t="s">
        <v>192</v>
      </c>
      <c r="B16" s="203"/>
      <c r="C16" s="203"/>
      <c r="D16" s="203"/>
      <c r="E16" s="203"/>
      <c r="F16" s="203"/>
      <c r="G16" s="203"/>
      <c r="H16" s="203"/>
      <c r="I16" s="203"/>
    </row>
    <row r="17" spans="1:9" ht="20.25" customHeight="1">
      <c r="A17" s="203"/>
      <c r="B17" s="203"/>
      <c r="C17" s="203"/>
      <c r="D17" s="203"/>
      <c r="E17" s="203"/>
      <c r="F17" s="203"/>
      <c r="G17" s="203"/>
      <c r="H17" s="203"/>
      <c r="I17" s="203"/>
    </row>
    <row r="18" spans="1:9" ht="20.25" customHeight="1">
      <c r="A18" s="203"/>
      <c r="B18" s="203"/>
      <c r="C18" s="203"/>
      <c r="D18" s="203"/>
      <c r="E18" s="203"/>
      <c r="F18" s="203"/>
      <c r="G18" s="203"/>
      <c r="H18" s="203"/>
      <c r="I18" s="203"/>
    </row>
    <row r="21" spans="1:9" ht="20.25" customHeight="1">
      <c r="A21" s="198" t="s">
        <v>1</v>
      </c>
      <c r="B21" s="198"/>
      <c r="C21" s="198"/>
      <c r="D21" s="198"/>
      <c r="E21" s="198"/>
      <c r="F21" s="198"/>
      <c r="G21" s="198"/>
      <c r="H21" s="198"/>
      <c r="I21" s="198"/>
    </row>
    <row r="24" spans="1:9" ht="20.25" customHeight="1">
      <c r="A24" s="205" t="str">
        <f>"１　申　　請　　額　　　　　　金　　　　　　　　　　　"&amp;DBCS(TEXT('様式第3号　別紙（１）'!I43,"#,#0"))&amp;"円"</f>
        <v>１　申　　請　　額　　　　　　金　　　　　　　　　　　０円</v>
      </c>
      <c r="B24" s="205"/>
      <c r="C24" s="205"/>
      <c r="D24" s="205"/>
      <c r="E24" s="205"/>
      <c r="F24" s="205"/>
      <c r="G24" s="205"/>
      <c r="H24" s="205"/>
      <c r="I24" s="205"/>
    </row>
    <row r="25" spans="1:9" ht="20.25" customHeight="1">
      <c r="A25" s="1" t="s">
        <v>72</v>
      </c>
    </row>
    <row r="26" spans="1:9" ht="20.25" customHeight="1">
      <c r="A26" s="1" t="s">
        <v>71</v>
      </c>
    </row>
    <row r="27" spans="1:9" ht="20.25" customHeight="1">
      <c r="A27" s="1" t="s">
        <v>73</v>
      </c>
    </row>
    <row r="28" spans="1:9" ht="20.25" customHeight="1">
      <c r="A28" s="1" t="s">
        <v>74</v>
      </c>
    </row>
    <row r="29" spans="1:9" ht="20.25" customHeight="1">
      <c r="A29" s="1" t="s">
        <v>75</v>
      </c>
    </row>
    <row r="30" spans="1:9" ht="20.25" customHeight="1">
      <c r="A30" s="1" t="s">
        <v>76</v>
      </c>
    </row>
    <row r="31" spans="1:9" ht="20.25" customHeight="1">
      <c r="A31" s="1" t="s">
        <v>77</v>
      </c>
    </row>
    <row r="32" spans="1:9" ht="20.25" customHeight="1">
      <c r="A32" s="1" t="s">
        <v>78</v>
      </c>
    </row>
    <row r="33" spans="1:9" ht="20.25" customHeight="1">
      <c r="A33" s="1" t="s">
        <v>175</v>
      </c>
    </row>
    <row r="34" spans="1:9" ht="20.25" customHeight="1">
      <c r="A34" s="206" t="s">
        <v>173</v>
      </c>
      <c r="B34" s="207"/>
      <c r="C34" s="207"/>
      <c r="D34" s="207"/>
      <c r="E34" s="208"/>
      <c r="F34" s="206" t="s">
        <v>68</v>
      </c>
      <c r="G34" s="207"/>
      <c r="H34" s="207"/>
      <c r="I34" s="208"/>
    </row>
    <row r="35" spans="1:9" ht="20.25" customHeight="1">
      <c r="A35" s="195" t="s">
        <v>3</v>
      </c>
      <c r="B35" s="196"/>
      <c r="C35" s="196"/>
      <c r="D35" s="196"/>
      <c r="E35" s="197"/>
      <c r="F35" s="209"/>
      <c r="G35" s="210"/>
      <c r="H35" s="210"/>
      <c r="I35" s="211"/>
    </row>
    <row r="36" spans="1:9" ht="20.25" customHeight="1">
      <c r="A36" s="195" t="s">
        <v>4</v>
      </c>
      <c r="B36" s="196"/>
      <c r="C36" s="196"/>
      <c r="D36" s="196"/>
      <c r="E36" s="197"/>
      <c r="F36" s="212"/>
      <c r="G36" s="213"/>
      <c r="H36" s="213"/>
      <c r="I36" s="214"/>
    </row>
    <row r="37" spans="1:9" ht="20.25" customHeight="1">
      <c r="A37" s="195" t="s">
        <v>5</v>
      </c>
      <c r="B37" s="196"/>
      <c r="C37" s="196"/>
      <c r="D37" s="196"/>
      <c r="E37" s="197"/>
      <c r="F37" s="212"/>
      <c r="G37" s="213"/>
      <c r="H37" s="213"/>
      <c r="I37" s="214"/>
    </row>
    <row r="38" spans="1:9" ht="20.25" customHeight="1">
      <c r="A38" s="195" t="s">
        <v>6</v>
      </c>
      <c r="B38" s="196"/>
      <c r="C38" s="196"/>
      <c r="D38" s="196"/>
      <c r="E38" s="197"/>
      <c r="F38" s="212"/>
      <c r="G38" s="213"/>
      <c r="H38" s="213"/>
      <c r="I38" s="214"/>
    </row>
    <row r="39" spans="1:9" ht="20.25" customHeight="1">
      <c r="A39" s="195" t="s">
        <v>7</v>
      </c>
      <c r="B39" s="196"/>
      <c r="C39" s="196"/>
      <c r="D39" s="196"/>
      <c r="E39" s="197"/>
      <c r="F39" s="212"/>
      <c r="G39" s="213"/>
      <c r="H39" s="213"/>
      <c r="I39" s="214"/>
    </row>
    <row r="40" spans="1:9" ht="20.100000000000001" customHeight="1">
      <c r="A40" s="195" t="s">
        <v>8</v>
      </c>
      <c r="B40" s="196"/>
      <c r="C40" s="196"/>
      <c r="D40" s="196"/>
      <c r="E40" s="197"/>
      <c r="F40" s="212"/>
      <c r="G40" s="213"/>
      <c r="H40" s="213"/>
      <c r="I40" s="214"/>
    </row>
    <row r="41" spans="1:9" ht="20.25" customHeight="1">
      <c r="A41" s="195" t="s">
        <v>9</v>
      </c>
      <c r="B41" s="196"/>
      <c r="C41" s="196"/>
      <c r="D41" s="196"/>
      <c r="E41" s="197"/>
      <c r="F41" s="215"/>
      <c r="G41" s="216"/>
      <c r="H41" s="216"/>
      <c r="I41" s="217"/>
    </row>
    <row r="42" spans="1:9" ht="20.25" customHeight="1">
      <c r="A42" s="1" t="s">
        <v>10</v>
      </c>
      <c r="I42" s="5"/>
    </row>
  </sheetData>
  <sheetProtection algorithmName="SHA-512" hashValue="pVtIN7gLYyI4NdNB57CSbfTpbQ/S9NJgGPQAUF7Wh8viNduAVjUdNXIjqvsAQzRoVJUF3hDsSznufOO1G23Hqw==" saltValue="kVbi2bQjIPae6Hmo/Bvamw==" spinCount="100000" sheet="1" objects="1" scenarios="1"/>
  <mergeCells count="26">
    <mergeCell ref="A41:E41"/>
    <mergeCell ref="A36:E36"/>
    <mergeCell ref="A37:E37"/>
    <mergeCell ref="A38:E38"/>
    <mergeCell ref="A39:E39"/>
    <mergeCell ref="A40:E40"/>
    <mergeCell ref="F36:I36"/>
    <mergeCell ref="F41:I41"/>
    <mergeCell ref="F40:I40"/>
    <mergeCell ref="F39:I39"/>
    <mergeCell ref="F38:I38"/>
    <mergeCell ref="F37:I37"/>
    <mergeCell ref="A35:E35"/>
    <mergeCell ref="A21:I21"/>
    <mergeCell ref="F10:I11"/>
    <mergeCell ref="F8:I9"/>
    <mergeCell ref="F6:I7"/>
    <mergeCell ref="E6:E7"/>
    <mergeCell ref="E8:E9"/>
    <mergeCell ref="E10:E11"/>
    <mergeCell ref="A16:I18"/>
    <mergeCell ref="A13:I14"/>
    <mergeCell ref="A24:I24"/>
    <mergeCell ref="F34:I34"/>
    <mergeCell ref="F35:I35"/>
    <mergeCell ref="A34:E34"/>
  </mergeCells>
  <phoneticPr fontId="2"/>
  <printOptions horizontalCentered="1"/>
  <pageMargins left="0.70866141732283472" right="0.70866141732283472" top="0.74803149606299213" bottom="0.74803149606299213" header="0.31496062992125984" footer="0.31496062992125984"/>
  <pageSetup paperSize="9" scale="89" fitToHeight="0" orientation="portrait"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showGridLines="0" view="pageBreakPreview" zoomScale="55" zoomScaleNormal="39" zoomScaleSheetLayoutView="55" workbookViewId="0">
      <selection activeCell="E15" sqref="E15:E18"/>
    </sheetView>
  </sheetViews>
  <sheetFormatPr defaultColWidth="9" defaultRowHeight="17.25" customHeight="1"/>
  <cols>
    <col min="1" max="1" width="25.875" style="33" customWidth="1"/>
    <col min="2" max="11" width="20" style="33" customWidth="1"/>
    <col min="12" max="12" width="30.875" style="33" customWidth="1"/>
    <col min="13" max="13" width="17" style="33" customWidth="1"/>
    <col min="14" max="256" width="9" style="33"/>
    <col min="257" max="257" width="25.875" style="33" customWidth="1"/>
    <col min="258" max="267" width="20" style="33" customWidth="1"/>
    <col min="268" max="268" width="30.875" style="33" customWidth="1"/>
    <col min="269" max="269" width="17" style="33" customWidth="1"/>
    <col min="270" max="512" width="9" style="33"/>
    <col min="513" max="513" width="25.875" style="33" customWidth="1"/>
    <col min="514" max="523" width="20" style="33" customWidth="1"/>
    <col min="524" max="524" width="30.875" style="33" customWidth="1"/>
    <col min="525" max="525" width="17" style="33" customWidth="1"/>
    <col min="526" max="768" width="9" style="33"/>
    <col min="769" max="769" width="25.875" style="33" customWidth="1"/>
    <col min="770" max="779" width="20" style="33" customWidth="1"/>
    <col min="780" max="780" width="30.875" style="33" customWidth="1"/>
    <col min="781" max="781" width="17" style="33" customWidth="1"/>
    <col min="782" max="1024" width="9" style="33"/>
    <col min="1025" max="1025" width="25.875" style="33" customWidth="1"/>
    <col min="1026" max="1035" width="20" style="33" customWidth="1"/>
    <col min="1036" max="1036" width="30.875" style="33" customWidth="1"/>
    <col min="1037" max="1037" width="17" style="33" customWidth="1"/>
    <col min="1038" max="1280" width="9" style="33"/>
    <col min="1281" max="1281" width="25.875" style="33" customWidth="1"/>
    <col min="1282" max="1291" width="20" style="33" customWidth="1"/>
    <col min="1292" max="1292" width="30.875" style="33" customWidth="1"/>
    <col min="1293" max="1293" width="17" style="33" customWidth="1"/>
    <col min="1294" max="1536" width="9" style="33"/>
    <col min="1537" max="1537" width="25.875" style="33" customWidth="1"/>
    <col min="1538" max="1547" width="20" style="33" customWidth="1"/>
    <col min="1548" max="1548" width="30.875" style="33" customWidth="1"/>
    <col min="1549" max="1549" width="17" style="33" customWidth="1"/>
    <col min="1550" max="1792" width="9" style="33"/>
    <col min="1793" max="1793" width="25.875" style="33" customWidth="1"/>
    <col min="1794" max="1803" width="20" style="33" customWidth="1"/>
    <col min="1804" max="1804" width="30.875" style="33" customWidth="1"/>
    <col min="1805" max="1805" width="17" style="33" customWidth="1"/>
    <col min="1806" max="2048" width="9" style="33"/>
    <col min="2049" max="2049" width="25.875" style="33" customWidth="1"/>
    <col min="2050" max="2059" width="20" style="33" customWidth="1"/>
    <col min="2060" max="2060" width="30.875" style="33" customWidth="1"/>
    <col min="2061" max="2061" width="17" style="33" customWidth="1"/>
    <col min="2062" max="2304" width="9" style="33"/>
    <col min="2305" max="2305" width="25.875" style="33" customWidth="1"/>
    <col min="2306" max="2315" width="20" style="33" customWidth="1"/>
    <col min="2316" max="2316" width="30.875" style="33" customWidth="1"/>
    <col min="2317" max="2317" width="17" style="33" customWidth="1"/>
    <col min="2318" max="2560" width="9" style="33"/>
    <col min="2561" max="2561" width="25.875" style="33" customWidth="1"/>
    <col min="2562" max="2571" width="20" style="33" customWidth="1"/>
    <col min="2572" max="2572" width="30.875" style="33" customWidth="1"/>
    <col min="2573" max="2573" width="17" style="33" customWidth="1"/>
    <col min="2574" max="2816" width="9" style="33"/>
    <col min="2817" max="2817" width="25.875" style="33" customWidth="1"/>
    <col min="2818" max="2827" width="20" style="33" customWidth="1"/>
    <col min="2828" max="2828" width="30.875" style="33" customWidth="1"/>
    <col min="2829" max="2829" width="17" style="33" customWidth="1"/>
    <col min="2830" max="3072" width="9" style="33"/>
    <col min="3073" max="3073" width="25.875" style="33" customWidth="1"/>
    <col min="3074" max="3083" width="20" style="33" customWidth="1"/>
    <col min="3084" max="3084" width="30.875" style="33" customWidth="1"/>
    <col min="3085" max="3085" width="17" style="33" customWidth="1"/>
    <col min="3086" max="3328" width="9" style="33"/>
    <col min="3329" max="3329" width="25.875" style="33" customWidth="1"/>
    <col min="3330" max="3339" width="20" style="33" customWidth="1"/>
    <col min="3340" max="3340" width="30.875" style="33" customWidth="1"/>
    <col min="3341" max="3341" width="17" style="33" customWidth="1"/>
    <col min="3342" max="3584" width="9" style="33"/>
    <col min="3585" max="3585" width="25.875" style="33" customWidth="1"/>
    <col min="3586" max="3595" width="20" style="33" customWidth="1"/>
    <col min="3596" max="3596" width="30.875" style="33" customWidth="1"/>
    <col min="3597" max="3597" width="17" style="33" customWidth="1"/>
    <col min="3598" max="3840" width="9" style="33"/>
    <col min="3841" max="3841" width="25.875" style="33" customWidth="1"/>
    <col min="3842" max="3851" width="20" style="33" customWidth="1"/>
    <col min="3852" max="3852" width="30.875" style="33" customWidth="1"/>
    <col min="3853" max="3853" width="17" style="33" customWidth="1"/>
    <col min="3854" max="4096" width="9" style="33"/>
    <col min="4097" max="4097" width="25.875" style="33" customWidth="1"/>
    <col min="4098" max="4107" width="20" style="33" customWidth="1"/>
    <col min="4108" max="4108" width="30.875" style="33" customWidth="1"/>
    <col min="4109" max="4109" width="17" style="33" customWidth="1"/>
    <col min="4110" max="4352" width="9" style="33"/>
    <col min="4353" max="4353" width="25.875" style="33" customWidth="1"/>
    <col min="4354" max="4363" width="20" style="33" customWidth="1"/>
    <col min="4364" max="4364" width="30.875" style="33" customWidth="1"/>
    <col min="4365" max="4365" width="17" style="33" customWidth="1"/>
    <col min="4366" max="4608" width="9" style="33"/>
    <col min="4609" max="4609" width="25.875" style="33" customWidth="1"/>
    <col min="4610" max="4619" width="20" style="33" customWidth="1"/>
    <col min="4620" max="4620" width="30.875" style="33" customWidth="1"/>
    <col min="4621" max="4621" width="17" style="33" customWidth="1"/>
    <col min="4622" max="4864" width="9" style="33"/>
    <col min="4865" max="4865" width="25.875" style="33" customWidth="1"/>
    <col min="4866" max="4875" width="20" style="33" customWidth="1"/>
    <col min="4876" max="4876" width="30.875" style="33" customWidth="1"/>
    <col min="4877" max="4877" width="17" style="33" customWidth="1"/>
    <col min="4878" max="5120" width="9" style="33"/>
    <col min="5121" max="5121" width="25.875" style="33" customWidth="1"/>
    <col min="5122" max="5131" width="20" style="33" customWidth="1"/>
    <col min="5132" max="5132" width="30.875" style="33" customWidth="1"/>
    <col min="5133" max="5133" width="17" style="33" customWidth="1"/>
    <col min="5134" max="5376" width="9" style="33"/>
    <col min="5377" max="5377" width="25.875" style="33" customWidth="1"/>
    <col min="5378" max="5387" width="20" style="33" customWidth="1"/>
    <col min="5388" max="5388" width="30.875" style="33" customWidth="1"/>
    <col min="5389" max="5389" width="17" style="33" customWidth="1"/>
    <col min="5390" max="5632" width="9" style="33"/>
    <col min="5633" max="5633" width="25.875" style="33" customWidth="1"/>
    <col min="5634" max="5643" width="20" style="33" customWidth="1"/>
    <col min="5644" max="5644" width="30.875" style="33" customWidth="1"/>
    <col min="5645" max="5645" width="17" style="33" customWidth="1"/>
    <col min="5646" max="5888" width="9" style="33"/>
    <col min="5889" max="5889" width="25.875" style="33" customWidth="1"/>
    <col min="5890" max="5899" width="20" style="33" customWidth="1"/>
    <col min="5900" max="5900" width="30.875" style="33" customWidth="1"/>
    <col min="5901" max="5901" width="17" style="33" customWidth="1"/>
    <col min="5902" max="6144" width="9" style="33"/>
    <col min="6145" max="6145" width="25.875" style="33" customWidth="1"/>
    <col min="6146" max="6155" width="20" style="33" customWidth="1"/>
    <col min="6156" max="6156" width="30.875" style="33" customWidth="1"/>
    <col min="6157" max="6157" width="17" style="33" customWidth="1"/>
    <col min="6158" max="6400" width="9" style="33"/>
    <col min="6401" max="6401" width="25.875" style="33" customWidth="1"/>
    <col min="6402" max="6411" width="20" style="33" customWidth="1"/>
    <col min="6412" max="6412" width="30.875" style="33" customWidth="1"/>
    <col min="6413" max="6413" width="17" style="33" customWidth="1"/>
    <col min="6414" max="6656" width="9" style="33"/>
    <col min="6657" max="6657" width="25.875" style="33" customWidth="1"/>
    <col min="6658" max="6667" width="20" style="33" customWidth="1"/>
    <col min="6668" max="6668" width="30.875" style="33" customWidth="1"/>
    <col min="6669" max="6669" width="17" style="33" customWidth="1"/>
    <col min="6670" max="6912" width="9" style="33"/>
    <col min="6913" max="6913" width="25.875" style="33" customWidth="1"/>
    <col min="6914" max="6923" width="20" style="33" customWidth="1"/>
    <col min="6924" max="6924" width="30.875" style="33" customWidth="1"/>
    <col min="6925" max="6925" width="17" style="33" customWidth="1"/>
    <col min="6926" max="7168" width="9" style="33"/>
    <col min="7169" max="7169" width="25.875" style="33" customWidth="1"/>
    <col min="7170" max="7179" width="20" style="33" customWidth="1"/>
    <col min="7180" max="7180" width="30.875" style="33" customWidth="1"/>
    <col min="7181" max="7181" width="17" style="33" customWidth="1"/>
    <col min="7182" max="7424" width="9" style="33"/>
    <col min="7425" max="7425" width="25.875" style="33" customWidth="1"/>
    <col min="7426" max="7435" width="20" style="33" customWidth="1"/>
    <col min="7436" max="7436" width="30.875" style="33" customWidth="1"/>
    <col min="7437" max="7437" width="17" style="33" customWidth="1"/>
    <col min="7438" max="7680" width="9" style="33"/>
    <col min="7681" max="7681" width="25.875" style="33" customWidth="1"/>
    <col min="7682" max="7691" width="20" style="33" customWidth="1"/>
    <col min="7692" max="7692" width="30.875" style="33" customWidth="1"/>
    <col min="7693" max="7693" width="17" style="33" customWidth="1"/>
    <col min="7694" max="7936" width="9" style="33"/>
    <col min="7937" max="7937" width="25.875" style="33" customWidth="1"/>
    <col min="7938" max="7947" width="20" style="33" customWidth="1"/>
    <col min="7948" max="7948" width="30.875" style="33" customWidth="1"/>
    <col min="7949" max="7949" width="17" style="33" customWidth="1"/>
    <col min="7950" max="8192" width="9" style="33"/>
    <col min="8193" max="8193" width="25.875" style="33" customWidth="1"/>
    <col min="8194" max="8203" width="20" style="33" customWidth="1"/>
    <col min="8204" max="8204" width="30.875" style="33" customWidth="1"/>
    <col min="8205" max="8205" width="17" style="33" customWidth="1"/>
    <col min="8206" max="8448" width="9" style="33"/>
    <col min="8449" max="8449" width="25.875" style="33" customWidth="1"/>
    <col min="8450" max="8459" width="20" style="33" customWidth="1"/>
    <col min="8460" max="8460" width="30.875" style="33" customWidth="1"/>
    <col min="8461" max="8461" width="17" style="33" customWidth="1"/>
    <col min="8462" max="8704" width="9" style="33"/>
    <col min="8705" max="8705" width="25.875" style="33" customWidth="1"/>
    <col min="8706" max="8715" width="20" style="33" customWidth="1"/>
    <col min="8716" max="8716" width="30.875" style="33" customWidth="1"/>
    <col min="8717" max="8717" width="17" style="33" customWidth="1"/>
    <col min="8718" max="8960" width="9" style="33"/>
    <col min="8961" max="8961" width="25.875" style="33" customWidth="1"/>
    <col min="8962" max="8971" width="20" style="33" customWidth="1"/>
    <col min="8972" max="8972" width="30.875" style="33" customWidth="1"/>
    <col min="8973" max="8973" width="17" style="33" customWidth="1"/>
    <col min="8974" max="9216" width="9" style="33"/>
    <col min="9217" max="9217" width="25.875" style="33" customWidth="1"/>
    <col min="9218" max="9227" width="20" style="33" customWidth="1"/>
    <col min="9228" max="9228" width="30.875" style="33" customWidth="1"/>
    <col min="9229" max="9229" width="17" style="33" customWidth="1"/>
    <col min="9230" max="9472" width="9" style="33"/>
    <col min="9473" max="9473" width="25.875" style="33" customWidth="1"/>
    <col min="9474" max="9483" width="20" style="33" customWidth="1"/>
    <col min="9484" max="9484" width="30.875" style="33" customWidth="1"/>
    <col min="9485" max="9485" width="17" style="33" customWidth="1"/>
    <col min="9486" max="9728" width="9" style="33"/>
    <col min="9729" max="9729" width="25.875" style="33" customWidth="1"/>
    <col min="9730" max="9739" width="20" style="33" customWidth="1"/>
    <col min="9740" max="9740" width="30.875" style="33" customWidth="1"/>
    <col min="9741" max="9741" width="17" style="33" customWidth="1"/>
    <col min="9742" max="9984" width="9" style="33"/>
    <col min="9985" max="9985" width="25.875" style="33" customWidth="1"/>
    <col min="9986" max="9995" width="20" style="33" customWidth="1"/>
    <col min="9996" max="9996" width="30.875" style="33" customWidth="1"/>
    <col min="9997" max="9997" width="17" style="33" customWidth="1"/>
    <col min="9998" max="10240" width="9" style="33"/>
    <col min="10241" max="10241" width="25.875" style="33" customWidth="1"/>
    <col min="10242" max="10251" width="20" style="33" customWidth="1"/>
    <col min="10252" max="10252" width="30.875" style="33" customWidth="1"/>
    <col min="10253" max="10253" width="17" style="33" customWidth="1"/>
    <col min="10254" max="10496" width="9" style="33"/>
    <col min="10497" max="10497" width="25.875" style="33" customWidth="1"/>
    <col min="10498" max="10507" width="20" style="33" customWidth="1"/>
    <col min="10508" max="10508" width="30.875" style="33" customWidth="1"/>
    <col min="10509" max="10509" width="17" style="33" customWidth="1"/>
    <col min="10510" max="10752" width="9" style="33"/>
    <col min="10753" max="10753" width="25.875" style="33" customWidth="1"/>
    <col min="10754" max="10763" width="20" style="33" customWidth="1"/>
    <col min="10764" max="10764" width="30.875" style="33" customWidth="1"/>
    <col min="10765" max="10765" width="17" style="33" customWidth="1"/>
    <col min="10766" max="11008" width="9" style="33"/>
    <col min="11009" max="11009" width="25.875" style="33" customWidth="1"/>
    <col min="11010" max="11019" width="20" style="33" customWidth="1"/>
    <col min="11020" max="11020" width="30.875" style="33" customWidth="1"/>
    <col min="11021" max="11021" width="17" style="33" customWidth="1"/>
    <col min="11022" max="11264" width="9" style="33"/>
    <col min="11265" max="11265" width="25.875" style="33" customWidth="1"/>
    <col min="11266" max="11275" width="20" style="33" customWidth="1"/>
    <col min="11276" max="11276" width="30.875" style="33" customWidth="1"/>
    <col min="11277" max="11277" width="17" style="33" customWidth="1"/>
    <col min="11278" max="11520" width="9" style="33"/>
    <col min="11521" max="11521" width="25.875" style="33" customWidth="1"/>
    <col min="11522" max="11531" width="20" style="33" customWidth="1"/>
    <col min="11532" max="11532" width="30.875" style="33" customWidth="1"/>
    <col min="11533" max="11533" width="17" style="33" customWidth="1"/>
    <col min="11534" max="11776" width="9" style="33"/>
    <col min="11777" max="11777" width="25.875" style="33" customWidth="1"/>
    <col min="11778" max="11787" width="20" style="33" customWidth="1"/>
    <col min="11788" max="11788" width="30.875" style="33" customWidth="1"/>
    <col min="11789" max="11789" width="17" style="33" customWidth="1"/>
    <col min="11790" max="12032" width="9" style="33"/>
    <col min="12033" max="12033" width="25.875" style="33" customWidth="1"/>
    <col min="12034" max="12043" width="20" style="33" customWidth="1"/>
    <col min="12044" max="12044" width="30.875" style="33" customWidth="1"/>
    <col min="12045" max="12045" width="17" style="33" customWidth="1"/>
    <col min="12046" max="12288" width="9" style="33"/>
    <col min="12289" max="12289" width="25.875" style="33" customWidth="1"/>
    <col min="12290" max="12299" width="20" style="33" customWidth="1"/>
    <col min="12300" max="12300" width="30.875" style="33" customWidth="1"/>
    <col min="12301" max="12301" width="17" style="33" customWidth="1"/>
    <col min="12302" max="12544" width="9" style="33"/>
    <col min="12545" max="12545" width="25.875" style="33" customWidth="1"/>
    <col min="12546" max="12555" width="20" style="33" customWidth="1"/>
    <col min="12556" max="12556" width="30.875" style="33" customWidth="1"/>
    <col min="12557" max="12557" width="17" style="33" customWidth="1"/>
    <col min="12558" max="12800" width="9" style="33"/>
    <col min="12801" max="12801" width="25.875" style="33" customWidth="1"/>
    <col min="12802" max="12811" width="20" style="33" customWidth="1"/>
    <col min="12812" max="12812" width="30.875" style="33" customWidth="1"/>
    <col min="12813" max="12813" width="17" style="33" customWidth="1"/>
    <col min="12814" max="13056" width="9" style="33"/>
    <col min="13057" max="13057" width="25.875" style="33" customWidth="1"/>
    <col min="13058" max="13067" width="20" style="33" customWidth="1"/>
    <col min="13068" max="13068" width="30.875" style="33" customWidth="1"/>
    <col min="13069" max="13069" width="17" style="33" customWidth="1"/>
    <col min="13070" max="13312" width="9" style="33"/>
    <col min="13313" max="13313" width="25.875" style="33" customWidth="1"/>
    <col min="13314" max="13323" width="20" style="33" customWidth="1"/>
    <col min="13324" max="13324" width="30.875" style="33" customWidth="1"/>
    <col min="13325" max="13325" width="17" style="33" customWidth="1"/>
    <col min="13326" max="13568" width="9" style="33"/>
    <col min="13569" max="13569" width="25.875" style="33" customWidth="1"/>
    <col min="13570" max="13579" width="20" style="33" customWidth="1"/>
    <col min="13580" max="13580" width="30.875" style="33" customWidth="1"/>
    <col min="13581" max="13581" width="17" style="33" customWidth="1"/>
    <col min="13582" max="13824" width="9" style="33"/>
    <col min="13825" max="13825" width="25.875" style="33" customWidth="1"/>
    <col min="13826" max="13835" width="20" style="33" customWidth="1"/>
    <col min="13836" max="13836" width="30.875" style="33" customWidth="1"/>
    <col min="13837" max="13837" width="17" style="33" customWidth="1"/>
    <col min="13838" max="14080" width="9" style="33"/>
    <col min="14081" max="14081" width="25.875" style="33" customWidth="1"/>
    <col min="14082" max="14091" width="20" style="33" customWidth="1"/>
    <col min="14092" max="14092" width="30.875" style="33" customWidth="1"/>
    <col min="14093" max="14093" width="17" style="33" customWidth="1"/>
    <col min="14094" max="14336" width="9" style="33"/>
    <col min="14337" max="14337" width="25.875" style="33" customWidth="1"/>
    <col min="14338" max="14347" width="20" style="33" customWidth="1"/>
    <col min="14348" max="14348" width="30.875" style="33" customWidth="1"/>
    <col min="14349" max="14349" width="17" style="33" customWidth="1"/>
    <col min="14350" max="14592" width="9" style="33"/>
    <col min="14593" max="14593" width="25.875" style="33" customWidth="1"/>
    <col min="14594" max="14603" width="20" style="33" customWidth="1"/>
    <col min="14604" max="14604" width="30.875" style="33" customWidth="1"/>
    <col min="14605" max="14605" width="17" style="33" customWidth="1"/>
    <col min="14606" max="14848" width="9" style="33"/>
    <col min="14849" max="14849" width="25.875" style="33" customWidth="1"/>
    <col min="14850" max="14859" width="20" style="33" customWidth="1"/>
    <col min="14860" max="14860" width="30.875" style="33" customWidth="1"/>
    <col min="14861" max="14861" width="17" style="33" customWidth="1"/>
    <col min="14862" max="15104" width="9" style="33"/>
    <col min="15105" max="15105" width="25.875" style="33" customWidth="1"/>
    <col min="15106" max="15115" width="20" style="33" customWidth="1"/>
    <col min="15116" max="15116" width="30.875" style="33" customWidth="1"/>
    <col min="15117" max="15117" width="17" style="33" customWidth="1"/>
    <col min="15118" max="15360" width="9" style="33"/>
    <col min="15361" max="15361" width="25.875" style="33" customWidth="1"/>
    <col min="15362" max="15371" width="20" style="33" customWidth="1"/>
    <col min="15372" max="15372" width="30.875" style="33" customWidth="1"/>
    <col min="15373" max="15373" width="17" style="33" customWidth="1"/>
    <col min="15374" max="15616" width="9" style="33"/>
    <col min="15617" max="15617" width="25.875" style="33" customWidth="1"/>
    <col min="15618" max="15627" width="20" style="33" customWidth="1"/>
    <col min="15628" max="15628" width="30.875" style="33" customWidth="1"/>
    <col min="15629" max="15629" width="17" style="33" customWidth="1"/>
    <col min="15630" max="15872" width="9" style="33"/>
    <col min="15873" max="15873" width="25.875" style="33" customWidth="1"/>
    <col min="15874" max="15883" width="20" style="33" customWidth="1"/>
    <col min="15884" max="15884" width="30.875" style="33" customWidth="1"/>
    <col min="15885" max="15885" width="17" style="33" customWidth="1"/>
    <col min="15886" max="16128" width="9" style="33"/>
    <col min="16129" max="16129" width="25.875" style="33" customWidth="1"/>
    <col min="16130" max="16139" width="20" style="33" customWidth="1"/>
    <col min="16140" max="16140" width="30.875" style="33" customWidth="1"/>
    <col min="16141" max="16141" width="17" style="33" customWidth="1"/>
    <col min="16142" max="16384" width="9" style="33"/>
  </cols>
  <sheetData>
    <row r="1" spans="1:13" ht="17.25" customHeight="1">
      <c r="A1" s="32" t="s">
        <v>79</v>
      </c>
    </row>
    <row r="2" spans="1:13" ht="23.25" customHeight="1">
      <c r="A2" s="243" t="s">
        <v>80</v>
      </c>
      <c r="B2" s="243"/>
      <c r="C2" s="243"/>
      <c r="D2" s="243"/>
      <c r="E2" s="243"/>
      <c r="F2" s="243"/>
      <c r="G2" s="244"/>
      <c r="H2" s="244"/>
      <c r="I2" s="244"/>
      <c r="J2" s="244"/>
      <c r="K2" s="244"/>
    </row>
    <row r="3" spans="1:13" ht="27.75" customHeight="1">
      <c r="A3" s="34" t="s">
        <v>81</v>
      </c>
    </row>
    <row r="4" spans="1:13" s="38" customFormat="1" ht="82.5" customHeight="1">
      <c r="A4" s="35" t="s">
        <v>82</v>
      </c>
      <c r="B4" s="35" t="s">
        <v>83</v>
      </c>
      <c r="C4" s="36" t="s">
        <v>84</v>
      </c>
      <c r="D4" s="36" t="s">
        <v>85</v>
      </c>
      <c r="E4" s="36" t="s">
        <v>86</v>
      </c>
      <c r="F4" s="35" t="s">
        <v>87</v>
      </c>
      <c r="G4" s="36" t="s">
        <v>88</v>
      </c>
      <c r="H4" s="36" t="s">
        <v>89</v>
      </c>
      <c r="I4" s="36" t="s">
        <v>90</v>
      </c>
      <c r="J4" s="36" t="s">
        <v>91</v>
      </c>
      <c r="K4" s="36" t="s">
        <v>92</v>
      </c>
      <c r="L4" s="35" t="s">
        <v>93</v>
      </c>
      <c r="M4" s="37"/>
    </row>
    <row r="5" spans="1:13" ht="21" customHeight="1">
      <c r="A5" s="39"/>
      <c r="B5" s="40" t="s">
        <v>2</v>
      </c>
      <c r="C5" s="41" t="s">
        <v>94</v>
      </c>
      <c r="D5" s="40" t="s">
        <v>95</v>
      </c>
      <c r="E5" s="40" t="s">
        <v>96</v>
      </c>
      <c r="F5" s="40" t="s">
        <v>97</v>
      </c>
      <c r="G5" s="41" t="s">
        <v>98</v>
      </c>
      <c r="H5" s="40" t="s">
        <v>99</v>
      </c>
      <c r="I5" s="41" t="s">
        <v>100</v>
      </c>
      <c r="J5" s="41" t="s">
        <v>101</v>
      </c>
      <c r="K5" s="41" t="s">
        <v>102</v>
      </c>
      <c r="L5" s="42"/>
      <c r="M5" s="43"/>
    </row>
    <row r="6" spans="1:13" ht="18.75" customHeight="1">
      <c r="A6" s="44"/>
      <c r="B6" s="45" t="s">
        <v>64</v>
      </c>
      <c r="C6" s="45" t="s">
        <v>64</v>
      </c>
      <c r="D6" s="45" t="s">
        <v>64</v>
      </c>
      <c r="E6" s="45" t="s">
        <v>64</v>
      </c>
      <c r="F6" s="45" t="s">
        <v>64</v>
      </c>
      <c r="G6" s="45" t="s">
        <v>64</v>
      </c>
      <c r="H6" s="45" t="s">
        <v>64</v>
      </c>
      <c r="I6" s="154" t="s">
        <v>64</v>
      </c>
      <c r="J6" s="154" t="s">
        <v>64</v>
      </c>
      <c r="K6" s="154" t="s">
        <v>64</v>
      </c>
      <c r="L6" s="46"/>
      <c r="M6" s="47"/>
    </row>
    <row r="7" spans="1:13" ht="18.75" hidden="1" customHeight="1">
      <c r="A7" s="240" t="s">
        <v>103</v>
      </c>
      <c r="B7" s="230">
        <f>SUM('様式第３号　別紙（２）'!R52)</f>
        <v>0</v>
      </c>
      <c r="C7" s="241"/>
      <c r="D7" s="230">
        <f>(B7-C7)</f>
        <v>0</v>
      </c>
      <c r="E7" s="241"/>
      <c r="F7" s="230">
        <f>SUM('様式第３号　別紙（２）'!N7)</f>
        <v>0</v>
      </c>
      <c r="G7" s="230">
        <f>MIN(E7,F7)</f>
        <v>0</v>
      </c>
      <c r="H7" s="230">
        <f>MIN(D7,G7)</f>
        <v>0</v>
      </c>
      <c r="I7" s="222"/>
      <c r="J7" s="222"/>
      <c r="K7" s="222"/>
      <c r="L7" s="230"/>
      <c r="M7" s="48"/>
    </row>
    <row r="8" spans="1:13" ht="18.75" hidden="1" customHeight="1">
      <c r="A8" s="240"/>
      <c r="B8" s="230"/>
      <c r="C8" s="241"/>
      <c r="D8" s="230"/>
      <c r="E8" s="241"/>
      <c r="F8" s="230"/>
      <c r="G8" s="230"/>
      <c r="H8" s="230"/>
      <c r="I8" s="223"/>
      <c r="J8" s="223"/>
      <c r="K8" s="223"/>
      <c r="L8" s="230"/>
      <c r="M8" s="48"/>
    </row>
    <row r="9" spans="1:13" ht="18.75" hidden="1" customHeight="1">
      <c r="A9" s="240"/>
      <c r="B9" s="230"/>
      <c r="C9" s="241"/>
      <c r="D9" s="230"/>
      <c r="E9" s="241"/>
      <c r="F9" s="230"/>
      <c r="G9" s="230"/>
      <c r="H9" s="230"/>
      <c r="I9" s="223"/>
      <c r="J9" s="223"/>
      <c r="K9" s="223"/>
      <c r="L9" s="230"/>
      <c r="M9" s="48"/>
    </row>
    <row r="10" spans="1:13" ht="18.75" hidden="1" customHeight="1">
      <c r="A10" s="240"/>
      <c r="B10" s="230"/>
      <c r="C10" s="241"/>
      <c r="D10" s="230"/>
      <c r="E10" s="241"/>
      <c r="F10" s="230"/>
      <c r="G10" s="230"/>
      <c r="H10" s="230"/>
      <c r="I10" s="223"/>
      <c r="J10" s="223"/>
      <c r="K10" s="223"/>
      <c r="L10" s="230"/>
      <c r="M10" s="48"/>
    </row>
    <row r="11" spans="1:13" ht="18.75" hidden="1" customHeight="1">
      <c r="A11" s="240" t="s">
        <v>104</v>
      </c>
      <c r="B11" s="230">
        <f>SUM('様式第３号　別紙（２）'!R63)</f>
        <v>0</v>
      </c>
      <c r="C11" s="241"/>
      <c r="D11" s="230">
        <f t="shared" ref="D11" si="0">(B11-C11)</f>
        <v>0</v>
      </c>
      <c r="E11" s="241"/>
      <c r="F11" s="230">
        <f>SUM('様式第３号　別紙（２）'!N11)</f>
        <v>0</v>
      </c>
      <c r="G11" s="230">
        <f>MIN(E11,F11)</f>
        <v>0</v>
      </c>
      <c r="H11" s="230">
        <f>MIN(D11,G11)</f>
        <v>0</v>
      </c>
      <c r="I11" s="223"/>
      <c r="J11" s="223"/>
      <c r="K11" s="223"/>
      <c r="L11" s="230"/>
      <c r="M11" s="48"/>
    </row>
    <row r="12" spans="1:13" ht="18.75" hidden="1" customHeight="1">
      <c r="A12" s="240"/>
      <c r="B12" s="230"/>
      <c r="C12" s="241"/>
      <c r="D12" s="230"/>
      <c r="E12" s="241"/>
      <c r="F12" s="230"/>
      <c r="G12" s="230"/>
      <c r="H12" s="230"/>
      <c r="I12" s="223"/>
      <c r="J12" s="223"/>
      <c r="K12" s="223"/>
      <c r="L12" s="230"/>
      <c r="M12" s="48"/>
    </row>
    <row r="13" spans="1:13" ht="18.75" hidden="1" customHeight="1">
      <c r="A13" s="240"/>
      <c r="B13" s="230"/>
      <c r="C13" s="241"/>
      <c r="D13" s="230"/>
      <c r="E13" s="241"/>
      <c r="F13" s="230"/>
      <c r="G13" s="230"/>
      <c r="H13" s="230"/>
      <c r="I13" s="223"/>
      <c r="J13" s="223"/>
      <c r="K13" s="223"/>
      <c r="L13" s="230"/>
      <c r="M13" s="48"/>
    </row>
    <row r="14" spans="1:13" ht="18.75" hidden="1" customHeight="1">
      <c r="A14" s="240"/>
      <c r="B14" s="230"/>
      <c r="C14" s="241"/>
      <c r="D14" s="230"/>
      <c r="E14" s="241"/>
      <c r="F14" s="230"/>
      <c r="G14" s="230"/>
      <c r="H14" s="230"/>
      <c r="I14" s="223"/>
      <c r="J14" s="223"/>
      <c r="K14" s="223"/>
      <c r="L14" s="230"/>
      <c r="M14" s="48"/>
    </row>
    <row r="15" spans="1:13" ht="18.75" customHeight="1">
      <c r="A15" s="240" t="s">
        <v>105</v>
      </c>
      <c r="B15" s="230">
        <f>SUM('様式第３号　別紙（２）'!R69)</f>
        <v>0</v>
      </c>
      <c r="C15" s="241"/>
      <c r="D15" s="230">
        <f t="shared" ref="D15" si="1">(B15-C15)</f>
        <v>0</v>
      </c>
      <c r="E15" s="241"/>
      <c r="F15" s="230">
        <f>SUM('様式第３号　別紙（２）'!N15)</f>
        <v>0</v>
      </c>
      <c r="G15" s="230">
        <f t="shared" ref="G15" si="2">MIN(E15,F15)</f>
        <v>0</v>
      </c>
      <c r="H15" s="230">
        <f t="shared" ref="H15" si="3">MIN(D15,G15)</f>
        <v>0</v>
      </c>
      <c r="I15" s="223"/>
      <c r="J15" s="223"/>
      <c r="K15" s="223"/>
      <c r="L15" s="242"/>
      <c r="M15" s="48"/>
    </row>
    <row r="16" spans="1:13" ht="18.75" customHeight="1">
      <c r="A16" s="240"/>
      <c r="B16" s="230"/>
      <c r="C16" s="241"/>
      <c r="D16" s="230"/>
      <c r="E16" s="241"/>
      <c r="F16" s="230"/>
      <c r="G16" s="230"/>
      <c r="H16" s="230"/>
      <c r="I16" s="223"/>
      <c r="J16" s="223"/>
      <c r="K16" s="223"/>
      <c r="L16" s="242"/>
      <c r="M16" s="48"/>
    </row>
    <row r="17" spans="1:13" ht="18.75" customHeight="1">
      <c r="A17" s="240"/>
      <c r="B17" s="230"/>
      <c r="C17" s="241"/>
      <c r="D17" s="230"/>
      <c r="E17" s="241"/>
      <c r="F17" s="230"/>
      <c r="G17" s="230"/>
      <c r="H17" s="230"/>
      <c r="I17" s="223"/>
      <c r="J17" s="223"/>
      <c r="K17" s="223"/>
      <c r="L17" s="242"/>
      <c r="M17" s="48"/>
    </row>
    <row r="18" spans="1:13" ht="18.75" customHeight="1">
      <c r="A18" s="240"/>
      <c r="B18" s="230"/>
      <c r="C18" s="241"/>
      <c r="D18" s="230"/>
      <c r="E18" s="241"/>
      <c r="F18" s="230"/>
      <c r="G18" s="230"/>
      <c r="H18" s="230"/>
      <c r="I18" s="223"/>
      <c r="J18" s="223"/>
      <c r="K18" s="223"/>
      <c r="L18" s="242"/>
      <c r="M18" s="48"/>
    </row>
    <row r="19" spans="1:13" ht="18.75" hidden="1" customHeight="1">
      <c r="A19" s="240" t="s">
        <v>106</v>
      </c>
      <c r="B19" s="230">
        <f>SUM('様式第３号　別紙（２）'!R72)</f>
        <v>0</v>
      </c>
      <c r="C19" s="241"/>
      <c r="D19" s="230">
        <f t="shared" ref="D19" si="4">(B19-C19)</f>
        <v>0</v>
      </c>
      <c r="E19" s="241"/>
      <c r="F19" s="230">
        <f>SUM('様式第３号　別紙（２）'!N23)</f>
        <v>0</v>
      </c>
      <c r="G19" s="230">
        <f t="shared" ref="G19" si="5">MIN(E19,F19)</f>
        <v>0</v>
      </c>
      <c r="H19" s="230">
        <f t="shared" ref="H19:H39" si="6">MIN(D19,G19)</f>
        <v>0</v>
      </c>
      <c r="I19" s="223"/>
      <c r="J19" s="223"/>
      <c r="K19" s="223"/>
      <c r="L19" s="230"/>
      <c r="M19" s="48"/>
    </row>
    <row r="20" spans="1:13" ht="18.75" hidden="1" customHeight="1">
      <c r="A20" s="240"/>
      <c r="B20" s="230"/>
      <c r="C20" s="241"/>
      <c r="D20" s="230"/>
      <c r="E20" s="241"/>
      <c r="F20" s="230"/>
      <c r="G20" s="230"/>
      <c r="H20" s="230"/>
      <c r="I20" s="223"/>
      <c r="J20" s="223"/>
      <c r="K20" s="223"/>
      <c r="L20" s="230"/>
      <c r="M20" s="48"/>
    </row>
    <row r="21" spans="1:13" ht="18.75" hidden="1" customHeight="1">
      <c r="A21" s="240"/>
      <c r="B21" s="230"/>
      <c r="C21" s="241"/>
      <c r="D21" s="230"/>
      <c r="E21" s="241"/>
      <c r="F21" s="230"/>
      <c r="G21" s="230"/>
      <c r="H21" s="230"/>
      <c r="I21" s="223"/>
      <c r="J21" s="223"/>
      <c r="K21" s="223"/>
      <c r="L21" s="230"/>
      <c r="M21" s="48"/>
    </row>
    <row r="22" spans="1:13" ht="18.75" hidden="1" customHeight="1">
      <c r="A22" s="240"/>
      <c r="B22" s="230"/>
      <c r="C22" s="241"/>
      <c r="D22" s="230"/>
      <c r="E22" s="241"/>
      <c r="F22" s="230"/>
      <c r="G22" s="230"/>
      <c r="H22" s="230"/>
      <c r="I22" s="223"/>
      <c r="J22" s="223"/>
      <c r="K22" s="223"/>
      <c r="L22" s="230"/>
      <c r="M22" s="48"/>
    </row>
    <row r="23" spans="1:13" ht="18.75" hidden="1" customHeight="1">
      <c r="A23" s="240" t="s">
        <v>107</v>
      </c>
      <c r="B23" s="230">
        <f>SUM('様式第３号　別紙（２）'!R78)</f>
        <v>0</v>
      </c>
      <c r="C23" s="241"/>
      <c r="D23" s="230">
        <f t="shared" ref="D23" si="7">(B23-C23)</f>
        <v>0</v>
      </c>
      <c r="E23" s="241"/>
      <c r="F23" s="230">
        <f>SUM('様式第３号　別紙（２）'!N27)</f>
        <v>0</v>
      </c>
      <c r="G23" s="230">
        <f t="shared" ref="G23" si="8">MIN(E23,F23)</f>
        <v>0</v>
      </c>
      <c r="H23" s="230">
        <f t="shared" si="6"/>
        <v>0</v>
      </c>
      <c r="I23" s="223"/>
      <c r="J23" s="223"/>
      <c r="K23" s="223"/>
      <c r="L23" s="230"/>
      <c r="M23" s="48"/>
    </row>
    <row r="24" spans="1:13" ht="18.75" hidden="1" customHeight="1">
      <c r="A24" s="240"/>
      <c r="B24" s="230"/>
      <c r="C24" s="241"/>
      <c r="D24" s="230"/>
      <c r="E24" s="241"/>
      <c r="F24" s="230"/>
      <c r="G24" s="230"/>
      <c r="H24" s="230"/>
      <c r="I24" s="223"/>
      <c r="J24" s="223"/>
      <c r="K24" s="223"/>
      <c r="L24" s="230"/>
      <c r="M24" s="48"/>
    </row>
    <row r="25" spans="1:13" ht="18.75" hidden="1" customHeight="1">
      <c r="A25" s="240"/>
      <c r="B25" s="230"/>
      <c r="C25" s="241"/>
      <c r="D25" s="230"/>
      <c r="E25" s="241"/>
      <c r="F25" s="230"/>
      <c r="G25" s="230"/>
      <c r="H25" s="230"/>
      <c r="I25" s="223"/>
      <c r="J25" s="223"/>
      <c r="K25" s="223"/>
      <c r="L25" s="230"/>
      <c r="M25" s="48"/>
    </row>
    <row r="26" spans="1:13" ht="18.75" hidden="1" customHeight="1">
      <c r="A26" s="233"/>
      <c r="B26" s="230"/>
      <c r="C26" s="236"/>
      <c r="D26" s="230"/>
      <c r="E26" s="236"/>
      <c r="F26" s="230"/>
      <c r="G26" s="230"/>
      <c r="H26" s="230"/>
      <c r="I26" s="223"/>
      <c r="J26" s="223"/>
      <c r="K26" s="223"/>
      <c r="L26" s="219"/>
      <c r="M26" s="48"/>
    </row>
    <row r="27" spans="1:13" ht="18.75" hidden="1" customHeight="1">
      <c r="A27" s="240" t="s">
        <v>108</v>
      </c>
      <c r="B27" s="230">
        <f>SUM('様式第３号　別紙（２）'!R80)</f>
        <v>0</v>
      </c>
      <c r="C27" s="241"/>
      <c r="D27" s="230">
        <f t="shared" ref="D27" si="9">(B27-C27)</f>
        <v>0</v>
      </c>
      <c r="E27" s="241"/>
      <c r="F27" s="230">
        <f>SUM('様式第３号　別紙（２）'!N31)</f>
        <v>0</v>
      </c>
      <c r="G27" s="230">
        <f t="shared" ref="G27" si="10">MIN(E27,F27)</f>
        <v>0</v>
      </c>
      <c r="H27" s="230">
        <f t="shared" si="6"/>
        <v>0</v>
      </c>
      <c r="I27" s="223"/>
      <c r="J27" s="223"/>
      <c r="K27" s="223"/>
      <c r="L27" s="230"/>
      <c r="M27" s="48"/>
    </row>
    <row r="28" spans="1:13" ht="18.75" hidden="1" customHeight="1">
      <c r="A28" s="240"/>
      <c r="B28" s="230"/>
      <c r="C28" s="241"/>
      <c r="D28" s="230"/>
      <c r="E28" s="241"/>
      <c r="F28" s="230"/>
      <c r="G28" s="230"/>
      <c r="H28" s="230"/>
      <c r="I28" s="223"/>
      <c r="J28" s="223"/>
      <c r="K28" s="223"/>
      <c r="L28" s="230"/>
      <c r="M28" s="48"/>
    </row>
    <row r="29" spans="1:13" ht="18.75" hidden="1" customHeight="1">
      <c r="A29" s="240"/>
      <c r="B29" s="230"/>
      <c r="C29" s="241"/>
      <c r="D29" s="230"/>
      <c r="E29" s="241"/>
      <c r="F29" s="230"/>
      <c r="G29" s="230"/>
      <c r="H29" s="230"/>
      <c r="I29" s="223"/>
      <c r="J29" s="223"/>
      <c r="K29" s="223"/>
      <c r="L29" s="230"/>
      <c r="M29" s="48"/>
    </row>
    <row r="30" spans="1:13" ht="18.75" hidden="1" customHeight="1">
      <c r="A30" s="240"/>
      <c r="B30" s="230"/>
      <c r="C30" s="241"/>
      <c r="D30" s="230"/>
      <c r="E30" s="241"/>
      <c r="F30" s="230"/>
      <c r="G30" s="230"/>
      <c r="H30" s="230"/>
      <c r="I30" s="223"/>
      <c r="J30" s="223"/>
      <c r="K30" s="223"/>
      <c r="L30" s="230"/>
      <c r="M30" s="48"/>
    </row>
    <row r="31" spans="1:13" ht="18.75" hidden="1" customHeight="1">
      <c r="A31" s="239" t="s">
        <v>109</v>
      </c>
      <c r="B31" s="230">
        <f>SUM('様式第３号　別紙（２）'!R83)</f>
        <v>0</v>
      </c>
      <c r="C31" s="238"/>
      <c r="D31" s="230">
        <f t="shared" ref="D31" si="11">(B31-C31)</f>
        <v>0</v>
      </c>
      <c r="E31" s="238"/>
      <c r="F31" s="230">
        <f>E31</f>
        <v>0</v>
      </c>
      <c r="G31" s="230">
        <f t="shared" ref="G31" si="12">MIN(E31,F31)</f>
        <v>0</v>
      </c>
      <c r="H31" s="230">
        <f t="shared" si="6"/>
        <v>0</v>
      </c>
      <c r="I31" s="223"/>
      <c r="J31" s="223"/>
      <c r="K31" s="223"/>
      <c r="L31" s="221"/>
      <c r="M31" s="48"/>
    </row>
    <row r="32" spans="1:13" ht="18.75" hidden="1" customHeight="1">
      <c r="A32" s="240"/>
      <c r="B32" s="230"/>
      <c r="C32" s="241"/>
      <c r="D32" s="230"/>
      <c r="E32" s="241"/>
      <c r="F32" s="230"/>
      <c r="G32" s="230"/>
      <c r="H32" s="230"/>
      <c r="I32" s="223"/>
      <c r="J32" s="223"/>
      <c r="K32" s="223"/>
      <c r="L32" s="230"/>
      <c r="M32" s="48"/>
    </row>
    <row r="33" spans="1:13" ht="18.75" hidden="1" customHeight="1">
      <c r="A33" s="240"/>
      <c r="B33" s="230"/>
      <c r="C33" s="241"/>
      <c r="D33" s="230"/>
      <c r="E33" s="241"/>
      <c r="F33" s="230"/>
      <c r="G33" s="230"/>
      <c r="H33" s="230"/>
      <c r="I33" s="223"/>
      <c r="J33" s="223"/>
      <c r="K33" s="223"/>
      <c r="L33" s="230"/>
      <c r="M33" s="48"/>
    </row>
    <row r="34" spans="1:13" ht="18.75" hidden="1" customHeight="1">
      <c r="A34" s="233"/>
      <c r="B34" s="230"/>
      <c r="C34" s="236"/>
      <c r="D34" s="230"/>
      <c r="E34" s="236"/>
      <c r="F34" s="230"/>
      <c r="G34" s="230"/>
      <c r="H34" s="230"/>
      <c r="I34" s="223"/>
      <c r="J34" s="223"/>
      <c r="K34" s="223"/>
      <c r="L34" s="219"/>
      <c r="M34" s="48"/>
    </row>
    <row r="35" spans="1:13" ht="18.75" hidden="1" customHeight="1">
      <c r="A35" s="233" t="s">
        <v>184</v>
      </c>
      <c r="B35" s="230">
        <f>SUM('様式第３号　別紙（２）'!R85)</f>
        <v>0</v>
      </c>
      <c r="C35" s="236"/>
      <c r="D35" s="230">
        <f t="shared" ref="D35" si="13">(B35-C35)</f>
        <v>0</v>
      </c>
      <c r="E35" s="236"/>
      <c r="F35" s="230">
        <f>SUM('様式第３号　別紙（２）'!N39)</f>
        <v>0</v>
      </c>
      <c r="G35" s="230">
        <f t="shared" ref="G35" si="14">MIN(E35,F35)</f>
        <v>0</v>
      </c>
      <c r="H35" s="230">
        <f t="shared" si="6"/>
        <v>0</v>
      </c>
      <c r="I35" s="223"/>
      <c r="J35" s="223"/>
      <c r="K35" s="223"/>
      <c r="L35" s="219"/>
      <c r="M35" s="48"/>
    </row>
    <row r="36" spans="1:13" ht="18.75" hidden="1" customHeight="1">
      <c r="A36" s="234"/>
      <c r="B36" s="230"/>
      <c r="C36" s="237"/>
      <c r="D36" s="230"/>
      <c r="E36" s="237"/>
      <c r="F36" s="230"/>
      <c r="G36" s="230"/>
      <c r="H36" s="230"/>
      <c r="I36" s="223"/>
      <c r="J36" s="223"/>
      <c r="K36" s="223"/>
      <c r="L36" s="220"/>
      <c r="M36" s="48"/>
    </row>
    <row r="37" spans="1:13" ht="18.75" hidden="1" customHeight="1">
      <c r="A37" s="234"/>
      <c r="B37" s="230"/>
      <c r="C37" s="237"/>
      <c r="D37" s="230"/>
      <c r="E37" s="237"/>
      <c r="F37" s="230"/>
      <c r="G37" s="230"/>
      <c r="H37" s="230"/>
      <c r="I37" s="223"/>
      <c r="J37" s="223"/>
      <c r="K37" s="223"/>
      <c r="L37" s="220"/>
      <c r="M37" s="48"/>
    </row>
    <row r="38" spans="1:13" ht="18.75" hidden="1" customHeight="1">
      <c r="A38" s="239"/>
      <c r="B38" s="230"/>
      <c r="C38" s="238"/>
      <c r="D38" s="230"/>
      <c r="E38" s="238"/>
      <c r="F38" s="230"/>
      <c r="G38" s="230"/>
      <c r="H38" s="230"/>
      <c r="I38" s="223"/>
      <c r="J38" s="223"/>
      <c r="K38" s="223"/>
      <c r="L38" s="221"/>
      <c r="M38" s="48"/>
    </row>
    <row r="39" spans="1:13" ht="18.600000000000001" hidden="1" customHeight="1">
      <c r="A39" s="233" t="s">
        <v>185</v>
      </c>
      <c r="B39" s="230">
        <f>SUM('様式第３号　別紙（２）'!R87)</f>
        <v>0</v>
      </c>
      <c r="C39" s="236"/>
      <c r="D39" s="230">
        <f t="shared" ref="D39" si="15">(B39-C39)</f>
        <v>0</v>
      </c>
      <c r="E39" s="236"/>
      <c r="F39" s="230">
        <f>SUM('様式第３号　別紙（２）'!N43)</f>
        <v>0</v>
      </c>
      <c r="G39" s="230">
        <f>MIN(E39,F39)</f>
        <v>0</v>
      </c>
      <c r="H39" s="230">
        <f t="shared" si="6"/>
        <v>0</v>
      </c>
      <c r="I39" s="223"/>
      <c r="J39" s="223"/>
      <c r="K39" s="223"/>
      <c r="L39" s="220"/>
      <c r="M39" s="48"/>
    </row>
    <row r="40" spans="1:13" ht="18.75" hidden="1" customHeight="1">
      <c r="A40" s="234"/>
      <c r="B40" s="230"/>
      <c r="C40" s="237"/>
      <c r="D40" s="230"/>
      <c r="E40" s="237"/>
      <c r="F40" s="230"/>
      <c r="G40" s="230"/>
      <c r="H40" s="230"/>
      <c r="I40" s="223"/>
      <c r="J40" s="223"/>
      <c r="K40" s="223"/>
      <c r="L40" s="220"/>
      <c r="M40" s="48"/>
    </row>
    <row r="41" spans="1:13" ht="18.75" hidden="1" customHeight="1">
      <c r="A41" s="234"/>
      <c r="B41" s="230"/>
      <c r="C41" s="237"/>
      <c r="D41" s="230"/>
      <c r="E41" s="237"/>
      <c r="F41" s="230"/>
      <c r="G41" s="230"/>
      <c r="H41" s="230"/>
      <c r="I41" s="223"/>
      <c r="J41" s="223"/>
      <c r="K41" s="223"/>
      <c r="L41" s="220"/>
      <c r="M41" s="48"/>
    </row>
    <row r="42" spans="1:13" ht="18.75" hidden="1" customHeight="1" thickBot="1">
      <c r="A42" s="235"/>
      <c r="B42" s="230"/>
      <c r="C42" s="238"/>
      <c r="D42" s="230"/>
      <c r="E42" s="238"/>
      <c r="F42" s="230"/>
      <c r="G42" s="230"/>
      <c r="H42" s="230"/>
      <c r="I42" s="224"/>
      <c r="J42" s="224"/>
      <c r="K42" s="224"/>
      <c r="L42" s="221"/>
      <c r="M42" s="48"/>
    </row>
    <row r="43" spans="1:13" ht="36.75" customHeight="1">
      <c r="A43" s="231" t="s">
        <v>56</v>
      </c>
      <c r="B43" s="221">
        <f>SUM(B7:B42)</f>
        <v>0</v>
      </c>
      <c r="C43" s="221">
        <f t="shared" ref="C43" si="16">SUM(C7:C42)</f>
        <v>0</v>
      </c>
      <c r="D43" s="221">
        <f t="shared" ref="D43:H43" si="17">SUM(D7:D42)</f>
        <v>0</v>
      </c>
      <c r="E43" s="221">
        <f t="shared" si="17"/>
        <v>0</v>
      </c>
      <c r="F43" s="221">
        <f t="shared" si="17"/>
        <v>0</v>
      </c>
      <c r="G43" s="221">
        <f t="shared" si="17"/>
        <v>0</v>
      </c>
      <c r="H43" s="221">
        <f t="shared" si="17"/>
        <v>0</v>
      </c>
      <c r="I43" s="230">
        <f>ROUNDDOWN(SUM(H43),-3)</f>
        <v>0</v>
      </c>
      <c r="J43" s="226"/>
      <c r="K43" s="228">
        <f>I43-J43</f>
        <v>0</v>
      </c>
      <c r="L43" s="221"/>
      <c r="M43" s="49"/>
    </row>
    <row r="44" spans="1:13" ht="36.75" customHeight="1">
      <c r="A44" s="232"/>
      <c r="B44" s="230"/>
      <c r="C44" s="230"/>
      <c r="D44" s="230"/>
      <c r="E44" s="230"/>
      <c r="F44" s="230"/>
      <c r="G44" s="230"/>
      <c r="H44" s="230"/>
      <c r="I44" s="230"/>
      <c r="J44" s="227"/>
      <c r="K44" s="229"/>
      <c r="L44" s="230"/>
    </row>
    <row r="45" spans="1:13" ht="32.25" customHeight="1">
      <c r="A45" s="34" t="s">
        <v>176</v>
      </c>
    </row>
    <row r="46" spans="1:13" ht="32.25" customHeight="1">
      <c r="A46" s="34" t="s">
        <v>110</v>
      </c>
    </row>
    <row r="52" spans="5:17" ht="17.25" customHeight="1">
      <c r="E52" s="49"/>
      <c r="F52" s="49"/>
      <c r="G52" s="49"/>
      <c r="H52" s="49"/>
      <c r="I52" s="49"/>
      <c r="J52" s="49"/>
      <c r="K52" s="49"/>
      <c r="L52" s="49"/>
      <c r="M52" s="49"/>
      <c r="N52" s="49"/>
      <c r="O52" s="49"/>
      <c r="P52" s="49"/>
      <c r="Q52" s="49"/>
    </row>
    <row r="53" spans="5:17" ht="17.25" customHeight="1">
      <c r="E53" s="49"/>
      <c r="F53" s="225"/>
      <c r="G53" s="218"/>
      <c r="H53" s="218"/>
      <c r="I53" s="218"/>
      <c r="J53" s="218"/>
      <c r="K53" s="218"/>
      <c r="L53" s="218"/>
      <c r="M53" s="218"/>
      <c r="N53" s="49"/>
      <c r="O53" s="49"/>
      <c r="P53" s="49"/>
      <c r="Q53" s="49"/>
    </row>
    <row r="54" spans="5:17" ht="17.25" customHeight="1">
      <c r="E54" s="49"/>
      <c r="F54" s="225"/>
      <c r="G54" s="218"/>
      <c r="H54" s="218"/>
      <c r="I54" s="218"/>
      <c r="J54" s="218"/>
      <c r="K54" s="218"/>
      <c r="L54" s="218"/>
      <c r="M54" s="218"/>
      <c r="N54" s="49"/>
      <c r="O54" s="49"/>
      <c r="P54" s="49"/>
      <c r="Q54" s="49"/>
    </row>
    <row r="55" spans="5:17" ht="17.25" customHeight="1">
      <c r="E55" s="49"/>
      <c r="F55" s="225"/>
      <c r="G55" s="218"/>
      <c r="H55" s="218"/>
      <c r="I55" s="218"/>
      <c r="J55" s="218"/>
      <c r="K55" s="218"/>
      <c r="L55" s="218"/>
      <c r="M55" s="218"/>
      <c r="N55" s="49"/>
      <c r="O55" s="49"/>
      <c r="P55" s="49"/>
      <c r="Q55" s="49"/>
    </row>
    <row r="56" spans="5:17" ht="17.25" customHeight="1">
      <c r="E56" s="49"/>
      <c r="F56" s="225"/>
      <c r="G56" s="218"/>
      <c r="H56" s="218"/>
      <c r="I56" s="218"/>
      <c r="J56" s="218"/>
      <c r="K56" s="218"/>
      <c r="L56" s="218"/>
      <c r="M56" s="218"/>
      <c r="N56" s="49"/>
      <c r="O56" s="49"/>
      <c r="P56" s="49"/>
      <c r="Q56" s="49"/>
    </row>
    <row r="57" spans="5:17" ht="17.25" customHeight="1">
      <c r="E57" s="49"/>
      <c r="F57" s="225"/>
      <c r="G57" s="218"/>
      <c r="H57" s="218"/>
      <c r="I57" s="218"/>
      <c r="J57" s="218"/>
      <c r="K57" s="218"/>
      <c r="L57" s="218"/>
      <c r="M57" s="218"/>
      <c r="N57" s="49"/>
      <c r="O57" s="49"/>
      <c r="P57" s="49"/>
      <c r="Q57" s="49"/>
    </row>
    <row r="58" spans="5:17" ht="17.25" customHeight="1">
      <c r="E58" s="49"/>
      <c r="F58" s="225"/>
      <c r="G58" s="218"/>
      <c r="H58" s="218"/>
      <c r="I58" s="218"/>
      <c r="J58" s="218"/>
      <c r="K58" s="218"/>
      <c r="L58" s="218"/>
      <c r="M58" s="218"/>
      <c r="N58" s="49"/>
      <c r="O58" s="49"/>
      <c r="P58" s="49"/>
      <c r="Q58" s="49"/>
    </row>
    <row r="59" spans="5:17" ht="17.25" customHeight="1">
      <c r="E59" s="49"/>
      <c r="F59" s="225"/>
      <c r="G59" s="218"/>
      <c r="H59" s="218"/>
      <c r="I59" s="218"/>
      <c r="J59" s="218"/>
      <c r="K59" s="218"/>
      <c r="L59" s="218"/>
      <c r="M59" s="218"/>
      <c r="N59" s="49"/>
      <c r="O59" s="49"/>
      <c r="P59" s="49"/>
      <c r="Q59" s="49"/>
    </row>
    <row r="60" spans="5:17" ht="17.25" customHeight="1">
      <c r="E60" s="49"/>
      <c r="F60" s="225"/>
      <c r="G60" s="218"/>
      <c r="H60" s="218"/>
      <c r="I60" s="218"/>
      <c r="J60" s="218"/>
      <c r="K60" s="218"/>
      <c r="L60" s="218"/>
      <c r="M60" s="218"/>
      <c r="N60" s="49"/>
      <c r="O60" s="49"/>
      <c r="P60" s="49"/>
      <c r="Q60" s="49"/>
    </row>
    <row r="61" spans="5:17" ht="17.25" customHeight="1">
      <c r="E61" s="49"/>
      <c r="F61" s="49"/>
      <c r="G61" s="49"/>
      <c r="H61" s="49"/>
      <c r="I61" s="49"/>
      <c r="J61" s="49"/>
      <c r="K61" s="49"/>
      <c r="L61" s="49"/>
      <c r="M61" s="49"/>
      <c r="N61" s="49"/>
      <c r="O61" s="49"/>
      <c r="P61" s="49"/>
      <c r="Q61" s="49"/>
    </row>
    <row r="62" spans="5:17" ht="17.25" customHeight="1">
      <c r="E62" s="49"/>
      <c r="F62" s="49"/>
      <c r="G62" s="49"/>
      <c r="H62" s="49"/>
      <c r="I62" s="49"/>
      <c r="J62" s="49"/>
      <c r="K62" s="49"/>
      <c r="L62" s="49"/>
      <c r="M62" s="49"/>
      <c r="N62" s="49"/>
      <c r="O62" s="49"/>
      <c r="P62" s="49"/>
      <c r="Q62" s="49"/>
    </row>
  </sheetData>
  <sheetProtection algorithmName="SHA-512" hashValue="r6sJlnTzpj2VldnUGHd6ZB9peE31FUrF/v6+/2JNONIWheRkOzX8kEYdID0/rcyUWFhkdeemqhNfC0MnByZ1/Q==" saltValue="a/iw9XmNGCh4E21Cqm5Rdw==" spinCount="100000" sheet="1" objects="1" scenarios="1"/>
  <mergeCells count="113">
    <mergeCell ref="A2:K2"/>
    <mergeCell ref="A7:A10"/>
    <mergeCell ref="B7:B10"/>
    <mergeCell ref="C7:C10"/>
    <mergeCell ref="D7:D10"/>
    <mergeCell ref="E7:E10"/>
    <mergeCell ref="F7:F10"/>
    <mergeCell ref="G7:G10"/>
    <mergeCell ref="H7:H10"/>
    <mergeCell ref="L7:L10"/>
    <mergeCell ref="A11:A14"/>
    <mergeCell ref="B11:B14"/>
    <mergeCell ref="C11:C14"/>
    <mergeCell ref="L15:L18"/>
    <mergeCell ref="D11:D14"/>
    <mergeCell ref="E11:E14"/>
    <mergeCell ref="F11:F14"/>
    <mergeCell ref="G11:G14"/>
    <mergeCell ref="H11:H14"/>
    <mergeCell ref="L11:L14"/>
    <mergeCell ref="A15:A18"/>
    <mergeCell ref="B15:B18"/>
    <mergeCell ref="C15:C18"/>
    <mergeCell ref="D15:D18"/>
    <mergeCell ref="E15:E18"/>
    <mergeCell ref="F15:F18"/>
    <mergeCell ref="G15:G18"/>
    <mergeCell ref="H15:H18"/>
    <mergeCell ref="A23:A26"/>
    <mergeCell ref="B23:B26"/>
    <mergeCell ref="C23:C26"/>
    <mergeCell ref="D23:D26"/>
    <mergeCell ref="E23:E26"/>
    <mergeCell ref="G19:G22"/>
    <mergeCell ref="H19:H22"/>
    <mergeCell ref="L19:L22"/>
    <mergeCell ref="G23:G26"/>
    <mergeCell ref="H23:H26"/>
    <mergeCell ref="L23:L26"/>
    <mergeCell ref="B19:B22"/>
    <mergeCell ref="C19:C22"/>
    <mergeCell ref="D19:D22"/>
    <mergeCell ref="E19:E22"/>
    <mergeCell ref="F19:F22"/>
    <mergeCell ref="A19:A22"/>
    <mergeCell ref="H27:H30"/>
    <mergeCell ref="L27:L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F53:F56"/>
    <mergeCell ref="G53:G56"/>
    <mergeCell ref="H53:H56"/>
    <mergeCell ref="B39:B42"/>
    <mergeCell ref="C39:C42"/>
    <mergeCell ref="D39:D42"/>
    <mergeCell ref="E39:E42"/>
    <mergeCell ref="F39:F42"/>
    <mergeCell ref="G39:G42"/>
    <mergeCell ref="H39:H42"/>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K57:K60"/>
    <mergeCell ref="L57:L60"/>
    <mergeCell ref="M57:M60"/>
    <mergeCell ref="L35:L38"/>
    <mergeCell ref="L39:L42"/>
    <mergeCell ref="K7:K42"/>
    <mergeCell ref="F57:F60"/>
    <mergeCell ref="G57:G60"/>
    <mergeCell ref="H57:H60"/>
    <mergeCell ref="I57:I60"/>
    <mergeCell ref="J57:J60"/>
    <mergeCell ref="I53:I56"/>
    <mergeCell ref="J53:J56"/>
    <mergeCell ref="K53:K56"/>
    <mergeCell ref="L53:L56"/>
    <mergeCell ref="M53:M56"/>
    <mergeCell ref="I7:I42"/>
    <mergeCell ref="J7:J42"/>
    <mergeCell ref="J43:J44"/>
    <mergeCell ref="K43:K44"/>
    <mergeCell ref="L43:L44"/>
    <mergeCell ref="L31:L34"/>
    <mergeCell ref="I43:I44"/>
    <mergeCell ref="F23:F26"/>
  </mergeCells>
  <phoneticPr fontId="2"/>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&amp;R＜個人防護具分＞</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1"/>
  <sheetViews>
    <sheetView showGridLines="0" view="pageBreakPreview" zoomScale="70" zoomScaleNormal="100" zoomScaleSheetLayoutView="70" workbookViewId="0">
      <selection activeCell="C23" sqref="C23:E26"/>
    </sheetView>
  </sheetViews>
  <sheetFormatPr defaultColWidth="9" defaultRowHeight="13.5"/>
  <cols>
    <col min="1" max="1" width="2.125" style="52" customWidth="1"/>
    <col min="2" max="2" width="27.125" style="52" customWidth="1"/>
    <col min="3" max="4" width="6.625" style="52" customWidth="1"/>
    <col min="5" max="5" width="5.625" style="52" customWidth="1"/>
    <col min="6" max="6" width="7.5" style="52" customWidth="1"/>
    <col min="7" max="8" width="12.625" style="52" customWidth="1"/>
    <col min="9" max="9" width="5.625" style="52" customWidth="1"/>
    <col min="10" max="12" width="6.625" style="52" customWidth="1"/>
    <col min="13" max="13" width="7.25" style="52" customWidth="1"/>
    <col min="14" max="15" width="6.625" style="52" customWidth="1"/>
    <col min="16" max="19" width="7.125" style="52" customWidth="1"/>
    <col min="20" max="21" width="9" style="52"/>
    <col min="22" max="22" width="11" style="52" bestFit="1" customWidth="1"/>
    <col min="23" max="23" width="27.625" style="52" customWidth="1"/>
    <col min="24" max="16384" width="9" style="52"/>
  </cols>
  <sheetData>
    <row r="1" spans="1:19" ht="23.1" customHeight="1">
      <c r="A1" s="50" t="s">
        <v>111</v>
      </c>
      <c r="B1" s="51"/>
    </row>
    <row r="2" spans="1:19" s="53" customFormat="1" ht="36.6" customHeight="1">
      <c r="A2" s="494" t="s">
        <v>112</v>
      </c>
      <c r="B2" s="494"/>
      <c r="C2" s="494"/>
      <c r="D2" s="494"/>
      <c r="E2" s="494"/>
      <c r="F2" s="494"/>
      <c r="G2" s="494"/>
      <c r="H2" s="494"/>
      <c r="I2" s="494"/>
      <c r="J2" s="494"/>
      <c r="K2" s="494"/>
      <c r="L2" s="494"/>
      <c r="M2" s="494"/>
      <c r="N2" s="494"/>
      <c r="O2" s="494"/>
      <c r="P2" s="494"/>
      <c r="Q2" s="494"/>
      <c r="R2" s="494"/>
      <c r="S2" s="494"/>
    </row>
    <row r="3" spans="1:19" s="53" customFormat="1" ht="24.95" customHeight="1" thickBot="1">
      <c r="A3" s="50" t="s">
        <v>113</v>
      </c>
      <c r="B3" s="50"/>
      <c r="C3" s="54"/>
      <c r="D3" s="54"/>
      <c r="G3" s="54"/>
      <c r="H3" s="54"/>
      <c r="L3" s="55"/>
      <c r="M3" s="55"/>
      <c r="N3" s="55"/>
      <c r="O3" s="345" t="s">
        <v>114</v>
      </c>
      <c r="P3" s="345"/>
      <c r="Q3" s="345"/>
      <c r="R3" s="56"/>
    </row>
    <row r="4" spans="1:19" s="51" customFormat="1" ht="20.100000000000001" customHeight="1">
      <c r="B4" s="495" t="s">
        <v>115</v>
      </c>
      <c r="C4" s="498" t="s">
        <v>116</v>
      </c>
      <c r="D4" s="499"/>
      <c r="E4" s="499"/>
      <c r="F4" s="500"/>
      <c r="G4" s="498" t="s">
        <v>117</v>
      </c>
      <c r="H4" s="499"/>
      <c r="I4" s="499"/>
      <c r="J4" s="57"/>
      <c r="K4" s="57"/>
      <c r="L4" s="57"/>
      <c r="M4" s="58"/>
      <c r="N4" s="498" t="s">
        <v>118</v>
      </c>
      <c r="O4" s="499"/>
      <c r="P4" s="499"/>
      <c r="Q4" s="500"/>
      <c r="R4" s="59"/>
      <c r="S4" s="60"/>
    </row>
    <row r="5" spans="1:19" s="51" customFormat="1" ht="20.100000000000001" customHeight="1">
      <c r="B5" s="496"/>
      <c r="C5" s="501"/>
      <c r="D5" s="502"/>
      <c r="E5" s="502"/>
      <c r="F5" s="503"/>
      <c r="G5" s="501"/>
      <c r="H5" s="502"/>
      <c r="I5" s="502"/>
      <c r="J5" s="506" t="s">
        <v>187</v>
      </c>
      <c r="K5" s="507"/>
      <c r="L5" s="508" t="s">
        <v>188</v>
      </c>
      <c r="M5" s="509"/>
      <c r="N5" s="501"/>
      <c r="O5" s="502"/>
      <c r="P5" s="502"/>
      <c r="Q5" s="503"/>
      <c r="R5" s="59"/>
      <c r="S5" s="60"/>
    </row>
    <row r="6" spans="1:19" s="51" customFormat="1" ht="15" customHeight="1" thickBot="1">
      <c r="B6" s="497"/>
      <c r="C6" s="504" t="s">
        <v>119</v>
      </c>
      <c r="D6" s="505"/>
      <c r="E6" s="505"/>
      <c r="F6" s="512"/>
      <c r="G6" s="504"/>
      <c r="H6" s="505"/>
      <c r="I6" s="505"/>
      <c r="J6" s="513" t="s">
        <v>120</v>
      </c>
      <c r="K6" s="514"/>
      <c r="L6" s="510"/>
      <c r="M6" s="511"/>
      <c r="N6" s="504" t="s">
        <v>121</v>
      </c>
      <c r="O6" s="505"/>
      <c r="P6" s="505"/>
      <c r="Q6" s="512"/>
      <c r="R6" s="59"/>
      <c r="S6" s="60"/>
    </row>
    <row r="7" spans="1:19" s="51" customFormat="1" ht="8.1" customHeight="1">
      <c r="B7" s="373" t="s">
        <v>122</v>
      </c>
      <c r="C7" s="358">
        <v>133000</v>
      </c>
      <c r="D7" s="359"/>
      <c r="E7" s="359"/>
      <c r="F7" s="376" t="s">
        <v>123</v>
      </c>
      <c r="G7" s="379" t="s">
        <v>124</v>
      </c>
      <c r="H7" s="380"/>
      <c r="I7" s="381"/>
      <c r="J7" s="515"/>
      <c r="K7" s="389"/>
      <c r="L7" s="518"/>
      <c r="M7" s="519"/>
      <c r="N7" s="400" t="str">
        <f>IF(COUNTBLANK(J7)=1,"",C7*J7)</f>
        <v/>
      </c>
      <c r="O7" s="401"/>
      <c r="P7" s="401"/>
      <c r="Q7" s="402"/>
      <c r="R7" s="61"/>
      <c r="S7" s="62"/>
    </row>
    <row r="8" spans="1:19" s="51" customFormat="1" ht="8.1" customHeight="1">
      <c r="B8" s="374"/>
      <c r="C8" s="360"/>
      <c r="D8" s="361"/>
      <c r="E8" s="361"/>
      <c r="F8" s="377"/>
      <c r="G8" s="382"/>
      <c r="H8" s="383"/>
      <c r="I8" s="384"/>
      <c r="J8" s="516"/>
      <c r="K8" s="391"/>
      <c r="L8" s="520"/>
      <c r="M8" s="521"/>
      <c r="N8" s="403"/>
      <c r="O8" s="404"/>
      <c r="P8" s="404"/>
      <c r="Q8" s="405"/>
      <c r="R8" s="61"/>
      <c r="S8" s="62"/>
    </row>
    <row r="9" spans="1:19" s="51" customFormat="1" ht="8.1" customHeight="1">
      <c r="B9" s="374"/>
      <c r="C9" s="360"/>
      <c r="D9" s="361"/>
      <c r="E9" s="361"/>
      <c r="F9" s="377"/>
      <c r="G9" s="382"/>
      <c r="H9" s="383"/>
      <c r="I9" s="384"/>
      <c r="J9" s="516"/>
      <c r="K9" s="391"/>
      <c r="L9" s="520"/>
      <c r="M9" s="521"/>
      <c r="N9" s="403"/>
      <c r="O9" s="404"/>
      <c r="P9" s="404"/>
      <c r="Q9" s="405"/>
      <c r="R9" s="61"/>
      <c r="S9" s="62"/>
    </row>
    <row r="10" spans="1:19" s="51" customFormat="1" ht="8.1" customHeight="1" thickBot="1">
      <c r="B10" s="375"/>
      <c r="C10" s="362"/>
      <c r="D10" s="363"/>
      <c r="E10" s="363"/>
      <c r="F10" s="378"/>
      <c r="G10" s="385"/>
      <c r="H10" s="386"/>
      <c r="I10" s="387"/>
      <c r="J10" s="517"/>
      <c r="K10" s="393"/>
      <c r="L10" s="522"/>
      <c r="M10" s="523"/>
      <c r="N10" s="406"/>
      <c r="O10" s="407"/>
      <c r="P10" s="407"/>
      <c r="Q10" s="408"/>
      <c r="R10" s="62"/>
      <c r="S10" s="62"/>
    </row>
    <row r="11" spans="1:19" s="51" customFormat="1" ht="8.1" customHeight="1">
      <c r="B11" s="373" t="s">
        <v>125</v>
      </c>
      <c r="C11" s="358">
        <v>5000000</v>
      </c>
      <c r="D11" s="359"/>
      <c r="E11" s="359"/>
      <c r="F11" s="376" t="s">
        <v>126</v>
      </c>
      <c r="G11" s="379" t="s">
        <v>127</v>
      </c>
      <c r="H11" s="380"/>
      <c r="I11" s="381"/>
      <c r="J11" s="388"/>
      <c r="K11" s="389"/>
      <c r="L11" s="524"/>
      <c r="M11" s="525"/>
      <c r="N11" s="400" t="str">
        <f>IF(COUNTBLANK(J11)=1,"",C11*J11)</f>
        <v/>
      </c>
      <c r="O11" s="401"/>
      <c r="P11" s="401"/>
      <c r="Q11" s="402"/>
      <c r="R11" s="61"/>
      <c r="S11" s="62"/>
    </row>
    <row r="12" spans="1:19" s="51" customFormat="1" ht="8.1" customHeight="1">
      <c r="B12" s="374"/>
      <c r="C12" s="360"/>
      <c r="D12" s="361"/>
      <c r="E12" s="361"/>
      <c r="F12" s="377"/>
      <c r="G12" s="382"/>
      <c r="H12" s="383"/>
      <c r="I12" s="384"/>
      <c r="J12" s="390"/>
      <c r="K12" s="391"/>
      <c r="L12" s="526"/>
      <c r="M12" s="527"/>
      <c r="N12" s="403"/>
      <c r="O12" s="404"/>
      <c r="P12" s="404"/>
      <c r="Q12" s="405"/>
      <c r="R12" s="62"/>
      <c r="S12" s="62"/>
    </row>
    <row r="13" spans="1:19" s="51" customFormat="1" ht="8.1" customHeight="1">
      <c r="B13" s="374"/>
      <c r="C13" s="360"/>
      <c r="D13" s="361"/>
      <c r="E13" s="361"/>
      <c r="F13" s="377"/>
      <c r="G13" s="382"/>
      <c r="H13" s="383"/>
      <c r="I13" s="384"/>
      <c r="J13" s="390"/>
      <c r="K13" s="391"/>
      <c r="L13" s="526"/>
      <c r="M13" s="527"/>
      <c r="N13" s="403"/>
      <c r="O13" s="404"/>
      <c r="P13" s="404"/>
      <c r="Q13" s="405"/>
      <c r="R13" s="62"/>
      <c r="S13" s="62"/>
    </row>
    <row r="14" spans="1:19" s="51" customFormat="1" ht="8.1" customHeight="1" thickBot="1">
      <c r="B14" s="375"/>
      <c r="C14" s="362"/>
      <c r="D14" s="363"/>
      <c r="E14" s="363"/>
      <c r="F14" s="378"/>
      <c r="G14" s="385"/>
      <c r="H14" s="386"/>
      <c r="I14" s="387"/>
      <c r="J14" s="392"/>
      <c r="K14" s="393"/>
      <c r="L14" s="528"/>
      <c r="M14" s="529"/>
      <c r="N14" s="406"/>
      <c r="O14" s="407"/>
      <c r="P14" s="407"/>
      <c r="Q14" s="408"/>
      <c r="R14" s="62"/>
      <c r="S14" s="62"/>
    </row>
    <row r="15" spans="1:19" s="51" customFormat="1" ht="11.1" customHeight="1">
      <c r="B15" s="310" t="s">
        <v>128</v>
      </c>
      <c r="C15" s="437">
        <v>3600</v>
      </c>
      <c r="D15" s="438"/>
      <c r="E15" s="438"/>
      <c r="F15" s="443" t="s">
        <v>129</v>
      </c>
      <c r="G15" s="446" t="s">
        <v>242</v>
      </c>
      <c r="H15" s="447"/>
      <c r="I15" s="352" t="s">
        <v>130</v>
      </c>
      <c r="J15" s="450" t="s">
        <v>234</v>
      </c>
      <c r="K15" s="451"/>
      <c r="L15" s="454"/>
      <c r="M15" s="455"/>
      <c r="N15" s="460">
        <f>SUM('個人防護具　別紙（変更後〇月）:個人防護具　別紙（変更後〇+1月）'!AT6:AU7)</f>
        <v>0</v>
      </c>
      <c r="O15" s="461"/>
      <c r="P15" s="461"/>
      <c r="Q15" s="462"/>
      <c r="R15" s="63"/>
      <c r="S15" s="64"/>
    </row>
    <row r="16" spans="1:19" s="51" customFormat="1" ht="11.1" customHeight="1">
      <c r="B16" s="335"/>
      <c r="C16" s="439"/>
      <c r="D16" s="440"/>
      <c r="E16" s="440"/>
      <c r="F16" s="444"/>
      <c r="G16" s="448"/>
      <c r="H16" s="449"/>
      <c r="I16" s="355"/>
      <c r="J16" s="452"/>
      <c r="K16" s="453"/>
      <c r="L16" s="456"/>
      <c r="M16" s="457"/>
      <c r="N16" s="463"/>
      <c r="O16" s="464"/>
      <c r="P16" s="464"/>
      <c r="Q16" s="465"/>
      <c r="R16" s="64"/>
      <c r="S16" s="64"/>
    </row>
    <row r="17" spans="2:20" s="51" customFormat="1" ht="11.1" customHeight="1">
      <c r="B17" s="335"/>
      <c r="C17" s="439"/>
      <c r="D17" s="440"/>
      <c r="E17" s="440"/>
      <c r="F17" s="444"/>
      <c r="G17" s="469" t="s">
        <v>243</v>
      </c>
      <c r="H17" s="470"/>
      <c r="I17" s="473" t="s">
        <v>131</v>
      </c>
      <c r="J17" s="474" t="s">
        <v>234</v>
      </c>
      <c r="K17" s="475"/>
      <c r="L17" s="456"/>
      <c r="M17" s="457"/>
      <c r="N17" s="463"/>
      <c r="O17" s="464"/>
      <c r="P17" s="464"/>
      <c r="Q17" s="465"/>
      <c r="R17" s="64"/>
      <c r="S17" s="64"/>
    </row>
    <row r="18" spans="2:20" s="51" customFormat="1" ht="11.1" customHeight="1">
      <c r="B18" s="335"/>
      <c r="C18" s="439"/>
      <c r="D18" s="440"/>
      <c r="E18" s="440"/>
      <c r="F18" s="444"/>
      <c r="G18" s="471"/>
      <c r="H18" s="472"/>
      <c r="I18" s="355"/>
      <c r="J18" s="474"/>
      <c r="K18" s="475"/>
      <c r="L18" s="456"/>
      <c r="M18" s="457"/>
      <c r="N18" s="463"/>
      <c r="O18" s="464"/>
      <c r="P18" s="464"/>
      <c r="Q18" s="465"/>
      <c r="R18" s="64"/>
      <c r="S18" s="64"/>
    </row>
    <row r="19" spans="2:20" s="51" customFormat="1" ht="11.1" customHeight="1">
      <c r="B19" s="335"/>
      <c r="C19" s="439"/>
      <c r="D19" s="440"/>
      <c r="E19" s="440"/>
      <c r="F19" s="444"/>
      <c r="G19" s="476" t="s">
        <v>132</v>
      </c>
      <c r="H19" s="477"/>
      <c r="I19" s="480" t="s">
        <v>133</v>
      </c>
      <c r="J19" s="482" t="s">
        <v>234</v>
      </c>
      <c r="K19" s="483"/>
      <c r="L19" s="456"/>
      <c r="M19" s="457"/>
      <c r="N19" s="463" t="e">
        <f t="shared" ref="N19" si="0">IF(COUNTBLANK(J19)=1,"",C19*J19)</f>
        <v>#VALUE!</v>
      </c>
      <c r="O19" s="464"/>
      <c r="P19" s="464"/>
      <c r="Q19" s="465"/>
      <c r="R19" s="64"/>
      <c r="S19" s="64"/>
    </row>
    <row r="20" spans="2:20" s="51" customFormat="1" ht="11.1" customHeight="1" thickBot="1">
      <c r="B20" s="335"/>
      <c r="C20" s="439"/>
      <c r="D20" s="440"/>
      <c r="E20" s="440"/>
      <c r="F20" s="444"/>
      <c r="G20" s="478"/>
      <c r="H20" s="479"/>
      <c r="I20" s="481"/>
      <c r="J20" s="390"/>
      <c r="K20" s="391"/>
      <c r="L20" s="456"/>
      <c r="M20" s="457"/>
      <c r="N20" s="463"/>
      <c r="O20" s="464"/>
      <c r="P20" s="464"/>
      <c r="Q20" s="465"/>
      <c r="R20" s="64"/>
      <c r="S20" s="64"/>
    </row>
    <row r="21" spans="2:20" s="51" customFormat="1" ht="18" customHeight="1">
      <c r="B21" s="335"/>
      <c r="C21" s="439"/>
      <c r="D21" s="440"/>
      <c r="E21" s="440"/>
      <c r="F21" s="444"/>
      <c r="G21" s="484" t="s">
        <v>134</v>
      </c>
      <c r="H21" s="486" t="s">
        <v>244</v>
      </c>
      <c r="I21" s="487"/>
      <c r="J21" s="490"/>
      <c r="K21" s="491"/>
      <c r="L21" s="456"/>
      <c r="M21" s="457"/>
      <c r="N21" s="463"/>
      <c r="O21" s="464"/>
      <c r="P21" s="464"/>
      <c r="Q21" s="465"/>
      <c r="R21" s="64"/>
      <c r="S21" s="64"/>
    </row>
    <row r="22" spans="2:20" s="51" customFormat="1" ht="18" customHeight="1" thickBot="1">
      <c r="B22" s="436"/>
      <c r="C22" s="441"/>
      <c r="D22" s="442"/>
      <c r="E22" s="442"/>
      <c r="F22" s="445"/>
      <c r="G22" s="485"/>
      <c r="H22" s="488"/>
      <c r="I22" s="489"/>
      <c r="J22" s="492"/>
      <c r="K22" s="493"/>
      <c r="L22" s="458"/>
      <c r="M22" s="459"/>
      <c r="N22" s="466"/>
      <c r="O22" s="467"/>
      <c r="P22" s="467"/>
      <c r="Q22" s="468"/>
      <c r="R22" s="64"/>
      <c r="S22" s="64"/>
    </row>
    <row r="23" spans="2:20" s="51" customFormat="1" ht="8.1" customHeight="1" thickBot="1">
      <c r="B23" s="373" t="s">
        <v>61</v>
      </c>
      <c r="C23" s="358">
        <v>4320000</v>
      </c>
      <c r="D23" s="359"/>
      <c r="E23" s="359"/>
      <c r="F23" s="376" t="s">
        <v>126</v>
      </c>
      <c r="G23" s="379" t="s">
        <v>127</v>
      </c>
      <c r="H23" s="380"/>
      <c r="I23" s="381"/>
      <c r="J23" s="388"/>
      <c r="K23" s="389"/>
      <c r="L23" s="394"/>
      <c r="M23" s="395"/>
      <c r="N23" s="400" t="str">
        <f t="shared" ref="N23" si="1">IF(COUNTBLANK(J23)=1,"",C23*J23)</f>
        <v/>
      </c>
      <c r="O23" s="401"/>
      <c r="P23" s="401"/>
      <c r="Q23" s="402"/>
      <c r="R23" s="248" t="s">
        <v>195</v>
      </c>
      <c r="S23" s="249"/>
    </row>
    <row r="24" spans="2:20" s="51" customFormat="1" ht="8.1" customHeight="1" thickBot="1">
      <c r="B24" s="374"/>
      <c r="C24" s="360"/>
      <c r="D24" s="361"/>
      <c r="E24" s="361"/>
      <c r="F24" s="377"/>
      <c r="G24" s="382"/>
      <c r="H24" s="383"/>
      <c r="I24" s="384"/>
      <c r="J24" s="390"/>
      <c r="K24" s="391"/>
      <c r="L24" s="396"/>
      <c r="M24" s="397"/>
      <c r="N24" s="403"/>
      <c r="O24" s="404"/>
      <c r="P24" s="404"/>
      <c r="Q24" s="405"/>
      <c r="R24" s="248"/>
      <c r="S24" s="249"/>
    </row>
    <row r="25" spans="2:20" s="51" customFormat="1" ht="8.1" customHeight="1" thickBot="1">
      <c r="B25" s="374"/>
      <c r="C25" s="360"/>
      <c r="D25" s="361"/>
      <c r="E25" s="361"/>
      <c r="F25" s="377"/>
      <c r="G25" s="382"/>
      <c r="H25" s="383"/>
      <c r="I25" s="384"/>
      <c r="J25" s="390"/>
      <c r="K25" s="391"/>
      <c r="L25" s="396"/>
      <c r="M25" s="397"/>
      <c r="N25" s="403"/>
      <c r="O25" s="404"/>
      <c r="P25" s="404"/>
      <c r="Q25" s="405"/>
      <c r="R25" s="248"/>
      <c r="S25" s="249"/>
    </row>
    <row r="26" spans="2:20" s="51" customFormat="1" ht="8.1" customHeight="1" thickBot="1">
      <c r="B26" s="375"/>
      <c r="C26" s="362"/>
      <c r="D26" s="363"/>
      <c r="E26" s="363"/>
      <c r="F26" s="378"/>
      <c r="G26" s="385"/>
      <c r="H26" s="386"/>
      <c r="I26" s="387"/>
      <c r="J26" s="392"/>
      <c r="K26" s="393"/>
      <c r="L26" s="398"/>
      <c r="M26" s="399"/>
      <c r="N26" s="406"/>
      <c r="O26" s="407"/>
      <c r="P26" s="407"/>
      <c r="Q26" s="408"/>
      <c r="R26" s="248"/>
      <c r="S26" s="249"/>
    </row>
    <row r="27" spans="2:20" s="51" customFormat="1" ht="8.1" customHeight="1" thickBot="1">
      <c r="B27" s="373" t="s">
        <v>59</v>
      </c>
      <c r="C27" s="358">
        <v>51400</v>
      </c>
      <c r="D27" s="359"/>
      <c r="E27" s="359"/>
      <c r="F27" s="376" t="s">
        <v>126</v>
      </c>
      <c r="G27" s="379" t="s">
        <v>135</v>
      </c>
      <c r="H27" s="380"/>
      <c r="I27" s="381"/>
      <c r="J27" s="388"/>
      <c r="K27" s="389"/>
      <c r="L27" s="394"/>
      <c r="M27" s="395"/>
      <c r="N27" s="400" t="str">
        <f t="shared" ref="N27" si="2">IF(COUNTBLANK(J27)=1,"",C27*J27)</f>
        <v/>
      </c>
      <c r="O27" s="401"/>
      <c r="P27" s="401"/>
      <c r="Q27" s="402"/>
      <c r="R27" s="250"/>
      <c r="S27" s="251"/>
    </row>
    <row r="28" spans="2:20" s="51" customFormat="1" ht="8.1" customHeight="1" thickBot="1">
      <c r="B28" s="374"/>
      <c r="C28" s="360"/>
      <c r="D28" s="361"/>
      <c r="E28" s="361"/>
      <c r="F28" s="377"/>
      <c r="G28" s="382"/>
      <c r="H28" s="383"/>
      <c r="I28" s="384"/>
      <c r="J28" s="390"/>
      <c r="K28" s="391"/>
      <c r="L28" s="396"/>
      <c r="M28" s="397"/>
      <c r="N28" s="403"/>
      <c r="O28" s="404"/>
      <c r="P28" s="404"/>
      <c r="Q28" s="405"/>
      <c r="R28" s="250"/>
      <c r="S28" s="251"/>
    </row>
    <row r="29" spans="2:20" s="51" customFormat="1" ht="8.1" customHeight="1" thickBot="1">
      <c r="B29" s="374"/>
      <c r="C29" s="360"/>
      <c r="D29" s="361"/>
      <c r="E29" s="361"/>
      <c r="F29" s="377"/>
      <c r="G29" s="382"/>
      <c r="H29" s="383"/>
      <c r="I29" s="384"/>
      <c r="J29" s="390"/>
      <c r="K29" s="391"/>
      <c r="L29" s="396"/>
      <c r="M29" s="397"/>
      <c r="N29" s="403"/>
      <c r="O29" s="404"/>
      <c r="P29" s="404"/>
      <c r="Q29" s="405"/>
      <c r="R29" s="250"/>
      <c r="S29" s="251"/>
    </row>
    <row r="30" spans="2:20" s="51" customFormat="1" ht="8.1" customHeight="1" thickBot="1">
      <c r="B30" s="375"/>
      <c r="C30" s="362"/>
      <c r="D30" s="363"/>
      <c r="E30" s="363"/>
      <c r="F30" s="378"/>
      <c r="G30" s="385"/>
      <c r="H30" s="386"/>
      <c r="I30" s="387"/>
      <c r="J30" s="392"/>
      <c r="K30" s="393"/>
      <c r="L30" s="398"/>
      <c r="M30" s="399"/>
      <c r="N30" s="406"/>
      <c r="O30" s="407"/>
      <c r="P30" s="407"/>
      <c r="Q30" s="408"/>
      <c r="R30" s="250"/>
      <c r="S30" s="251"/>
    </row>
    <row r="31" spans="2:20" s="51" customFormat="1" ht="8.1" customHeight="1" thickBot="1">
      <c r="B31" s="373" t="s">
        <v>136</v>
      </c>
      <c r="C31" s="358">
        <v>21000000</v>
      </c>
      <c r="D31" s="359"/>
      <c r="E31" s="359"/>
      <c r="F31" s="376" t="s">
        <v>126</v>
      </c>
      <c r="G31" s="379" t="s">
        <v>127</v>
      </c>
      <c r="H31" s="380"/>
      <c r="I31" s="381"/>
      <c r="J31" s="388"/>
      <c r="K31" s="389"/>
      <c r="L31" s="394"/>
      <c r="M31" s="395"/>
      <c r="N31" s="400" t="str">
        <f t="shared" ref="N31" si="3">IF(COUNTBLANK(J31)=1,"",C31*J31)</f>
        <v/>
      </c>
      <c r="O31" s="401"/>
      <c r="P31" s="401"/>
      <c r="Q31" s="402"/>
      <c r="R31" s="250"/>
      <c r="S31" s="251"/>
      <c r="T31" s="98"/>
    </row>
    <row r="32" spans="2:20" s="51" customFormat="1" ht="8.1" customHeight="1" thickBot="1">
      <c r="B32" s="374"/>
      <c r="C32" s="360"/>
      <c r="D32" s="361"/>
      <c r="E32" s="361"/>
      <c r="F32" s="377"/>
      <c r="G32" s="382"/>
      <c r="H32" s="383"/>
      <c r="I32" s="384"/>
      <c r="J32" s="390"/>
      <c r="K32" s="391"/>
      <c r="L32" s="396"/>
      <c r="M32" s="397"/>
      <c r="N32" s="403"/>
      <c r="O32" s="404"/>
      <c r="P32" s="404"/>
      <c r="Q32" s="405"/>
      <c r="R32" s="250"/>
      <c r="S32" s="251"/>
      <c r="T32" s="98"/>
    </row>
    <row r="33" spans="1:21" s="51" customFormat="1" ht="8.1" customHeight="1" thickBot="1">
      <c r="B33" s="374"/>
      <c r="C33" s="360"/>
      <c r="D33" s="361"/>
      <c r="E33" s="361"/>
      <c r="F33" s="377"/>
      <c r="G33" s="382"/>
      <c r="H33" s="383"/>
      <c r="I33" s="384"/>
      <c r="J33" s="390"/>
      <c r="K33" s="391"/>
      <c r="L33" s="396"/>
      <c r="M33" s="397"/>
      <c r="N33" s="403"/>
      <c r="O33" s="404"/>
      <c r="P33" s="404"/>
      <c r="Q33" s="405"/>
      <c r="R33" s="250"/>
      <c r="S33" s="251"/>
      <c r="T33" s="98"/>
    </row>
    <row r="34" spans="1:21" s="51" customFormat="1" ht="8.1" customHeight="1" thickBot="1">
      <c r="B34" s="375"/>
      <c r="C34" s="362"/>
      <c r="D34" s="363"/>
      <c r="E34" s="363"/>
      <c r="F34" s="378"/>
      <c r="G34" s="385"/>
      <c r="H34" s="386"/>
      <c r="I34" s="387"/>
      <c r="J34" s="392"/>
      <c r="K34" s="393"/>
      <c r="L34" s="398"/>
      <c r="M34" s="399"/>
      <c r="N34" s="406"/>
      <c r="O34" s="407"/>
      <c r="P34" s="407"/>
      <c r="Q34" s="408"/>
      <c r="R34" s="250"/>
      <c r="S34" s="251"/>
      <c r="T34" s="98"/>
    </row>
    <row r="35" spans="1:21" s="51" customFormat="1" ht="8.1" customHeight="1" thickBot="1">
      <c r="B35" s="373" t="s">
        <v>137</v>
      </c>
      <c r="C35" s="418" t="s">
        <v>138</v>
      </c>
      <c r="D35" s="419"/>
      <c r="E35" s="419"/>
      <c r="F35" s="420"/>
      <c r="G35" s="427"/>
      <c r="H35" s="428"/>
      <c r="I35" s="428"/>
      <c r="J35" s="428"/>
      <c r="K35" s="428"/>
      <c r="L35" s="428"/>
      <c r="M35" s="428"/>
      <c r="N35" s="428"/>
      <c r="O35" s="428"/>
      <c r="P35" s="428"/>
      <c r="Q35" s="429"/>
      <c r="R35" s="248" t="s">
        <v>241</v>
      </c>
      <c r="S35" s="249"/>
      <c r="T35" s="98"/>
    </row>
    <row r="36" spans="1:21" s="51" customFormat="1" ht="8.1" customHeight="1" thickBot="1">
      <c r="B36" s="374"/>
      <c r="C36" s="421"/>
      <c r="D36" s="422"/>
      <c r="E36" s="422"/>
      <c r="F36" s="423"/>
      <c r="G36" s="430"/>
      <c r="H36" s="431"/>
      <c r="I36" s="431"/>
      <c r="J36" s="431"/>
      <c r="K36" s="431"/>
      <c r="L36" s="431"/>
      <c r="M36" s="431"/>
      <c r="N36" s="431"/>
      <c r="O36" s="431"/>
      <c r="P36" s="431"/>
      <c r="Q36" s="432"/>
      <c r="R36" s="248"/>
      <c r="S36" s="249"/>
      <c r="T36" s="98"/>
    </row>
    <row r="37" spans="1:21" s="51" customFormat="1" ht="8.1" customHeight="1" thickBot="1">
      <c r="B37" s="374"/>
      <c r="C37" s="421"/>
      <c r="D37" s="422"/>
      <c r="E37" s="422"/>
      <c r="F37" s="423"/>
      <c r="G37" s="430"/>
      <c r="H37" s="431"/>
      <c r="I37" s="431"/>
      <c r="J37" s="431"/>
      <c r="K37" s="431"/>
      <c r="L37" s="431"/>
      <c r="M37" s="431"/>
      <c r="N37" s="431"/>
      <c r="O37" s="431"/>
      <c r="P37" s="431"/>
      <c r="Q37" s="432"/>
      <c r="R37" s="248"/>
      <c r="S37" s="249"/>
      <c r="T37" s="98"/>
    </row>
    <row r="38" spans="1:21" s="51" customFormat="1" ht="8.1" customHeight="1" thickBot="1">
      <c r="B38" s="375"/>
      <c r="C38" s="424"/>
      <c r="D38" s="425"/>
      <c r="E38" s="425"/>
      <c r="F38" s="426"/>
      <c r="G38" s="433"/>
      <c r="H38" s="434"/>
      <c r="I38" s="434"/>
      <c r="J38" s="434"/>
      <c r="K38" s="434"/>
      <c r="L38" s="434"/>
      <c r="M38" s="434"/>
      <c r="N38" s="434"/>
      <c r="O38" s="434"/>
      <c r="P38" s="434"/>
      <c r="Q38" s="435"/>
      <c r="R38" s="248"/>
      <c r="S38" s="249"/>
      <c r="T38" s="98"/>
    </row>
    <row r="39" spans="1:21" s="51" customFormat="1" ht="33.6" customHeight="1" thickBot="1">
      <c r="B39" s="368" t="s">
        <v>189</v>
      </c>
      <c r="C39" s="358">
        <v>905000</v>
      </c>
      <c r="D39" s="359"/>
      <c r="E39" s="359"/>
      <c r="F39" s="364" t="s">
        <v>186</v>
      </c>
      <c r="G39" s="370" t="s">
        <v>127</v>
      </c>
      <c r="H39" s="370"/>
      <c r="I39" s="370"/>
      <c r="J39" s="371"/>
      <c r="K39" s="371"/>
      <c r="L39" s="372"/>
      <c r="M39" s="372"/>
      <c r="N39" s="409" t="str">
        <f>IF(COUNTBLANK(J39)=1,"",C39*J39)</f>
        <v/>
      </c>
      <c r="O39" s="410"/>
      <c r="P39" s="410"/>
      <c r="Q39" s="411"/>
      <c r="R39" s="250"/>
      <c r="S39" s="251"/>
      <c r="T39" s="97"/>
      <c r="U39" s="97"/>
    </row>
    <row r="40" spans="1:21" s="51" customFormat="1" ht="8.1" hidden="1" customHeight="1" thickBot="1">
      <c r="B40" s="369"/>
      <c r="C40" s="360"/>
      <c r="D40" s="361"/>
      <c r="E40" s="361"/>
      <c r="F40" s="365"/>
      <c r="G40" s="370"/>
      <c r="H40" s="370"/>
      <c r="I40" s="370"/>
      <c r="J40" s="371"/>
      <c r="K40" s="371"/>
      <c r="L40" s="372"/>
      <c r="M40" s="372"/>
      <c r="N40" s="412"/>
      <c r="O40" s="413"/>
      <c r="P40" s="413"/>
      <c r="Q40" s="414"/>
      <c r="R40" s="250"/>
      <c r="S40" s="251"/>
      <c r="T40" s="97"/>
      <c r="U40" s="97"/>
    </row>
    <row r="41" spans="1:21" s="51" customFormat="1" ht="8.1" hidden="1" customHeight="1" thickBot="1">
      <c r="B41" s="369"/>
      <c r="C41" s="360"/>
      <c r="D41" s="361"/>
      <c r="E41" s="361"/>
      <c r="F41" s="365"/>
      <c r="G41" s="370"/>
      <c r="H41" s="370"/>
      <c r="I41" s="370"/>
      <c r="J41" s="371"/>
      <c r="K41" s="371"/>
      <c r="L41" s="372"/>
      <c r="M41" s="372"/>
      <c r="N41" s="412"/>
      <c r="O41" s="413"/>
      <c r="P41" s="413"/>
      <c r="Q41" s="414"/>
      <c r="R41" s="250"/>
      <c r="S41" s="251"/>
      <c r="T41" s="97"/>
      <c r="U41" s="97"/>
    </row>
    <row r="42" spans="1:21" s="51" customFormat="1" ht="8.1" hidden="1" customHeight="1" thickBot="1">
      <c r="B42" s="369"/>
      <c r="C42" s="362"/>
      <c r="D42" s="363"/>
      <c r="E42" s="363"/>
      <c r="F42" s="366"/>
      <c r="G42" s="370"/>
      <c r="H42" s="370"/>
      <c r="I42" s="370"/>
      <c r="J42" s="371"/>
      <c r="K42" s="371"/>
      <c r="L42" s="372"/>
      <c r="M42" s="372"/>
      <c r="N42" s="415"/>
      <c r="O42" s="416"/>
      <c r="P42" s="416"/>
      <c r="Q42" s="417"/>
      <c r="R42" s="250"/>
      <c r="S42" s="251"/>
      <c r="T42" s="97"/>
      <c r="U42" s="97"/>
    </row>
    <row r="43" spans="1:21" s="51" customFormat="1" ht="8.1" customHeight="1" thickBot="1">
      <c r="B43" s="368" t="s">
        <v>190</v>
      </c>
      <c r="C43" s="358">
        <v>205000</v>
      </c>
      <c r="D43" s="359"/>
      <c r="E43" s="359"/>
      <c r="F43" s="364" t="s">
        <v>186</v>
      </c>
      <c r="G43" s="370" t="s">
        <v>127</v>
      </c>
      <c r="H43" s="370"/>
      <c r="I43" s="370"/>
      <c r="J43" s="371"/>
      <c r="K43" s="371"/>
      <c r="L43" s="372"/>
      <c r="M43" s="372"/>
      <c r="N43" s="367" t="str">
        <f>IF(COUNTBLANK(J43)=1,"",C43*J43)</f>
        <v/>
      </c>
      <c r="O43" s="367"/>
      <c r="P43" s="367"/>
      <c r="Q43" s="367"/>
      <c r="R43" s="250"/>
      <c r="S43" s="251"/>
    </row>
    <row r="44" spans="1:21" s="51" customFormat="1" ht="8.1" customHeight="1" thickBot="1">
      <c r="B44" s="369"/>
      <c r="C44" s="360"/>
      <c r="D44" s="361"/>
      <c r="E44" s="361"/>
      <c r="F44" s="365"/>
      <c r="G44" s="370"/>
      <c r="H44" s="370"/>
      <c r="I44" s="370"/>
      <c r="J44" s="371"/>
      <c r="K44" s="371"/>
      <c r="L44" s="372"/>
      <c r="M44" s="372"/>
      <c r="N44" s="367"/>
      <c r="O44" s="367"/>
      <c r="P44" s="367"/>
      <c r="Q44" s="367"/>
      <c r="R44" s="250"/>
      <c r="S44" s="251"/>
    </row>
    <row r="45" spans="1:21" s="51" customFormat="1" ht="8.1" customHeight="1" thickBot="1">
      <c r="B45" s="369"/>
      <c r="C45" s="360"/>
      <c r="D45" s="361"/>
      <c r="E45" s="361"/>
      <c r="F45" s="365"/>
      <c r="G45" s="370"/>
      <c r="H45" s="370"/>
      <c r="I45" s="370"/>
      <c r="J45" s="371"/>
      <c r="K45" s="371"/>
      <c r="L45" s="372"/>
      <c r="M45" s="372"/>
      <c r="N45" s="367"/>
      <c r="O45" s="367"/>
      <c r="P45" s="367"/>
      <c r="Q45" s="367"/>
      <c r="R45" s="250"/>
      <c r="S45" s="251"/>
    </row>
    <row r="46" spans="1:21" s="51" customFormat="1" ht="8.1" customHeight="1" thickBot="1">
      <c r="B46" s="369"/>
      <c r="C46" s="362"/>
      <c r="D46" s="363"/>
      <c r="E46" s="363"/>
      <c r="F46" s="366"/>
      <c r="G46" s="370"/>
      <c r="H46" s="370"/>
      <c r="I46" s="370"/>
      <c r="J46" s="371"/>
      <c r="K46" s="371"/>
      <c r="L46" s="372"/>
      <c r="M46" s="372"/>
      <c r="N46" s="367"/>
      <c r="O46" s="367"/>
      <c r="P46" s="367"/>
      <c r="Q46" s="367"/>
      <c r="R46" s="250"/>
      <c r="S46" s="251"/>
    </row>
    <row r="47" spans="1:21" s="53" customFormat="1" ht="18" customHeight="1">
      <c r="C47" s="54"/>
      <c r="D47" s="54"/>
      <c r="G47" s="54"/>
      <c r="H47" s="54"/>
      <c r="L47" s="54"/>
      <c r="M47" s="54"/>
      <c r="P47" s="54"/>
      <c r="Q47" s="54"/>
      <c r="R47" s="65"/>
    </row>
    <row r="48" spans="1:21" s="53" customFormat="1" ht="24.95" customHeight="1" thickBot="1">
      <c r="A48" s="50" t="s">
        <v>139</v>
      </c>
      <c r="B48" s="50"/>
      <c r="C48" s="54"/>
      <c r="D48" s="54"/>
      <c r="G48" s="54"/>
      <c r="H48" s="54"/>
      <c r="L48" s="54"/>
      <c r="M48" s="54"/>
      <c r="P48" s="345" t="s">
        <v>140</v>
      </c>
      <c r="Q48" s="345"/>
      <c r="R48" s="345"/>
      <c r="S48" s="345"/>
    </row>
    <row r="49" spans="2:19" s="51" customFormat="1" ht="17.25" customHeight="1">
      <c r="B49" s="346" t="s">
        <v>115</v>
      </c>
      <c r="C49" s="347" t="s">
        <v>141</v>
      </c>
      <c r="D49" s="350" t="s">
        <v>142</v>
      </c>
      <c r="E49" s="351"/>
      <c r="F49" s="351"/>
      <c r="G49" s="351"/>
      <c r="H49" s="351"/>
      <c r="I49" s="351"/>
      <c r="J49" s="351"/>
      <c r="K49" s="352"/>
      <c r="L49" s="350" t="s">
        <v>143</v>
      </c>
      <c r="M49" s="352"/>
      <c r="N49" s="350" t="s">
        <v>144</v>
      </c>
      <c r="O49" s="352"/>
      <c r="P49" s="350" t="s">
        <v>145</v>
      </c>
      <c r="Q49" s="351"/>
      <c r="R49" s="66"/>
      <c r="S49" s="67"/>
    </row>
    <row r="50" spans="2:19" s="51" customFormat="1" ht="11.1" customHeight="1">
      <c r="B50" s="319"/>
      <c r="C50" s="348"/>
      <c r="D50" s="353"/>
      <c r="E50" s="354"/>
      <c r="F50" s="354"/>
      <c r="G50" s="354"/>
      <c r="H50" s="354"/>
      <c r="I50" s="354"/>
      <c r="J50" s="354"/>
      <c r="K50" s="355"/>
      <c r="L50" s="353"/>
      <c r="M50" s="355"/>
      <c r="N50" s="353"/>
      <c r="O50" s="355"/>
      <c r="P50" s="353"/>
      <c r="Q50" s="354"/>
      <c r="R50" s="68"/>
      <c r="S50" s="69"/>
    </row>
    <row r="51" spans="2:19" s="51" customFormat="1" ht="22.5" customHeight="1" thickBot="1">
      <c r="B51" s="311"/>
      <c r="C51" s="349"/>
      <c r="D51" s="353"/>
      <c r="E51" s="354"/>
      <c r="F51" s="354"/>
      <c r="G51" s="354"/>
      <c r="H51" s="354"/>
      <c r="I51" s="354"/>
      <c r="J51" s="354"/>
      <c r="K51" s="355"/>
      <c r="L51" s="353"/>
      <c r="M51" s="355"/>
      <c r="N51" s="353"/>
      <c r="O51" s="355"/>
      <c r="P51" s="353"/>
      <c r="Q51" s="354"/>
      <c r="R51" s="356" t="s">
        <v>146</v>
      </c>
      <c r="S51" s="357"/>
    </row>
    <row r="52" spans="2:19" s="51" customFormat="1" ht="22.5" hidden="1" customHeight="1">
      <c r="B52" s="324" t="s">
        <v>122</v>
      </c>
      <c r="C52" s="102"/>
      <c r="D52" s="343"/>
      <c r="E52" s="343"/>
      <c r="F52" s="343"/>
      <c r="G52" s="343"/>
      <c r="H52" s="343"/>
      <c r="I52" s="343"/>
      <c r="J52" s="343"/>
      <c r="K52" s="343"/>
      <c r="L52" s="340"/>
      <c r="M52" s="340"/>
      <c r="N52" s="341"/>
      <c r="O52" s="341"/>
      <c r="P52" s="272" t="str">
        <f t="shared" ref="P52:P61" si="4">IF(COUNTBLANK(L52)=1,"",L52*N52)</f>
        <v/>
      </c>
      <c r="Q52" s="273"/>
      <c r="R52" s="259" t="str">
        <f>IF(COUNTBLANK(P52)=1,"",SUM(P52:Q62))</f>
        <v/>
      </c>
      <c r="S52" s="260"/>
    </row>
    <row r="53" spans="2:19" s="51" customFormat="1" ht="22.5" hidden="1" customHeight="1">
      <c r="B53" s="339"/>
      <c r="C53" s="103"/>
      <c r="D53" s="265"/>
      <c r="E53" s="265"/>
      <c r="F53" s="265"/>
      <c r="G53" s="265"/>
      <c r="H53" s="265"/>
      <c r="I53" s="265"/>
      <c r="J53" s="265"/>
      <c r="K53" s="265"/>
      <c r="L53" s="266"/>
      <c r="M53" s="266"/>
      <c r="N53" s="254"/>
      <c r="O53" s="254"/>
      <c r="P53" s="342" t="str">
        <f t="shared" si="4"/>
        <v/>
      </c>
      <c r="Q53" s="253"/>
      <c r="R53" s="261"/>
      <c r="S53" s="262"/>
    </row>
    <row r="54" spans="2:19" s="51" customFormat="1" ht="22.5" hidden="1" customHeight="1">
      <c r="B54" s="339"/>
      <c r="C54" s="103"/>
      <c r="D54" s="265"/>
      <c r="E54" s="265"/>
      <c r="F54" s="265"/>
      <c r="G54" s="265"/>
      <c r="H54" s="265"/>
      <c r="I54" s="265"/>
      <c r="J54" s="265"/>
      <c r="K54" s="265"/>
      <c r="L54" s="266"/>
      <c r="M54" s="266"/>
      <c r="N54" s="254"/>
      <c r="O54" s="254"/>
      <c r="P54" s="342" t="str">
        <f t="shared" si="4"/>
        <v/>
      </c>
      <c r="Q54" s="253"/>
      <c r="R54" s="261"/>
      <c r="S54" s="262"/>
    </row>
    <row r="55" spans="2:19" s="51" customFormat="1" ht="22.5" hidden="1" customHeight="1">
      <c r="B55" s="339"/>
      <c r="C55" s="103"/>
      <c r="D55" s="265"/>
      <c r="E55" s="265"/>
      <c r="F55" s="265"/>
      <c r="G55" s="265"/>
      <c r="H55" s="265"/>
      <c r="I55" s="265"/>
      <c r="J55" s="265"/>
      <c r="K55" s="265"/>
      <c r="L55" s="266"/>
      <c r="M55" s="266"/>
      <c r="N55" s="254"/>
      <c r="O55" s="254"/>
      <c r="P55" s="342" t="str">
        <f t="shared" si="4"/>
        <v/>
      </c>
      <c r="Q55" s="253"/>
      <c r="R55" s="261"/>
      <c r="S55" s="262"/>
    </row>
    <row r="56" spans="2:19" s="51" customFormat="1" ht="22.5" hidden="1" customHeight="1">
      <c r="B56" s="339"/>
      <c r="C56" s="103"/>
      <c r="D56" s="265"/>
      <c r="E56" s="265"/>
      <c r="F56" s="265"/>
      <c r="G56" s="265"/>
      <c r="H56" s="265"/>
      <c r="I56" s="265"/>
      <c r="J56" s="265"/>
      <c r="K56" s="265"/>
      <c r="L56" s="266"/>
      <c r="M56" s="266"/>
      <c r="N56" s="254"/>
      <c r="O56" s="254"/>
      <c r="P56" s="342" t="str">
        <f t="shared" si="4"/>
        <v/>
      </c>
      <c r="Q56" s="253"/>
      <c r="R56" s="261"/>
      <c r="S56" s="262"/>
    </row>
    <row r="57" spans="2:19" s="51" customFormat="1" ht="22.5" hidden="1" customHeight="1">
      <c r="B57" s="339"/>
      <c r="C57" s="103"/>
      <c r="D57" s="265"/>
      <c r="E57" s="265"/>
      <c r="F57" s="265"/>
      <c r="G57" s="265"/>
      <c r="H57" s="265"/>
      <c r="I57" s="265"/>
      <c r="J57" s="265"/>
      <c r="K57" s="265"/>
      <c r="L57" s="266"/>
      <c r="M57" s="266"/>
      <c r="N57" s="254"/>
      <c r="O57" s="254"/>
      <c r="P57" s="342" t="str">
        <f t="shared" si="4"/>
        <v/>
      </c>
      <c r="Q57" s="253"/>
      <c r="R57" s="261"/>
      <c r="S57" s="262"/>
    </row>
    <row r="58" spans="2:19" s="51" customFormat="1" ht="22.5" hidden="1" customHeight="1">
      <c r="B58" s="339"/>
      <c r="C58" s="103"/>
      <c r="D58" s="265"/>
      <c r="E58" s="265"/>
      <c r="F58" s="265"/>
      <c r="G58" s="265"/>
      <c r="H58" s="265"/>
      <c r="I58" s="265"/>
      <c r="J58" s="265"/>
      <c r="K58" s="265"/>
      <c r="L58" s="266"/>
      <c r="M58" s="266"/>
      <c r="N58" s="254"/>
      <c r="O58" s="254"/>
      <c r="P58" s="342" t="str">
        <f t="shared" si="4"/>
        <v/>
      </c>
      <c r="Q58" s="253"/>
      <c r="R58" s="261"/>
      <c r="S58" s="262"/>
    </row>
    <row r="59" spans="2:19" s="51" customFormat="1" ht="22.5" hidden="1" customHeight="1">
      <c r="B59" s="339"/>
      <c r="C59" s="103"/>
      <c r="D59" s="265"/>
      <c r="E59" s="265"/>
      <c r="F59" s="265"/>
      <c r="G59" s="265"/>
      <c r="H59" s="265"/>
      <c r="I59" s="265"/>
      <c r="J59" s="265"/>
      <c r="K59" s="265"/>
      <c r="L59" s="266"/>
      <c r="M59" s="266"/>
      <c r="N59" s="254"/>
      <c r="O59" s="254"/>
      <c r="P59" s="342" t="str">
        <f t="shared" si="4"/>
        <v/>
      </c>
      <c r="Q59" s="253"/>
      <c r="R59" s="261"/>
      <c r="S59" s="262"/>
    </row>
    <row r="60" spans="2:19" s="51" customFormat="1" ht="22.5" hidden="1" customHeight="1">
      <c r="B60" s="339"/>
      <c r="C60" s="103"/>
      <c r="D60" s="265"/>
      <c r="E60" s="265"/>
      <c r="F60" s="265"/>
      <c r="G60" s="265"/>
      <c r="H60" s="265"/>
      <c r="I60" s="265"/>
      <c r="J60" s="265"/>
      <c r="K60" s="265"/>
      <c r="L60" s="266"/>
      <c r="M60" s="266"/>
      <c r="N60" s="254"/>
      <c r="O60" s="254"/>
      <c r="P60" s="342" t="str">
        <f t="shared" si="4"/>
        <v/>
      </c>
      <c r="Q60" s="253"/>
      <c r="R60" s="261"/>
      <c r="S60" s="262"/>
    </row>
    <row r="61" spans="2:19" s="51" customFormat="1" ht="22.5" hidden="1" customHeight="1">
      <c r="B61" s="339"/>
      <c r="C61" s="103"/>
      <c r="D61" s="265"/>
      <c r="E61" s="265"/>
      <c r="F61" s="265"/>
      <c r="G61" s="265"/>
      <c r="H61" s="265"/>
      <c r="I61" s="265"/>
      <c r="J61" s="265"/>
      <c r="K61" s="265"/>
      <c r="L61" s="266"/>
      <c r="M61" s="266"/>
      <c r="N61" s="254"/>
      <c r="O61" s="254"/>
      <c r="P61" s="342" t="str">
        <f t="shared" si="4"/>
        <v/>
      </c>
      <c r="Q61" s="253"/>
      <c r="R61" s="261"/>
      <c r="S61" s="262"/>
    </row>
    <row r="62" spans="2:19" s="51" customFormat="1" ht="22.5" hidden="1" customHeight="1" thickBot="1">
      <c r="B62" s="326"/>
      <c r="C62" s="104"/>
      <c r="D62" s="267"/>
      <c r="E62" s="267"/>
      <c r="F62" s="267"/>
      <c r="G62" s="267"/>
      <c r="H62" s="267"/>
      <c r="I62" s="267"/>
      <c r="J62" s="267"/>
      <c r="K62" s="267"/>
      <c r="L62" s="268"/>
      <c r="M62" s="268"/>
      <c r="N62" s="269"/>
      <c r="O62" s="269"/>
      <c r="P62" s="270" t="str">
        <f t="shared" ref="P62:P82" si="5">IF(COUNTBLANK(L62)=1,"",L62*N62)</f>
        <v/>
      </c>
      <c r="Q62" s="271"/>
      <c r="R62" s="263"/>
      <c r="S62" s="264"/>
    </row>
    <row r="63" spans="2:19" s="51" customFormat="1" ht="22.5" hidden="1" customHeight="1">
      <c r="B63" s="310" t="s">
        <v>147</v>
      </c>
      <c r="C63" s="102"/>
      <c r="D63" s="343"/>
      <c r="E63" s="343"/>
      <c r="F63" s="343"/>
      <c r="G63" s="343"/>
      <c r="H63" s="343"/>
      <c r="I63" s="343"/>
      <c r="J63" s="343"/>
      <c r="K63" s="343"/>
      <c r="L63" s="340"/>
      <c r="M63" s="340"/>
      <c r="N63" s="341"/>
      <c r="O63" s="341"/>
      <c r="P63" s="272" t="str">
        <f t="shared" si="5"/>
        <v/>
      </c>
      <c r="Q63" s="273"/>
      <c r="R63" s="259" t="str">
        <f>IF(COUNTBLANK(P63)=1,"",SUM(P63:Q68))</f>
        <v/>
      </c>
      <c r="S63" s="260"/>
    </row>
    <row r="64" spans="2:19" s="51" customFormat="1" ht="22.5" hidden="1" customHeight="1">
      <c r="B64" s="335"/>
      <c r="C64" s="103"/>
      <c r="D64" s="344"/>
      <c r="E64" s="344"/>
      <c r="F64" s="344"/>
      <c r="G64" s="344"/>
      <c r="H64" s="344"/>
      <c r="I64" s="344"/>
      <c r="J64" s="344"/>
      <c r="K64" s="344"/>
      <c r="L64" s="255"/>
      <c r="M64" s="255"/>
      <c r="N64" s="256"/>
      <c r="O64" s="256"/>
      <c r="P64" s="252" t="str">
        <f>IF(COUNTBLANK(L64)=1,"",L64*N64)</f>
        <v/>
      </c>
      <c r="Q64" s="253"/>
      <c r="R64" s="261"/>
      <c r="S64" s="262"/>
    </row>
    <row r="65" spans="2:23" s="51" customFormat="1" ht="22.5" hidden="1" customHeight="1">
      <c r="B65" s="335"/>
      <c r="C65" s="103"/>
      <c r="D65" s="344"/>
      <c r="E65" s="344"/>
      <c r="F65" s="344"/>
      <c r="G65" s="344"/>
      <c r="H65" s="344"/>
      <c r="I65" s="344"/>
      <c r="J65" s="344"/>
      <c r="K65" s="344"/>
      <c r="L65" s="255"/>
      <c r="M65" s="255"/>
      <c r="N65" s="256"/>
      <c r="O65" s="256"/>
      <c r="P65" s="252" t="str">
        <f t="shared" ref="P65:P66" si="6">IF(COUNTBLANK(L65)=1,"",L65*N65)</f>
        <v/>
      </c>
      <c r="Q65" s="253"/>
      <c r="R65" s="261"/>
      <c r="S65" s="262"/>
    </row>
    <row r="66" spans="2:23" s="51" customFormat="1" ht="22.5" hidden="1" customHeight="1">
      <c r="B66" s="335"/>
      <c r="C66" s="103"/>
      <c r="D66" s="344"/>
      <c r="E66" s="344"/>
      <c r="F66" s="344"/>
      <c r="G66" s="344"/>
      <c r="H66" s="344"/>
      <c r="I66" s="344"/>
      <c r="J66" s="344"/>
      <c r="K66" s="344"/>
      <c r="L66" s="255"/>
      <c r="M66" s="255"/>
      <c r="N66" s="256"/>
      <c r="O66" s="256"/>
      <c r="P66" s="252" t="str">
        <f t="shared" si="6"/>
        <v/>
      </c>
      <c r="Q66" s="253"/>
      <c r="R66" s="261"/>
      <c r="S66" s="262"/>
    </row>
    <row r="67" spans="2:23" s="51" customFormat="1" ht="22.5" hidden="1" customHeight="1">
      <c r="B67" s="319"/>
      <c r="C67" s="103"/>
      <c r="D67" s="265"/>
      <c r="E67" s="265"/>
      <c r="F67" s="265"/>
      <c r="G67" s="265"/>
      <c r="H67" s="265"/>
      <c r="I67" s="265"/>
      <c r="J67" s="265"/>
      <c r="K67" s="265"/>
      <c r="L67" s="266"/>
      <c r="M67" s="266"/>
      <c r="N67" s="254"/>
      <c r="O67" s="254"/>
      <c r="P67" s="252" t="str">
        <f t="shared" si="5"/>
        <v/>
      </c>
      <c r="Q67" s="253"/>
      <c r="R67" s="261"/>
      <c r="S67" s="262"/>
    </row>
    <row r="68" spans="2:23" s="51" customFormat="1" ht="22.5" hidden="1" customHeight="1" thickBot="1">
      <c r="B68" s="311"/>
      <c r="C68" s="104"/>
      <c r="D68" s="267"/>
      <c r="E68" s="267"/>
      <c r="F68" s="267"/>
      <c r="G68" s="267"/>
      <c r="H68" s="267"/>
      <c r="I68" s="267"/>
      <c r="J68" s="267"/>
      <c r="K68" s="267"/>
      <c r="L68" s="268"/>
      <c r="M68" s="268"/>
      <c r="N68" s="269"/>
      <c r="O68" s="269"/>
      <c r="P68" s="270" t="str">
        <f t="shared" si="5"/>
        <v/>
      </c>
      <c r="Q68" s="271"/>
      <c r="R68" s="263"/>
      <c r="S68" s="264"/>
    </row>
    <row r="69" spans="2:23" s="51" customFormat="1" ht="20.100000000000001" customHeight="1">
      <c r="B69" s="310" t="s">
        <v>60</v>
      </c>
      <c r="C69" s="245" t="s">
        <v>196</v>
      </c>
      <c r="D69" s="246"/>
      <c r="E69" s="246"/>
      <c r="F69" s="246"/>
      <c r="G69" s="246"/>
      <c r="H69" s="246"/>
      <c r="I69" s="246"/>
      <c r="J69" s="246"/>
      <c r="K69" s="246"/>
      <c r="L69" s="246"/>
      <c r="M69" s="246"/>
      <c r="N69" s="246"/>
      <c r="O69" s="246"/>
      <c r="P69" s="246"/>
      <c r="Q69" s="247"/>
      <c r="R69" s="257">
        <f>W71</f>
        <v>0</v>
      </c>
      <c r="S69" s="258"/>
      <c r="V69" s="51" t="s">
        <v>237</v>
      </c>
      <c r="W69" s="156">
        <f>SUM('個人防護具　別紙（変更後〇月）'!AT41:AU41)</f>
        <v>0</v>
      </c>
    </row>
    <row r="70" spans="2:23" s="51" customFormat="1" ht="20.100000000000001" customHeight="1">
      <c r="B70" s="335"/>
      <c r="C70" s="530" t="s">
        <v>235</v>
      </c>
      <c r="D70" s="531"/>
      <c r="E70" s="531"/>
      <c r="F70" s="531"/>
      <c r="G70" s="531"/>
      <c r="H70" s="531"/>
      <c r="I70" s="531"/>
      <c r="J70" s="531"/>
      <c r="K70" s="531"/>
      <c r="L70" s="531"/>
      <c r="M70" s="531"/>
      <c r="N70" s="531"/>
      <c r="O70" s="531"/>
      <c r="P70" s="531"/>
      <c r="Q70" s="532"/>
      <c r="R70" s="257"/>
      <c r="S70" s="258"/>
      <c r="V70" s="51" t="s">
        <v>238</v>
      </c>
      <c r="W70" s="156">
        <f>SUM('個人防護具　別紙（変更後〇+1月）'!AT41:AU41)</f>
        <v>0</v>
      </c>
    </row>
    <row r="71" spans="2:23" s="51" customFormat="1" ht="20.100000000000001" customHeight="1" thickBot="1">
      <c r="B71" s="335"/>
      <c r="C71" s="533"/>
      <c r="D71" s="534"/>
      <c r="E71" s="534"/>
      <c r="F71" s="534"/>
      <c r="G71" s="534"/>
      <c r="H71" s="534"/>
      <c r="I71" s="534"/>
      <c r="J71" s="534"/>
      <c r="K71" s="534"/>
      <c r="L71" s="534"/>
      <c r="M71" s="534"/>
      <c r="N71" s="534"/>
      <c r="O71" s="534"/>
      <c r="P71" s="534"/>
      <c r="Q71" s="535"/>
      <c r="R71" s="257"/>
      <c r="S71" s="258"/>
      <c r="V71" s="51" t="s">
        <v>239</v>
      </c>
      <c r="W71" s="156">
        <f>SUM(W69:W70)</f>
        <v>0</v>
      </c>
    </row>
    <row r="72" spans="2:23" s="51" customFormat="1" ht="22.5" hidden="1" customHeight="1">
      <c r="B72" s="310" t="s">
        <v>62</v>
      </c>
      <c r="C72" s="102"/>
      <c r="D72" s="312"/>
      <c r="E72" s="313"/>
      <c r="F72" s="313"/>
      <c r="G72" s="313"/>
      <c r="H72" s="313"/>
      <c r="I72" s="313"/>
      <c r="J72" s="313"/>
      <c r="K72" s="314"/>
      <c r="L72" s="330"/>
      <c r="M72" s="331"/>
      <c r="N72" s="332"/>
      <c r="O72" s="287"/>
      <c r="P72" s="272" t="str">
        <f t="shared" si="5"/>
        <v/>
      </c>
      <c r="Q72" s="273"/>
      <c r="R72" s="259" t="str">
        <f>IF(COUNTBLANK(P72)=1,"",SUM(P72:Q77))</f>
        <v/>
      </c>
      <c r="S72" s="260"/>
    </row>
    <row r="73" spans="2:23" s="51" customFormat="1" ht="22.5" hidden="1" customHeight="1">
      <c r="B73" s="335"/>
      <c r="C73" s="105"/>
      <c r="D73" s="336"/>
      <c r="E73" s="337"/>
      <c r="F73" s="337"/>
      <c r="G73" s="337"/>
      <c r="H73" s="337"/>
      <c r="I73" s="337"/>
      <c r="J73" s="337"/>
      <c r="K73" s="338"/>
      <c r="L73" s="266"/>
      <c r="M73" s="266"/>
      <c r="N73" s="254"/>
      <c r="O73" s="254"/>
      <c r="P73" s="252" t="str">
        <f t="shared" ref="P73:P75" si="7">IF(COUNTBLANK(L73)=1,"",L73*N73)</f>
        <v/>
      </c>
      <c r="Q73" s="253"/>
      <c r="R73" s="261"/>
      <c r="S73" s="262"/>
    </row>
    <row r="74" spans="2:23" s="51" customFormat="1" ht="22.5" hidden="1" customHeight="1">
      <c r="B74" s="335"/>
      <c r="C74" s="105"/>
      <c r="D74" s="336"/>
      <c r="E74" s="337"/>
      <c r="F74" s="337"/>
      <c r="G74" s="337"/>
      <c r="H74" s="337"/>
      <c r="I74" s="337"/>
      <c r="J74" s="337"/>
      <c r="K74" s="338"/>
      <c r="L74" s="266"/>
      <c r="M74" s="266"/>
      <c r="N74" s="254"/>
      <c r="O74" s="254"/>
      <c r="P74" s="252" t="str">
        <f t="shared" si="7"/>
        <v/>
      </c>
      <c r="Q74" s="253"/>
      <c r="R74" s="261"/>
      <c r="S74" s="262"/>
    </row>
    <row r="75" spans="2:23" s="51" customFormat="1" ht="22.5" hidden="1" customHeight="1">
      <c r="B75" s="335"/>
      <c r="C75" s="105"/>
      <c r="D75" s="336"/>
      <c r="E75" s="337"/>
      <c r="F75" s="337"/>
      <c r="G75" s="337"/>
      <c r="H75" s="337"/>
      <c r="I75" s="337"/>
      <c r="J75" s="337"/>
      <c r="K75" s="338"/>
      <c r="L75" s="266"/>
      <c r="M75" s="266"/>
      <c r="N75" s="254"/>
      <c r="O75" s="254"/>
      <c r="P75" s="252" t="str">
        <f t="shared" si="7"/>
        <v/>
      </c>
      <c r="Q75" s="253"/>
      <c r="R75" s="261"/>
      <c r="S75" s="262"/>
    </row>
    <row r="76" spans="2:23" s="51" customFormat="1" ht="22.5" hidden="1" customHeight="1">
      <c r="B76" s="319"/>
      <c r="C76" s="103"/>
      <c r="D76" s="336"/>
      <c r="E76" s="337"/>
      <c r="F76" s="337"/>
      <c r="G76" s="337"/>
      <c r="H76" s="337"/>
      <c r="I76" s="337"/>
      <c r="J76" s="337"/>
      <c r="K76" s="338"/>
      <c r="L76" s="266"/>
      <c r="M76" s="266"/>
      <c r="N76" s="254"/>
      <c r="O76" s="254"/>
      <c r="P76" s="252" t="str">
        <f t="shared" si="5"/>
        <v/>
      </c>
      <c r="Q76" s="253"/>
      <c r="R76" s="261"/>
      <c r="S76" s="262"/>
    </row>
    <row r="77" spans="2:23" s="51" customFormat="1" ht="22.5" hidden="1" customHeight="1" thickBot="1">
      <c r="B77" s="311"/>
      <c r="C77" s="106"/>
      <c r="D77" s="297"/>
      <c r="E77" s="298"/>
      <c r="F77" s="298"/>
      <c r="G77" s="298"/>
      <c r="H77" s="298"/>
      <c r="I77" s="298"/>
      <c r="J77" s="298"/>
      <c r="K77" s="299"/>
      <c r="L77" s="300"/>
      <c r="M77" s="301"/>
      <c r="N77" s="302"/>
      <c r="O77" s="303"/>
      <c r="P77" s="284" t="str">
        <f>IF(COUNTBLANK(L77)=1,"",L77*N77)</f>
        <v/>
      </c>
      <c r="Q77" s="285"/>
      <c r="R77" s="263"/>
      <c r="S77" s="264"/>
    </row>
    <row r="78" spans="2:23" s="51" customFormat="1" ht="22.5" hidden="1" customHeight="1">
      <c r="B78" s="310" t="s">
        <v>63</v>
      </c>
      <c r="C78" s="102"/>
      <c r="D78" s="312"/>
      <c r="E78" s="313"/>
      <c r="F78" s="313"/>
      <c r="G78" s="313"/>
      <c r="H78" s="313"/>
      <c r="I78" s="313"/>
      <c r="J78" s="313"/>
      <c r="K78" s="314"/>
      <c r="L78" s="315"/>
      <c r="M78" s="316"/>
      <c r="N78" s="317"/>
      <c r="O78" s="279"/>
      <c r="P78" s="272" t="str">
        <f>IF(COUNTBLANK(L78)=1,"",L78*N78)</f>
        <v/>
      </c>
      <c r="Q78" s="273"/>
      <c r="R78" s="259" t="str">
        <f>IF(COUNTBLANK(P78)=1,"",SUM(P78:Q79))</f>
        <v/>
      </c>
      <c r="S78" s="260"/>
    </row>
    <row r="79" spans="2:23" s="51" customFormat="1" ht="22.5" hidden="1" customHeight="1" thickBot="1">
      <c r="B79" s="311"/>
      <c r="C79" s="106"/>
      <c r="D79" s="297"/>
      <c r="E79" s="298"/>
      <c r="F79" s="298"/>
      <c r="G79" s="298"/>
      <c r="H79" s="298"/>
      <c r="I79" s="298"/>
      <c r="J79" s="298"/>
      <c r="K79" s="299"/>
      <c r="L79" s="300"/>
      <c r="M79" s="301"/>
      <c r="N79" s="302"/>
      <c r="O79" s="303"/>
      <c r="P79" s="284" t="str">
        <f>IF(COUNTBLANK(L79)=1,"",L79*N79)</f>
        <v/>
      </c>
      <c r="Q79" s="285"/>
      <c r="R79" s="263"/>
      <c r="S79" s="264"/>
    </row>
    <row r="80" spans="2:23" s="51" customFormat="1" ht="23.25" hidden="1" customHeight="1">
      <c r="B80" s="324" t="s">
        <v>148</v>
      </c>
      <c r="C80" s="102"/>
      <c r="D80" s="327"/>
      <c r="E80" s="328"/>
      <c r="F80" s="328"/>
      <c r="G80" s="328"/>
      <c r="H80" s="328"/>
      <c r="I80" s="328"/>
      <c r="J80" s="328"/>
      <c r="K80" s="329"/>
      <c r="L80" s="330"/>
      <c r="M80" s="331"/>
      <c r="N80" s="332"/>
      <c r="O80" s="287"/>
      <c r="P80" s="333" t="str">
        <f t="shared" si="5"/>
        <v/>
      </c>
      <c r="Q80" s="289"/>
      <c r="R80" s="259" t="str">
        <f>IF(COUNTBLANK(P80)=1,"",SUM(P80:Q82))</f>
        <v/>
      </c>
      <c r="S80" s="260"/>
    </row>
    <row r="81" spans="2:22" s="51" customFormat="1" ht="23.25" hidden="1" customHeight="1">
      <c r="B81" s="325"/>
      <c r="C81" s="103"/>
      <c r="D81" s="265"/>
      <c r="E81" s="265"/>
      <c r="F81" s="265"/>
      <c r="G81" s="265"/>
      <c r="H81" s="265"/>
      <c r="I81" s="265"/>
      <c r="J81" s="265"/>
      <c r="K81" s="265"/>
      <c r="L81" s="266"/>
      <c r="M81" s="266"/>
      <c r="N81" s="254"/>
      <c r="O81" s="254"/>
      <c r="P81" s="334" t="str">
        <f t="shared" ref="P81" si="8">IF(COUNTBLANK(L81)=1,"",L81*N81)</f>
        <v/>
      </c>
      <c r="Q81" s="334"/>
      <c r="R81" s="261"/>
      <c r="S81" s="262"/>
    </row>
    <row r="82" spans="2:22" s="51" customFormat="1" ht="23.25" hidden="1" customHeight="1" thickBot="1">
      <c r="B82" s="326"/>
      <c r="C82" s="107"/>
      <c r="D82" s="297"/>
      <c r="E82" s="298"/>
      <c r="F82" s="298"/>
      <c r="G82" s="298"/>
      <c r="H82" s="298"/>
      <c r="I82" s="298"/>
      <c r="J82" s="298"/>
      <c r="K82" s="299"/>
      <c r="L82" s="300"/>
      <c r="M82" s="301"/>
      <c r="N82" s="302"/>
      <c r="O82" s="303"/>
      <c r="P82" s="270" t="str">
        <f t="shared" si="5"/>
        <v/>
      </c>
      <c r="Q82" s="271"/>
      <c r="R82" s="263"/>
      <c r="S82" s="264"/>
    </row>
    <row r="83" spans="2:22" s="51" customFormat="1" ht="23.25" hidden="1" customHeight="1">
      <c r="B83" s="310" t="s">
        <v>149</v>
      </c>
      <c r="C83" s="102"/>
      <c r="D83" s="312"/>
      <c r="E83" s="313"/>
      <c r="F83" s="313"/>
      <c r="G83" s="313"/>
      <c r="H83" s="313"/>
      <c r="I83" s="313"/>
      <c r="J83" s="313"/>
      <c r="K83" s="314"/>
      <c r="L83" s="315"/>
      <c r="M83" s="316"/>
      <c r="N83" s="317"/>
      <c r="O83" s="279"/>
      <c r="P83" s="318" t="str">
        <f t="shared" ref="P83:P86" si="9">IF(COUNTBLANK(L83)=1,"",L83*N83)</f>
        <v/>
      </c>
      <c r="Q83" s="273"/>
      <c r="R83" s="259" t="str">
        <f>IF(COUNTBLANK(P83)=1,"",SUM(P83:Q84))</f>
        <v/>
      </c>
      <c r="S83" s="260"/>
    </row>
    <row r="84" spans="2:22" s="51" customFormat="1" ht="23.25" hidden="1" customHeight="1" thickBot="1">
      <c r="B84" s="311"/>
      <c r="C84" s="106"/>
      <c r="D84" s="297"/>
      <c r="E84" s="298"/>
      <c r="F84" s="298"/>
      <c r="G84" s="298"/>
      <c r="H84" s="298"/>
      <c r="I84" s="298"/>
      <c r="J84" s="298"/>
      <c r="K84" s="299"/>
      <c r="L84" s="300"/>
      <c r="M84" s="301"/>
      <c r="N84" s="302"/>
      <c r="O84" s="303"/>
      <c r="P84" s="280" t="str">
        <f t="shared" si="9"/>
        <v/>
      </c>
      <c r="Q84" s="281"/>
      <c r="R84" s="263"/>
      <c r="S84" s="264"/>
    </row>
    <row r="85" spans="2:22" s="51" customFormat="1" ht="23.25" hidden="1" customHeight="1">
      <c r="B85" s="310" t="s">
        <v>189</v>
      </c>
      <c r="C85" s="102"/>
      <c r="D85" s="313"/>
      <c r="E85" s="313"/>
      <c r="F85" s="313"/>
      <c r="G85" s="313"/>
      <c r="H85" s="313"/>
      <c r="I85" s="313"/>
      <c r="J85" s="313"/>
      <c r="K85" s="313"/>
      <c r="L85" s="315"/>
      <c r="M85" s="316"/>
      <c r="N85" s="278"/>
      <c r="O85" s="279"/>
      <c r="P85" s="284" t="str">
        <f t="shared" si="9"/>
        <v/>
      </c>
      <c r="Q85" s="285"/>
      <c r="R85" s="259" t="str">
        <f>IF(COUNTBLANK(P85)=1,"",SUM(P85:Q86))</f>
        <v/>
      </c>
      <c r="S85" s="260"/>
    </row>
    <row r="86" spans="2:22" s="51" customFormat="1" ht="23.25" hidden="1" customHeight="1" thickBot="1">
      <c r="B86" s="319"/>
      <c r="C86" s="108"/>
      <c r="D86" s="538"/>
      <c r="E86" s="538"/>
      <c r="F86" s="538"/>
      <c r="G86" s="538"/>
      <c r="H86" s="538"/>
      <c r="I86" s="538"/>
      <c r="J86" s="538"/>
      <c r="K86" s="538"/>
      <c r="L86" s="322"/>
      <c r="M86" s="323"/>
      <c r="N86" s="276"/>
      <c r="O86" s="277"/>
      <c r="P86" s="282" t="str">
        <f t="shared" si="9"/>
        <v/>
      </c>
      <c r="Q86" s="283"/>
      <c r="R86" s="261"/>
      <c r="S86" s="262"/>
    </row>
    <row r="87" spans="2:22" s="51" customFormat="1" ht="23.25" hidden="1" customHeight="1">
      <c r="B87" s="324" t="s">
        <v>190</v>
      </c>
      <c r="C87" s="102"/>
      <c r="D87" s="312"/>
      <c r="E87" s="313"/>
      <c r="F87" s="313"/>
      <c r="G87" s="313"/>
      <c r="H87" s="313"/>
      <c r="I87" s="313"/>
      <c r="J87" s="313"/>
      <c r="K87" s="314"/>
      <c r="L87" s="340"/>
      <c r="M87" s="340"/>
      <c r="N87" s="286"/>
      <c r="O87" s="287"/>
      <c r="P87" s="288" t="str">
        <f t="shared" ref="P87:P89" si="10">IF(COUNTBLANK(L87)=1,"",L87*N87)</f>
        <v/>
      </c>
      <c r="Q87" s="289"/>
      <c r="R87" s="290" t="str">
        <f>IF(COUNTBLANK(P87)=1,"",SUM(P87:Q89))</f>
        <v/>
      </c>
      <c r="S87" s="291"/>
    </row>
    <row r="88" spans="2:22" s="51" customFormat="1" ht="23.25" hidden="1" customHeight="1">
      <c r="B88" s="325"/>
      <c r="C88" s="105"/>
      <c r="D88" s="537"/>
      <c r="E88" s="537"/>
      <c r="F88" s="537"/>
      <c r="G88" s="537"/>
      <c r="H88" s="537"/>
      <c r="I88" s="537"/>
      <c r="J88" s="537"/>
      <c r="K88" s="537"/>
      <c r="L88" s="320"/>
      <c r="M88" s="321"/>
      <c r="N88" s="254"/>
      <c r="O88" s="254"/>
      <c r="P88" s="282" t="str">
        <f t="shared" si="10"/>
        <v/>
      </c>
      <c r="Q88" s="283"/>
      <c r="R88" s="292"/>
      <c r="S88" s="293"/>
    </row>
    <row r="89" spans="2:22" s="51" customFormat="1" ht="23.25" hidden="1" customHeight="1" thickBot="1">
      <c r="B89" s="536"/>
      <c r="C89" s="107"/>
      <c r="D89" s="298"/>
      <c r="E89" s="298"/>
      <c r="F89" s="298"/>
      <c r="G89" s="298"/>
      <c r="H89" s="298"/>
      <c r="I89" s="298"/>
      <c r="J89" s="298"/>
      <c r="K89" s="298"/>
      <c r="L89" s="300"/>
      <c r="M89" s="301"/>
      <c r="N89" s="274"/>
      <c r="O89" s="275"/>
      <c r="P89" s="280" t="str">
        <f t="shared" si="10"/>
        <v/>
      </c>
      <c r="Q89" s="281"/>
      <c r="R89" s="294"/>
      <c r="S89" s="295"/>
    </row>
    <row r="90" spans="2:22" s="51" customFormat="1" ht="39.950000000000003" customHeight="1" thickBot="1">
      <c r="B90" s="304" t="s">
        <v>150</v>
      </c>
      <c r="C90" s="305"/>
      <c r="D90" s="305"/>
      <c r="E90" s="305"/>
      <c r="F90" s="305"/>
      <c r="G90" s="305"/>
      <c r="H90" s="305"/>
      <c r="I90" s="305"/>
      <c r="J90" s="305"/>
      <c r="K90" s="305"/>
      <c r="L90" s="305"/>
      <c r="M90" s="305"/>
      <c r="N90" s="305"/>
      <c r="O90" s="306"/>
      <c r="P90" s="307">
        <f>IF(COUNTBLANK(R52:S89)=1,"",SUM(R52:S89))</f>
        <v>0</v>
      </c>
      <c r="Q90" s="308"/>
      <c r="R90" s="308"/>
      <c r="S90" s="309"/>
      <c r="V90" s="155"/>
    </row>
    <row r="91" spans="2:22" s="51" customFormat="1" ht="20.100000000000001" customHeight="1">
      <c r="B91" s="54" t="s">
        <v>151</v>
      </c>
      <c r="C91" s="70"/>
      <c r="D91" s="70"/>
      <c r="E91" s="70"/>
      <c r="F91" s="70"/>
      <c r="G91" s="70"/>
      <c r="H91" s="70"/>
      <c r="I91" s="70"/>
      <c r="J91" s="70"/>
      <c r="K91" s="70"/>
      <c r="L91" s="70"/>
      <c r="M91" s="70"/>
      <c r="N91" s="70"/>
      <c r="O91" s="70"/>
      <c r="P91" s="296"/>
      <c r="Q91" s="296"/>
      <c r="R91" s="296"/>
      <c r="S91" s="296"/>
    </row>
  </sheetData>
  <sheetProtection algorithmName="SHA-512" hashValue="UezznnKoXnT6GM55kjz2tp8nuqfZ3uKz29KWejjwHzUqycuAFu/hlySvTryxgZrxMPYPZ1RvaeI+POEPckNRdg==" saltValue="hzlFF302bn3oYl9lvqyLYg==" spinCount="100000" sheet="1" insertRows="0"/>
  <mergeCells count="255">
    <mergeCell ref="C70:Q71"/>
    <mergeCell ref="N75:O75"/>
    <mergeCell ref="B87:B89"/>
    <mergeCell ref="L87:M87"/>
    <mergeCell ref="D87:K87"/>
    <mergeCell ref="D55:K55"/>
    <mergeCell ref="D56:K56"/>
    <mergeCell ref="D57:K57"/>
    <mergeCell ref="D58:K58"/>
    <mergeCell ref="D59:K59"/>
    <mergeCell ref="D60:K60"/>
    <mergeCell ref="L55:M55"/>
    <mergeCell ref="L56:M56"/>
    <mergeCell ref="L57:M57"/>
    <mergeCell ref="L58:M58"/>
    <mergeCell ref="L59:M59"/>
    <mergeCell ref="L60:M60"/>
    <mergeCell ref="B69:B71"/>
    <mergeCell ref="L75:M75"/>
    <mergeCell ref="D88:K88"/>
    <mergeCell ref="D86:K86"/>
    <mergeCell ref="D85:K85"/>
    <mergeCell ref="D73:K73"/>
    <mergeCell ref="D74:K74"/>
    <mergeCell ref="B7:B10"/>
    <mergeCell ref="C7:E10"/>
    <mergeCell ref="F7:F10"/>
    <mergeCell ref="G7:I10"/>
    <mergeCell ref="J7:K10"/>
    <mergeCell ref="L7:M10"/>
    <mergeCell ref="N7:Q10"/>
    <mergeCell ref="N11:Q14"/>
    <mergeCell ref="B11:B14"/>
    <mergeCell ref="C11:E14"/>
    <mergeCell ref="F11:F14"/>
    <mergeCell ref="G11:I14"/>
    <mergeCell ref="J11:K14"/>
    <mergeCell ref="L11:M14"/>
    <mergeCell ref="A2:S2"/>
    <mergeCell ref="O3:Q3"/>
    <mergeCell ref="B4:B6"/>
    <mergeCell ref="C4:F5"/>
    <mergeCell ref="G4:I6"/>
    <mergeCell ref="N4:Q5"/>
    <mergeCell ref="J5:K5"/>
    <mergeCell ref="L5:M6"/>
    <mergeCell ref="C6:F6"/>
    <mergeCell ref="J6:K6"/>
    <mergeCell ref="N6:Q6"/>
    <mergeCell ref="B15:B22"/>
    <mergeCell ref="C15:E22"/>
    <mergeCell ref="F15:F22"/>
    <mergeCell ref="G15:H16"/>
    <mergeCell ref="I15:I16"/>
    <mergeCell ref="J15:K16"/>
    <mergeCell ref="L15:M22"/>
    <mergeCell ref="N15:Q22"/>
    <mergeCell ref="G17:H18"/>
    <mergeCell ref="I17:I18"/>
    <mergeCell ref="J17:K18"/>
    <mergeCell ref="G19:H20"/>
    <mergeCell ref="I19:I20"/>
    <mergeCell ref="J19:K20"/>
    <mergeCell ref="G21:G22"/>
    <mergeCell ref="H21:I22"/>
    <mergeCell ref="J21:K22"/>
    <mergeCell ref="N23:Q26"/>
    <mergeCell ref="B27:B30"/>
    <mergeCell ref="C27:E30"/>
    <mergeCell ref="F27:F30"/>
    <mergeCell ref="G27:I30"/>
    <mergeCell ref="J27:K30"/>
    <mergeCell ref="L27:M30"/>
    <mergeCell ref="N27:Q30"/>
    <mergeCell ref="B23:B26"/>
    <mergeCell ref="C23:E26"/>
    <mergeCell ref="F23:F26"/>
    <mergeCell ref="G23:I26"/>
    <mergeCell ref="J23:K26"/>
    <mergeCell ref="L23:M26"/>
    <mergeCell ref="B31:B34"/>
    <mergeCell ref="C31:E34"/>
    <mergeCell ref="F31:F34"/>
    <mergeCell ref="G31:I34"/>
    <mergeCell ref="J31:K34"/>
    <mergeCell ref="L31:M34"/>
    <mergeCell ref="N31:Q34"/>
    <mergeCell ref="B35:B38"/>
    <mergeCell ref="B39:B42"/>
    <mergeCell ref="G39:I42"/>
    <mergeCell ref="J39:K42"/>
    <mergeCell ref="L39:M42"/>
    <mergeCell ref="C39:E42"/>
    <mergeCell ref="F39:F42"/>
    <mergeCell ref="N39:Q42"/>
    <mergeCell ref="C35:F38"/>
    <mergeCell ref="G35:Q38"/>
    <mergeCell ref="P48:S48"/>
    <mergeCell ref="B49:B51"/>
    <mergeCell ref="C49:C51"/>
    <mergeCell ref="D49:K51"/>
    <mergeCell ref="L49:M51"/>
    <mergeCell ref="N49:O51"/>
    <mergeCell ref="P49:Q51"/>
    <mergeCell ref="R51:S51"/>
    <mergeCell ref="R35:S38"/>
    <mergeCell ref="R39:S46"/>
    <mergeCell ref="C43:E46"/>
    <mergeCell ref="F43:F46"/>
    <mergeCell ref="N43:Q46"/>
    <mergeCell ref="B43:B46"/>
    <mergeCell ref="G43:I46"/>
    <mergeCell ref="J43:K46"/>
    <mergeCell ref="L43:M46"/>
    <mergeCell ref="R52:S62"/>
    <mergeCell ref="D53:K53"/>
    <mergeCell ref="L53:M53"/>
    <mergeCell ref="N53:O53"/>
    <mergeCell ref="P53:Q53"/>
    <mergeCell ref="D54:K54"/>
    <mergeCell ref="L54:M54"/>
    <mergeCell ref="N54:O54"/>
    <mergeCell ref="P54:Q54"/>
    <mergeCell ref="D61:K61"/>
    <mergeCell ref="L61:M61"/>
    <mergeCell ref="N61:O61"/>
    <mergeCell ref="P61:Q61"/>
    <mergeCell ref="N55:O55"/>
    <mergeCell ref="N56:O56"/>
    <mergeCell ref="N57:O57"/>
    <mergeCell ref="N58:O58"/>
    <mergeCell ref="N59:O59"/>
    <mergeCell ref="N60:O60"/>
    <mergeCell ref="D52:K52"/>
    <mergeCell ref="N62:O62"/>
    <mergeCell ref="P62:Q62"/>
    <mergeCell ref="B52:B62"/>
    <mergeCell ref="L52:M52"/>
    <mergeCell ref="N52:O52"/>
    <mergeCell ref="P59:Q59"/>
    <mergeCell ref="P60:Q60"/>
    <mergeCell ref="P65:Q65"/>
    <mergeCell ref="P66:Q66"/>
    <mergeCell ref="P55:Q55"/>
    <mergeCell ref="P56:Q56"/>
    <mergeCell ref="P57:Q57"/>
    <mergeCell ref="B63:B68"/>
    <mergeCell ref="D63:K63"/>
    <mergeCell ref="L63:M63"/>
    <mergeCell ref="N63:O63"/>
    <mergeCell ref="P63:Q63"/>
    <mergeCell ref="D64:K64"/>
    <mergeCell ref="D65:K65"/>
    <mergeCell ref="D66:K66"/>
    <mergeCell ref="L65:M65"/>
    <mergeCell ref="L66:M66"/>
    <mergeCell ref="N65:O65"/>
    <mergeCell ref="N66:O66"/>
    <mergeCell ref="P58:Q58"/>
    <mergeCell ref="L74:M74"/>
    <mergeCell ref="N74:O74"/>
    <mergeCell ref="P74:Q74"/>
    <mergeCell ref="B72:B77"/>
    <mergeCell ref="D72:K72"/>
    <mergeCell ref="L72:M72"/>
    <mergeCell ref="N72:O72"/>
    <mergeCell ref="P72:Q72"/>
    <mergeCell ref="D76:K76"/>
    <mergeCell ref="L76:M76"/>
    <mergeCell ref="P76:Q76"/>
    <mergeCell ref="D77:K77"/>
    <mergeCell ref="L77:M77"/>
    <mergeCell ref="N77:O77"/>
    <mergeCell ref="P77:Q77"/>
    <mergeCell ref="L73:M73"/>
    <mergeCell ref="D75:K75"/>
    <mergeCell ref="R78:S79"/>
    <mergeCell ref="D79:K79"/>
    <mergeCell ref="L79:M79"/>
    <mergeCell ref="N79:O79"/>
    <mergeCell ref="P79:Q79"/>
    <mergeCell ref="B80:B82"/>
    <mergeCell ref="D80:K80"/>
    <mergeCell ref="L80:M80"/>
    <mergeCell ref="N80:O80"/>
    <mergeCell ref="P80:Q80"/>
    <mergeCell ref="B78:B79"/>
    <mergeCell ref="D78:K78"/>
    <mergeCell ref="L78:M78"/>
    <mergeCell ref="N78:O78"/>
    <mergeCell ref="P78:Q78"/>
    <mergeCell ref="D81:K81"/>
    <mergeCell ref="L81:M81"/>
    <mergeCell ref="N81:O81"/>
    <mergeCell ref="P81:Q81"/>
    <mergeCell ref="P91:S91"/>
    <mergeCell ref="R83:S84"/>
    <mergeCell ref="D84:K84"/>
    <mergeCell ref="L84:M84"/>
    <mergeCell ref="N84:O84"/>
    <mergeCell ref="P84:Q84"/>
    <mergeCell ref="B90:O90"/>
    <mergeCell ref="P90:S90"/>
    <mergeCell ref="R80:S82"/>
    <mergeCell ref="D82:K82"/>
    <mergeCell ref="L82:M82"/>
    <mergeCell ref="N82:O82"/>
    <mergeCell ref="P82:Q82"/>
    <mergeCell ref="B83:B84"/>
    <mergeCell ref="D83:K83"/>
    <mergeCell ref="L83:M83"/>
    <mergeCell ref="N83:O83"/>
    <mergeCell ref="P83:Q83"/>
    <mergeCell ref="B85:B86"/>
    <mergeCell ref="L89:M89"/>
    <mergeCell ref="L88:M88"/>
    <mergeCell ref="L86:M86"/>
    <mergeCell ref="L85:M85"/>
    <mergeCell ref="D89:K89"/>
    <mergeCell ref="R85:S86"/>
    <mergeCell ref="N89:O89"/>
    <mergeCell ref="N88:O88"/>
    <mergeCell ref="N86:O86"/>
    <mergeCell ref="N85:O85"/>
    <mergeCell ref="P89:Q89"/>
    <mergeCell ref="P88:Q88"/>
    <mergeCell ref="P86:Q86"/>
    <mergeCell ref="P85:Q85"/>
    <mergeCell ref="N87:O87"/>
    <mergeCell ref="P87:Q87"/>
    <mergeCell ref="R87:S89"/>
    <mergeCell ref="C69:Q69"/>
    <mergeCell ref="R23:S26"/>
    <mergeCell ref="R27:S34"/>
    <mergeCell ref="P75:Q75"/>
    <mergeCell ref="N73:O73"/>
    <mergeCell ref="P73:Q73"/>
    <mergeCell ref="L64:M64"/>
    <mergeCell ref="N64:O64"/>
    <mergeCell ref="P64:Q64"/>
    <mergeCell ref="R69:S71"/>
    <mergeCell ref="R72:S77"/>
    <mergeCell ref="R63:S68"/>
    <mergeCell ref="D67:K67"/>
    <mergeCell ref="L67:M67"/>
    <mergeCell ref="N67:O67"/>
    <mergeCell ref="P67:Q67"/>
    <mergeCell ref="D68:K68"/>
    <mergeCell ref="L68:M68"/>
    <mergeCell ref="N68:O68"/>
    <mergeCell ref="P68:Q68"/>
    <mergeCell ref="P52:Q52"/>
    <mergeCell ref="D62:K62"/>
    <mergeCell ref="L62:M62"/>
    <mergeCell ref="N76:O76"/>
  </mergeCells>
  <phoneticPr fontId="2"/>
  <dataValidations disablePrompts="1" count="1">
    <dataValidation type="list" allowBlank="1" showInputMessage="1" showErrorMessage="1" sqref="J39:K42">
      <formula1>"0,1"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&amp;R＜個人防護具分＞</oddFooter>
  </headerFooter>
  <colBreaks count="1" manualBreakCount="1">
    <brk id="20"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showGridLines="0" tabSelected="1" view="pageBreakPreview" zoomScale="85" zoomScaleNormal="60" zoomScaleSheetLayoutView="85" workbookViewId="0">
      <selection activeCell="O4" sqref="O4"/>
    </sheetView>
  </sheetViews>
  <sheetFormatPr defaultColWidth="9" defaultRowHeight="13.5"/>
  <cols>
    <col min="1" max="1" width="3.625" style="112" customWidth="1"/>
    <col min="2" max="2" width="6.25" style="112" customWidth="1"/>
    <col min="3" max="5" width="4.375" style="112" customWidth="1"/>
    <col min="6" max="6" width="12.625" style="112" customWidth="1"/>
    <col min="7" max="9" width="10.375" style="112" customWidth="1"/>
    <col min="10" max="12" width="3.25" style="112" customWidth="1"/>
    <col min="13" max="43" width="4.375" style="112" customWidth="1"/>
    <col min="44" max="45" width="5.375" style="112" customWidth="1"/>
    <col min="46" max="47" width="8.375" style="112" customWidth="1"/>
    <col min="48" max="48" width="3.5" style="112" bestFit="1" customWidth="1"/>
    <col min="49" max="50" width="4.375" style="112" customWidth="1"/>
    <col min="51" max="52" width="5.75" style="112" customWidth="1"/>
    <col min="53" max="55" width="4.375" style="112" customWidth="1"/>
    <col min="56" max="59" width="7.375" style="112" customWidth="1"/>
    <col min="60" max="65" width="4.375" style="112" customWidth="1"/>
    <col min="66" max="109" width="4.5" style="112" customWidth="1"/>
    <col min="110" max="16384" width="9" style="112"/>
  </cols>
  <sheetData>
    <row r="1" spans="1:55" ht="28.5" customHeight="1">
      <c r="B1" s="118" t="s">
        <v>198</v>
      </c>
      <c r="L1" s="131"/>
      <c r="M1" s="131"/>
      <c r="N1" s="131"/>
      <c r="O1" s="131"/>
      <c r="P1" s="131"/>
      <c r="Q1" s="131"/>
      <c r="R1" s="131"/>
      <c r="S1" s="131"/>
      <c r="T1" s="131"/>
      <c r="U1" s="131"/>
      <c r="V1" s="131"/>
      <c r="W1" s="131"/>
      <c r="X1" s="131"/>
      <c r="Y1" s="131"/>
      <c r="Z1" s="602" t="s">
        <v>200</v>
      </c>
      <c r="AA1" s="602"/>
      <c r="AB1" s="602"/>
      <c r="AC1" s="602"/>
      <c r="AD1" s="602"/>
      <c r="AE1" s="602"/>
      <c r="AF1" s="602"/>
      <c r="AG1" s="602"/>
      <c r="AH1" s="602"/>
      <c r="AI1" s="602"/>
      <c r="AJ1" s="113"/>
      <c r="AK1" s="113"/>
      <c r="AL1" s="113"/>
      <c r="AM1" s="113"/>
      <c r="AN1" s="113"/>
      <c r="AO1" s="113"/>
      <c r="AP1" s="113"/>
    </row>
    <row r="2" spans="1:55" ht="21.75" customHeight="1">
      <c r="B2" s="112" t="s">
        <v>201</v>
      </c>
      <c r="T2" s="115"/>
      <c r="AT2" s="113"/>
      <c r="AU2" s="113"/>
    </row>
    <row r="3" spans="1:55" ht="6.75" customHeight="1">
      <c r="T3" s="115"/>
      <c r="AT3" s="113"/>
      <c r="AU3" s="113"/>
      <c r="AV3" s="113"/>
      <c r="AW3" s="116"/>
      <c r="AX3" s="116"/>
      <c r="AY3" s="117"/>
      <c r="AZ3" s="117"/>
      <c r="BA3" s="117"/>
      <c r="BB3" s="117"/>
      <c r="BC3" s="117"/>
    </row>
    <row r="4" spans="1:55" ht="21.75" customHeight="1" thickBot="1">
      <c r="B4" s="118" t="s">
        <v>202</v>
      </c>
      <c r="T4" s="115"/>
      <c r="AM4" s="113"/>
      <c r="AN4" s="116" t="s">
        <v>203</v>
      </c>
      <c r="AO4" s="116"/>
      <c r="AP4" s="603" t="str">
        <f>様式第3号!F8</f>
        <v>法人名及び医療機関名を入力してください</v>
      </c>
      <c r="AQ4" s="603"/>
      <c r="AR4" s="603"/>
      <c r="AS4" s="603"/>
      <c r="AT4" s="603"/>
      <c r="AU4" s="112" t="s">
        <v>204</v>
      </c>
      <c r="AW4" s="114"/>
      <c r="AX4" s="114"/>
      <c r="AY4" s="114"/>
      <c r="AZ4" s="114"/>
      <c r="BA4" s="114"/>
      <c r="BB4" s="114"/>
      <c r="BC4" s="114"/>
    </row>
    <row r="5" spans="1:55" ht="52.5" customHeight="1" thickBot="1">
      <c r="B5" s="604" t="s">
        <v>258</v>
      </c>
      <c r="C5" s="605"/>
      <c r="D5" s="605"/>
      <c r="E5" s="605"/>
      <c r="F5" s="605"/>
      <c r="G5" s="605"/>
      <c r="H5" s="605"/>
      <c r="I5" s="605"/>
      <c r="J5" s="605"/>
      <c r="K5" s="605"/>
      <c r="L5" s="606"/>
      <c r="M5" s="119">
        <v>1</v>
      </c>
      <c r="N5" s="120">
        <v>2</v>
      </c>
      <c r="O5" s="120">
        <v>3</v>
      </c>
      <c r="P5" s="120">
        <v>4</v>
      </c>
      <c r="Q5" s="120">
        <v>5</v>
      </c>
      <c r="R5" s="120">
        <v>6</v>
      </c>
      <c r="S5" s="120">
        <v>7</v>
      </c>
      <c r="T5" s="120">
        <v>8</v>
      </c>
      <c r="U5" s="120">
        <v>9</v>
      </c>
      <c r="V5" s="120">
        <v>10</v>
      </c>
      <c r="W5" s="120">
        <v>11</v>
      </c>
      <c r="X5" s="120">
        <v>12</v>
      </c>
      <c r="Y5" s="120">
        <v>13</v>
      </c>
      <c r="Z5" s="120">
        <v>14</v>
      </c>
      <c r="AA5" s="120">
        <v>15</v>
      </c>
      <c r="AB5" s="120">
        <v>16</v>
      </c>
      <c r="AC5" s="120">
        <v>17</v>
      </c>
      <c r="AD5" s="120">
        <v>18</v>
      </c>
      <c r="AE5" s="120">
        <v>19</v>
      </c>
      <c r="AF5" s="120">
        <v>20</v>
      </c>
      <c r="AG5" s="120">
        <v>21</v>
      </c>
      <c r="AH5" s="120">
        <v>22</v>
      </c>
      <c r="AI5" s="120">
        <v>23</v>
      </c>
      <c r="AJ5" s="120">
        <v>24</v>
      </c>
      <c r="AK5" s="120">
        <v>25</v>
      </c>
      <c r="AL5" s="120">
        <v>26</v>
      </c>
      <c r="AM5" s="120">
        <v>27</v>
      </c>
      <c r="AN5" s="120">
        <v>28</v>
      </c>
      <c r="AO5" s="120">
        <v>29</v>
      </c>
      <c r="AP5" s="120">
        <f>IF(COUNTIF(B6,#REF!),"　",30)</f>
        <v>30</v>
      </c>
      <c r="AQ5" s="121">
        <v>31</v>
      </c>
      <c r="AR5" s="607" t="s">
        <v>205</v>
      </c>
      <c r="AS5" s="608"/>
      <c r="AT5" s="609" t="s">
        <v>206</v>
      </c>
      <c r="AU5" s="610"/>
      <c r="AV5" s="612"/>
      <c r="AW5" s="612"/>
      <c r="AX5" s="616"/>
      <c r="AY5" s="616"/>
      <c r="AZ5" s="616"/>
      <c r="BA5" s="616"/>
      <c r="BB5" s="616"/>
      <c r="BC5" s="616"/>
    </row>
    <row r="6" spans="1:55" ht="30" customHeight="1">
      <c r="B6" s="617" t="s">
        <v>207</v>
      </c>
      <c r="C6" s="619" t="s">
        <v>260</v>
      </c>
      <c r="D6" s="620"/>
      <c r="E6" s="620"/>
      <c r="F6" s="620"/>
      <c r="G6" s="620"/>
      <c r="H6" s="620"/>
      <c r="I6" s="620"/>
      <c r="J6" s="620"/>
      <c r="K6" s="620"/>
      <c r="L6" s="621"/>
      <c r="M6" s="157"/>
      <c r="N6" s="158"/>
      <c r="O6" s="158"/>
      <c r="P6" s="158"/>
      <c r="Q6" s="158"/>
      <c r="R6" s="158"/>
      <c r="S6" s="158"/>
      <c r="T6" s="158"/>
      <c r="U6" s="158"/>
      <c r="V6" s="158"/>
      <c r="W6" s="159"/>
      <c r="X6" s="158"/>
      <c r="Y6" s="158"/>
      <c r="Z6" s="158"/>
      <c r="AA6" s="158"/>
      <c r="AB6" s="158"/>
      <c r="AC6" s="158"/>
      <c r="AD6" s="158"/>
      <c r="AE6" s="158"/>
      <c r="AF6" s="158"/>
      <c r="AG6" s="159"/>
      <c r="AH6" s="158"/>
      <c r="AI6" s="158"/>
      <c r="AJ6" s="158"/>
      <c r="AK6" s="158"/>
      <c r="AL6" s="158"/>
      <c r="AM6" s="158"/>
      <c r="AN6" s="158"/>
      <c r="AO6" s="158"/>
      <c r="AP6" s="158"/>
      <c r="AQ6" s="158"/>
      <c r="AR6" s="622">
        <f>SUM(M6:AQ6)</f>
        <v>0</v>
      </c>
      <c r="AS6" s="623"/>
      <c r="AT6" s="624">
        <f>AR8*3600</f>
        <v>0</v>
      </c>
      <c r="AU6" s="625"/>
      <c r="AV6" s="600"/>
      <c r="AW6" s="600"/>
      <c r="AX6" s="599"/>
      <c r="AY6" s="599"/>
      <c r="AZ6" s="599"/>
      <c r="BA6" s="599"/>
      <c r="BB6" s="598"/>
      <c r="BC6" s="598"/>
    </row>
    <row r="7" spans="1:55" ht="30" customHeight="1" thickBot="1">
      <c r="B7" s="618"/>
      <c r="C7" s="629" t="s">
        <v>254</v>
      </c>
      <c r="D7" s="630"/>
      <c r="E7" s="630"/>
      <c r="F7" s="630"/>
      <c r="G7" s="630"/>
      <c r="H7" s="630"/>
      <c r="I7" s="630"/>
      <c r="J7" s="630"/>
      <c r="K7" s="630"/>
      <c r="L7" s="631"/>
      <c r="M7" s="160"/>
      <c r="N7" s="161"/>
      <c r="O7" s="161"/>
      <c r="P7" s="161"/>
      <c r="Q7" s="161"/>
      <c r="R7" s="161"/>
      <c r="S7" s="161"/>
      <c r="T7" s="161"/>
      <c r="U7" s="161"/>
      <c r="V7" s="161"/>
      <c r="W7" s="161"/>
      <c r="X7" s="161"/>
      <c r="Y7" s="161"/>
      <c r="Z7" s="165"/>
      <c r="AA7" s="165"/>
      <c r="AB7" s="165"/>
      <c r="AC7" s="165"/>
      <c r="AD7" s="165"/>
      <c r="AE7" s="165"/>
      <c r="AF7" s="165"/>
      <c r="AG7" s="165"/>
      <c r="AH7" s="165"/>
      <c r="AI7" s="165"/>
      <c r="AJ7" s="165"/>
      <c r="AK7" s="165"/>
      <c r="AL7" s="165"/>
      <c r="AM7" s="165"/>
      <c r="AN7" s="165"/>
      <c r="AO7" s="165"/>
      <c r="AP7" s="165"/>
      <c r="AQ7" s="165"/>
      <c r="AR7" s="632">
        <f>SUM(M7:AQ7)</f>
        <v>0</v>
      </c>
      <c r="AS7" s="633"/>
      <c r="AT7" s="626"/>
      <c r="AU7" s="627"/>
      <c r="AV7" s="600"/>
      <c r="AW7" s="600"/>
      <c r="AX7" s="599"/>
      <c r="AY7" s="599"/>
      <c r="AZ7" s="599"/>
      <c r="BA7" s="599"/>
      <c r="BB7" s="598"/>
      <c r="BC7" s="598"/>
    </row>
    <row r="8" spans="1:55" ht="30" hidden="1" customHeight="1" thickBot="1">
      <c r="B8" s="618"/>
      <c r="C8" s="540" t="s">
        <v>208</v>
      </c>
      <c r="D8" s="541"/>
      <c r="E8" s="541"/>
      <c r="F8" s="541"/>
      <c r="G8" s="541"/>
      <c r="H8" s="541"/>
      <c r="I8" s="541"/>
      <c r="J8" s="541"/>
      <c r="K8" s="541"/>
      <c r="L8" s="634"/>
      <c r="M8" s="190">
        <f>M6*M7</f>
        <v>0</v>
      </c>
      <c r="N8" s="140">
        <f t="shared" ref="N8:AQ8" si="0">N6*N7</f>
        <v>0</v>
      </c>
      <c r="O8" s="140">
        <f t="shared" si="0"/>
        <v>0</v>
      </c>
      <c r="P8" s="140">
        <f t="shared" si="0"/>
        <v>0</v>
      </c>
      <c r="Q8" s="140">
        <f t="shared" si="0"/>
        <v>0</v>
      </c>
      <c r="R8" s="140">
        <f t="shared" si="0"/>
        <v>0</v>
      </c>
      <c r="S8" s="140">
        <f t="shared" si="0"/>
        <v>0</v>
      </c>
      <c r="T8" s="140">
        <f t="shared" si="0"/>
        <v>0</v>
      </c>
      <c r="U8" s="140">
        <f t="shared" si="0"/>
        <v>0</v>
      </c>
      <c r="V8" s="140">
        <f t="shared" si="0"/>
        <v>0</v>
      </c>
      <c r="W8" s="140">
        <f t="shared" si="0"/>
        <v>0</v>
      </c>
      <c r="X8" s="140">
        <f t="shared" si="0"/>
        <v>0</v>
      </c>
      <c r="Y8" s="140">
        <f t="shared" si="0"/>
        <v>0</v>
      </c>
      <c r="Z8" s="194">
        <f t="shared" si="0"/>
        <v>0</v>
      </c>
      <c r="AA8" s="194">
        <f t="shared" si="0"/>
        <v>0</v>
      </c>
      <c r="AB8" s="194">
        <f t="shared" si="0"/>
        <v>0</v>
      </c>
      <c r="AC8" s="194">
        <f t="shared" si="0"/>
        <v>0</v>
      </c>
      <c r="AD8" s="194">
        <f t="shared" si="0"/>
        <v>0</v>
      </c>
      <c r="AE8" s="194">
        <f t="shared" si="0"/>
        <v>0</v>
      </c>
      <c r="AF8" s="194">
        <f t="shared" si="0"/>
        <v>0</v>
      </c>
      <c r="AG8" s="194">
        <f t="shared" si="0"/>
        <v>0</v>
      </c>
      <c r="AH8" s="194">
        <f t="shared" si="0"/>
        <v>0</v>
      </c>
      <c r="AI8" s="194">
        <f t="shared" si="0"/>
        <v>0</v>
      </c>
      <c r="AJ8" s="194">
        <f t="shared" si="0"/>
        <v>0</v>
      </c>
      <c r="AK8" s="194">
        <f t="shared" si="0"/>
        <v>0</v>
      </c>
      <c r="AL8" s="194">
        <f t="shared" si="0"/>
        <v>0</v>
      </c>
      <c r="AM8" s="194">
        <f t="shared" si="0"/>
        <v>0</v>
      </c>
      <c r="AN8" s="194">
        <f t="shared" si="0"/>
        <v>0</v>
      </c>
      <c r="AO8" s="194">
        <f t="shared" si="0"/>
        <v>0</v>
      </c>
      <c r="AP8" s="194">
        <f t="shared" si="0"/>
        <v>0</v>
      </c>
      <c r="AQ8" s="194">
        <f t="shared" si="0"/>
        <v>0</v>
      </c>
      <c r="AR8" s="635">
        <f>SUM(M8:AQ8)</f>
        <v>0</v>
      </c>
      <c r="AS8" s="636"/>
      <c r="AT8" s="637" t="s">
        <v>209</v>
      </c>
      <c r="AU8" s="638"/>
      <c r="AV8" s="600"/>
      <c r="AW8" s="600"/>
      <c r="AX8" s="599"/>
      <c r="AY8" s="599"/>
      <c r="AZ8" s="599"/>
      <c r="BA8" s="599"/>
      <c r="BB8" s="598"/>
      <c r="BC8" s="598"/>
    </row>
    <row r="9" spans="1:55" ht="30" customHeight="1" thickBot="1">
      <c r="B9" s="191" t="s">
        <v>210</v>
      </c>
      <c r="C9" s="192"/>
      <c r="D9" s="192"/>
      <c r="E9" s="192"/>
      <c r="F9" s="192"/>
      <c r="G9" s="192"/>
      <c r="H9" s="192"/>
      <c r="I9" s="192"/>
      <c r="J9" s="192"/>
      <c r="K9" s="192"/>
      <c r="L9" s="192"/>
      <c r="M9" s="193"/>
      <c r="N9" s="193"/>
      <c r="O9" s="193"/>
      <c r="P9" s="193"/>
      <c r="Q9" s="193"/>
      <c r="R9" s="193"/>
      <c r="S9" s="193"/>
      <c r="T9" s="193"/>
      <c r="U9" s="193"/>
      <c r="V9" s="193"/>
      <c r="W9" s="193"/>
      <c r="X9" s="193"/>
      <c r="Y9" s="193"/>
      <c r="Z9" s="123"/>
      <c r="AA9" s="123"/>
      <c r="AB9" s="123"/>
      <c r="AC9" s="123"/>
      <c r="AD9" s="123"/>
      <c r="AE9" s="123"/>
      <c r="AF9" s="123"/>
      <c r="AG9" s="123"/>
      <c r="AH9" s="123"/>
      <c r="AI9" s="123"/>
      <c r="AJ9" s="123"/>
      <c r="AK9" s="123"/>
      <c r="AL9" s="123"/>
      <c r="AM9" s="123"/>
      <c r="AN9" s="123"/>
      <c r="AO9" s="123"/>
      <c r="AP9" s="123"/>
      <c r="AQ9" s="123"/>
      <c r="AR9" s="613"/>
      <c r="AS9" s="613"/>
      <c r="AT9" s="614"/>
      <c r="AU9" s="614"/>
      <c r="AV9" s="615"/>
      <c r="AW9" s="615"/>
      <c r="AX9" s="628"/>
      <c r="AY9" s="628"/>
      <c r="AZ9" s="628"/>
      <c r="BA9" s="628"/>
      <c r="BB9" s="598"/>
      <c r="BC9" s="598"/>
    </row>
    <row r="10" spans="1:55" ht="75" customHeight="1" thickBot="1">
      <c r="B10" s="124" t="s">
        <v>211</v>
      </c>
      <c r="C10" s="649" t="s">
        <v>212</v>
      </c>
      <c r="D10" s="649"/>
      <c r="E10" s="649"/>
      <c r="F10" s="168" t="s">
        <v>252</v>
      </c>
      <c r="G10" s="592" t="s">
        <v>213</v>
      </c>
      <c r="H10" s="590"/>
      <c r="I10" s="591"/>
      <c r="J10" s="592" t="s">
        <v>240</v>
      </c>
      <c r="K10" s="590"/>
      <c r="L10" s="650"/>
      <c r="M10" s="125">
        <v>1</v>
      </c>
      <c r="N10" s="126">
        <v>2</v>
      </c>
      <c r="O10" s="126">
        <v>3</v>
      </c>
      <c r="P10" s="126">
        <v>4</v>
      </c>
      <c r="Q10" s="126">
        <v>5</v>
      </c>
      <c r="R10" s="126">
        <v>6</v>
      </c>
      <c r="S10" s="126">
        <v>7</v>
      </c>
      <c r="T10" s="126">
        <v>8</v>
      </c>
      <c r="U10" s="126">
        <v>9</v>
      </c>
      <c r="V10" s="126">
        <v>10</v>
      </c>
      <c r="W10" s="126">
        <v>11</v>
      </c>
      <c r="X10" s="126">
        <v>12</v>
      </c>
      <c r="Y10" s="126">
        <v>13</v>
      </c>
      <c r="Z10" s="126">
        <v>14</v>
      </c>
      <c r="AA10" s="126">
        <v>15</v>
      </c>
      <c r="AB10" s="126">
        <v>16</v>
      </c>
      <c r="AC10" s="126">
        <v>17</v>
      </c>
      <c r="AD10" s="126">
        <v>18</v>
      </c>
      <c r="AE10" s="126">
        <v>19</v>
      </c>
      <c r="AF10" s="126">
        <v>20</v>
      </c>
      <c r="AG10" s="126">
        <v>21</v>
      </c>
      <c r="AH10" s="126">
        <v>22</v>
      </c>
      <c r="AI10" s="126">
        <v>23</v>
      </c>
      <c r="AJ10" s="126">
        <v>24</v>
      </c>
      <c r="AK10" s="126">
        <v>25</v>
      </c>
      <c r="AL10" s="126">
        <v>26</v>
      </c>
      <c r="AM10" s="126">
        <v>27</v>
      </c>
      <c r="AN10" s="126">
        <v>28</v>
      </c>
      <c r="AO10" s="126">
        <v>29</v>
      </c>
      <c r="AP10" s="126">
        <f>IF(COUNTIF(B11,#REF!),"　",30)</f>
        <v>30</v>
      </c>
      <c r="AQ10" s="126">
        <v>31</v>
      </c>
      <c r="AR10" s="651" t="s">
        <v>214</v>
      </c>
      <c r="AS10" s="651"/>
      <c r="AT10" s="563" t="s">
        <v>215</v>
      </c>
      <c r="AU10" s="610"/>
      <c r="AV10" s="600"/>
      <c r="AW10" s="600"/>
      <c r="AX10" s="599"/>
      <c r="AY10" s="599"/>
      <c r="AZ10" s="599"/>
      <c r="BA10" s="599"/>
      <c r="BB10" s="639"/>
      <c r="BC10" s="639"/>
    </row>
    <row r="11" spans="1:55" ht="30" customHeight="1">
      <c r="A11" s="112">
        <v>1</v>
      </c>
      <c r="B11" s="157"/>
      <c r="C11" s="640"/>
      <c r="D11" s="640"/>
      <c r="E11" s="640"/>
      <c r="F11" s="177"/>
      <c r="G11" s="641"/>
      <c r="H11" s="642"/>
      <c r="I11" s="643"/>
      <c r="J11" s="644"/>
      <c r="K11" s="645"/>
      <c r="L11" s="646"/>
      <c r="M11" s="159"/>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647">
        <f>SUM(M11:AQ11)</f>
        <v>0</v>
      </c>
      <c r="AS11" s="647"/>
      <c r="AT11" s="647">
        <f>J11*AR11</f>
        <v>0</v>
      </c>
      <c r="AU11" s="648"/>
      <c r="AV11" s="600"/>
      <c r="AW11" s="600"/>
      <c r="AX11" s="599"/>
      <c r="AY11" s="599"/>
      <c r="AZ11" s="599"/>
      <c r="BA11" s="599"/>
      <c r="BB11" s="598"/>
      <c r="BC11" s="598"/>
    </row>
    <row r="12" spans="1:55" ht="30" customHeight="1">
      <c r="A12" s="112">
        <v>2</v>
      </c>
      <c r="B12" s="160"/>
      <c r="C12" s="546"/>
      <c r="D12" s="546"/>
      <c r="E12" s="546"/>
      <c r="F12" s="178"/>
      <c r="G12" s="547"/>
      <c r="H12" s="548"/>
      <c r="I12" s="549"/>
      <c r="J12" s="550"/>
      <c r="K12" s="551"/>
      <c r="L12" s="552"/>
      <c r="M12" s="162"/>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553">
        <f t="shared" ref="AR12:AR40" si="1">SUM(M12:AQ12)</f>
        <v>0</v>
      </c>
      <c r="AS12" s="553"/>
      <c r="AT12" s="553">
        <f t="shared" ref="AT12:AT40" si="2">J12*AR12</f>
        <v>0</v>
      </c>
      <c r="AU12" s="554"/>
      <c r="AV12" s="600"/>
      <c r="AW12" s="600"/>
      <c r="AX12" s="599"/>
      <c r="AY12" s="599"/>
      <c r="AZ12" s="599"/>
      <c r="BA12" s="599"/>
      <c r="BB12" s="598"/>
      <c r="BC12" s="598"/>
    </row>
    <row r="13" spans="1:55" ht="30" customHeight="1">
      <c r="A13" s="112">
        <v>3</v>
      </c>
      <c r="B13" s="160"/>
      <c r="C13" s="546"/>
      <c r="D13" s="546"/>
      <c r="E13" s="546"/>
      <c r="F13" s="178"/>
      <c r="G13" s="547"/>
      <c r="H13" s="548"/>
      <c r="I13" s="549"/>
      <c r="J13" s="550"/>
      <c r="K13" s="551"/>
      <c r="L13" s="552"/>
      <c r="M13" s="162"/>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553">
        <f t="shared" si="1"/>
        <v>0</v>
      </c>
      <c r="AS13" s="553"/>
      <c r="AT13" s="553">
        <f t="shared" si="2"/>
        <v>0</v>
      </c>
      <c r="AU13" s="554"/>
      <c r="AV13" s="600"/>
      <c r="AW13" s="600"/>
      <c r="AX13" s="599"/>
      <c r="AY13" s="599"/>
      <c r="AZ13" s="599"/>
      <c r="BA13" s="599"/>
      <c r="BB13" s="598"/>
      <c r="BC13" s="598"/>
    </row>
    <row r="14" spans="1:55" ht="30" customHeight="1">
      <c r="A14" s="112">
        <v>4</v>
      </c>
      <c r="B14" s="160"/>
      <c r="C14" s="546"/>
      <c r="D14" s="546"/>
      <c r="E14" s="546"/>
      <c r="F14" s="178"/>
      <c r="G14" s="547"/>
      <c r="H14" s="548"/>
      <c r="I14" s="549"/>
      <c r="J14" s="550"/>
      <c r="K14" s="551"/>
      <c r="L14" s="552"/>
      <c r="M14" s="162"/>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553">
        <f t="shared" si="1"/>
        <v>0</v>
      </c>
      <c r="AS14" s="553"/>
      <c r="AT14" s="553">
        <f t="shared" si="2"/>
        <v>0</v>
      </c>
      <c r="AU14" s="554"/>
      <c r="AV14" s="600"/>
      <c r="AW14" s="600"/>
      <c r="AX14" s="599"/>
      <c r="AY14" s="599"/>
      <c r="AZ14" s="599"/>
      <c r="BA14" s="599"/>
      <c r="BB14" s="598"/>
      <c r="BC14" s="598"/>
    </row>
    <row r="15" spans="1:55" ht="30" customHeight="1">
      <c r="A15" s="112">
        <v>5</v>
      </c>
      <c r="B15" s="160"/>
      <c r="C15" s="546"/>
      <c r="D15" s="546"/>
      <c r="E15" s="546"/>
      <c r="F15" s="178"/>
      <c r="G15" s="547"/>
      <c r="H15" s="548"/>
      <c r="I15" s="549"/>
      <c r="J15" s="550"/>
      <c r="K15" s="551"/>
      <c r="L15" s="552"/>
      <c r="M15" s="162"/>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553">
        <f t="shared" ref="AR15:AR16" si="3">SUM(M15:AQ15)</f>
        <v>0</v>
      </c>
      <c r="AS15" s="553"/>
      <c r="AT15" s="553">
        <f t="shared" ref="AT15:AT16" si="4">J15*AR15</f>
        <v>0</v>
      </c>
      <c r="AU15" s="554"/>
      <c r="AV15" s="600"/>
      <c r="AW15" s="600"/>
      <c r="AX15" s="599"/>
      <c r="AY15" s="599"/>
      <c r="AZ15" s="599"/>
      <c r="BA15" s="599"/>
      <c r="BB15" s="598"/>
      <c r="BC15" s="598"/>
    </row>
    <row r="16" spans="1:55" ht="30" customHeight="1">
      <c r="A16" s="112">
        <v>6</v>
      </c>
      <c r="B16" s="160"/>
      <c r="C16" s="546"/>
      <c r="D16" s="546"/>
      <c r="E16" s="546"/>
      <c r="F16" s="178"/>
      <c r="G16" s="547"/>
      <c r="H16" s="548"/>
      <c r="I16" s="549"/>
      <c r="J16" s="550"/>
      <c r="K16" s="551"/>
      <c r="L16" s="552"/>
      <c r="M16" s="162"/>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553">
        <f t="shared" si="3"/>
        <v>0</v>
      </c>
      <c r="AS16" s="553"/>
      <c r="AT16" s="553">
        <f t="shared" si="4"/>
        <v>0</v>
      </c>
      <c r="AU16" s="554"/>
      <c r="AV16" s="600"/>
      <c r="AW16" s="600"/>
      <c r="AX16" s="599"/>
      <c r="AY16" s="599"/>
      <c r="AZ16" s="599"/>
      <c r="BA16" s="599"/>
      <c r="BB16" s="598"/>
      <c r="BC16" s="598"/>
    </row>
    <row r="17" spans="1:55" ht="30" customHeight="1">
      <c r="A17" s="112">
        <v>7</v>
      </c>
      <c r="B17" s="160"/>
      <c r="C17" s="546"/>
      <c r="D17" s="546"/>
      <c r="E17" s="546"/>
      <c r="F17" s="178"/>
      <c r="G17" s="547"/>
      <c r="H17" s="548"/>
      <c r="I17" s="549"/>
      <c r="J17" s="550"/>
      <c r="K17" s="551"/>
      <c r="L17" s="552"/>
      <c r="M17" s="162"/>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553">
        <f t="shared" si="1"/>
        <v>0</v>
      </c>
      <c r="AS17" s="553"/>
      <c r="AT17" s="553">
        <f t="shared" si="2"/>
        <v>0</v>
      </c>
      <c r="AU17" s="554"/>
      <c r="AV17" s="600"/>
      <c r="AW17" s="600"/>
      <c r="AX17" s="599"/>
      <c r="AY17" s="599"/>
      <c r="AZ17" s="599"/>
      <c r="BA17" s="599"/>
      <c r="BB17" s="598"/>
      <c r="BC17" s="598"/>
    </row>
    <row r="18" spans="1:55" ht="30" customHeight="1">
      <c r="A18" s="112">
        <v>8</v>
      </c>
      <c r="B18" s="160"/>
      <c r="C18" s="546"/>
      <c r="D18" s="546"/>
      <c r="E18" s="546"/>
      <c r="F18" s="178"/>
      <c r="G18" s="547"/>
      <c r="H18" s="548"/>
      <c r="I18" s="549"/>
      <c r="J18" s="550"/>
      <c r="K18" s="551"/>
      <c r="L18" s="552"/>
      <c r="M18" s="162"/>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553">
        <f t="shared" ref="AR18:AR19" si="5">SUM(M18:AQ18)</f>
        <v>0</v>
      </c>
      <c r="AS18" s="553"/>
      <c r="AT18" s="553">
        <f t="shared" ref="AT18:AT19" si="6">J18*AR18</f>
        <v>0</v>
      </c>
      <c r="AU18" s="554"/>
      <c r="AV18" s="600"/>
      <c r="AW18" s="600"/>
      <c r="AX18" s="599"/>
      <c r="AY18" s="599"/>
      <c r="AZ18" s="599"/>
      <c r="BA18" s="599"/>
      <c r="BB18" s="598"/>
      <c r="BC18" s="598"/>
    </row>
    <row r="19" spans="1:55" ht="30" customHeight="1">
      <c r="A19" s="112">
        <v>9</v>
      </c>
      <c r="B19" s="160"/>
      <c r="C19" s="546"/>
      <c r="D19" s="546"/>
      <c r="E19" s="546"/>
      <c r="F19" s="178"/>
      <c r="G19" s="547"/>
      <c r="H19" s="548"/>
      <c r="I19" s="549"/>
      <c r="J19" s="550"/>
      <c r="K19" s="551"/>
      <c r="L19" s="552"/>
      <c r="M19" s="162"/>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553">
        <f t="shared" si="5"/>
        <v>0</v>
      </c>
      <c r="AS19" s="553"/>
      <c r="AT19" s="553">
        <f t="shared" si="6"/>
        <v>0</v>
      </c>
      <c r="AU19" s="554"/>
      <c r="AV19" s="600"/>
      <c r="AW19" s="600"/>
      <c r="AX19" s="599"/>
      <c r="AY19" s="599"/>
      <c r="AZ19" s="599"/>
      <c r="BA19" s="599"/>
      <c r="BB19" s="598"/>
      <c r="BC19" s="598"/>
    </row>
    <row r="20" spans="1:55" ht="30" customHeight="1">
      <c r="A20" s="112">
        <v>10</v>
      </c>
      <c r="B20" s="160"/>
      <c r="C20" s="546"/>
      <c r="D20" s="546"/>
      <c r="E20" s="546"/>
      <c r="F20" s="178"/>
      <c r="G20" s="547"/>
      <c r="H20" s="548"/>
      <c r="I20" s="549"/>
      <c r="J20" s="550"/>
      <c r="K20" s="551"/>
      <c r="L20" s="552"/>
      <c r="M20" s="162"/>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553">
        <f t="shared" si="1"/>
        <v>0</v>
      </c>
      <c r="AS20" s="553"/>
      <c r="AT20" s="553">
        <f t="shared" si="2"/>
        <v>0</v>
      </c>
      <c r="AU20" s="554"/>
      <c r="AV20" s="600"/>
      <c r="AW20" s="600"/>
      <c r="AX20" s="599"/>
      <c r="AY20" s="599"/>
      <c r="AZ20" s="599"/>
      <c r="BA20" s="599"/>
      <c r="BB20" s="598"/>
      <c r="BC20" s="598"/>
    </row>
    <row r="21" spans="1:55" ht="30" customHeight="1">
      <c r="A21" s="112">
        <v>11</v>
      </c>
      <c r="B21" s="160"/>
      <c r="C21" s="546"/>
      <c r="D21" s="546"/>
      <c r="E21" s="546"/>
      <c r="F21" s="178"/>
      <c r="G21" s="547"/>
      <c r="H21" s="548"/>
      <c r="I21" s="549"/>
      <c r="J21" s="550"/>
      <c r="K21" s="551"/>
      <c r="L21" s="552"/>
      <c r="M21" s="162"/>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553">
        <f t="shared" si="1"/>
        <v>0</v>
      </c>
      <c r="AS21" s="553"/>
      <c r="AT21" s="553">
        <f t="shared" si="2"/>
        <v>0</v>
      </c>
      <c r="AU21" s="554"/>
      <c r="AV21" s="600"/>
      <c r="AW21" s="600"/>
      <c r="AX21" s="599"/>
      <c r="AY21" s="599"/>
      <c r="AZ21" s="599"/>
      <c r="BA21" s="599"/>
      <c r="BB21" s="598"/>
      <c r="BC21" s="598"/>
    </row>
    <row r="22" spans="1:55" ht="30" customHeight="1">
      <c r="A22" s="112">
        <v>12</v>
      </c>
      <c r="B22" s="160"/>
      <c r="C22" s="546"/>
      <c r="D22" s="546"/>
      <c r="E22" s="546"/>
      <c r="F22" s="178"/>
      <c r="G22" s="547"/>
      <c r="H22" s="548"/>
      <c r="I22" s="549"/>
      <c r="J22" s="550"/>
      <c r="K22" s="551"/>
      <c r="L22" s="552"/>
      <c r="M22" s="162"/>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553">
        <f t="shared" ref="AR22:AR31" si="7">SUM(M22:AQ22)</f>
        <v>0</v>
      </c>
      <c r="AS22" s="553"/>
      <c r="AT22" s="553">
        <f t="shared" ref="AT22:AT31" si="8">J22*AR22</f>
        <v>0</v>
      </c>
      <c r="AU22" s="554"/>
      <c r="AV22" s="600"/>
      <c r="AW22" s="600"/>
      <c r="AX22" s="599"/>
      <c r="AY22" s="599"/>
      <c r="AZ22" s="599"/>
      <c r="BA22" s="599"/>
      <c r="BB22" s="598"/>
      <c r="BC22" s="598"/>
    </row>
    <row r="23" spans="1:55" ht="30" customHeight="1">
      <c r="A23" s="112">
        <v>13</v>
      </c>
      <c r="B23" s="160"/>
      <c r="C23" s="546"/>
      <c r="D23" s="546"/>
      <c r="E23" s="546"/>
      <c r="F23" s="178"/>
      <c r="G23" s="547"/>
      <c r="H23" s="548"/>
      <c r="I23" s="549"/>
      <c r="J23" s="550"/>
      <c r="K23" s="551"/>
      <c r="L23" s="552"/>
      <c r="M23" s="162"/>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553">
        <f t="shared" si="7"/>
        <v>0</v>
      </c>
      <c r="AS23" s="553"/>
      <c r="AT23" s="553">
        <f t="shared" si="8"/>
        <v>0</v>
      </c>
      <c r="AU23" s="554"/>
      <c r="AV23" s="600"/>
      <c r="AW23" s="600"/>
      <c r="AX23" s="599"/>
      <c r="AY23" s="599"/>
      <c r="AZ23" s="599"/>
      <c r="BA23" s="599"/>
      <c r="BB23" s="598"/>
      <c r="BC23" s="598"/>
    </row>
    <row r="24" spans="1:55" ht="30" customHeight="1">
      <c r="A24" s="112">
        <v>14</v>
      </c>
      <c r="B24" s="160"/>
      <c r="C24" s="546"/>
      <c r="D24" s="546"/>
      <c r="E24" s="546"/>
      <c r="F24" s="178"/>
      <c r="G24" s="547"/>
      <c r="H24" s="548"/>
      <c r="I24" s="549"/>
      <c r="J24" s="550"/>
      <c r="K24" s="551"/>
      <c r="L24" s="552"/>
      <c r="M24" s="162"/>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553">
        <f t="shared" si="7"/>
        <v>0</v>
      </c>
      <c r="AS24" s="553"/>
      <c r="AT24" s="553">
        <f t="shared" si="8"/>
        <v>0</v>
      </c>
      <c r="AU24" s="554"/>
      <c r="AV24" s="600"/>
      <c r="AW24" s="600"/>
      <c r="AX24" s="599"/>
      <c r="AY24" s="599"/>
      <c r="AZ24" s="599"/>
      <c r="BA24" s="599"/>
      <c r="BB24" s="598"/>
      <c r="BC24" s="598"/>
    </row>
    <row r="25" spans="1:55" ht="30" customHeight="1">
      <c r="A25" s="112">
        <v>15</v>
      </c>
      <c r="B25" s="160"/>
      <c r="C25" s="546"/>
      <c r="D25" s="546"/>
      <c r="E25" s="546"/>
      <c r="F25" s="178"/>
      <c r="G25" s="547"/>
      <c r="H25" s="548"/>
      <c r="I25" s="549"/>
      <c r="J25" s="550"/>
      <c r="K25" s="551"/>
      <c r="L25" s="552"/>
      <c r="M25" s="162"/>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553">
        <f t="shared" si="7"/>
        <v>0</v>
      </c>
      <c r="AS25" s="553"/>
      <c r="AT25" s="553">
        <f t="shared" si="8"/>
        <v>0</v>
      </c>
      <c r="AU25" s="554"/>
      <c r="AV25" s="600"/>
      <c r="AW25" s="600"/>
      <c r="AX25" s="599"/>
      <c r="AY25" s="599"/>
      <c r="AZ25" s="599"/>
      <c r="BA25" s="599"/>
      <c r="BB25" s="598"/>
      <c r="BC25" s="598"/>
    </row>
    <row r="26" spans="1:55" ht="30" customHeight="1">
      <c r="A26" s="112">
        <v>16</v>
      </c>
      <c r="B26" s="160"/>
      <c r="C26" s="546"/>
      <c r="D26" s="546"/>
      <c r="E26" s="546"/>
      <c r="F26" s="178"/>
      <c r="G26" s="547"/>
      <c r="H26" s="548"/>
      <c r="I26" s="549"/>
      <c r="J26" s="550"/>
      <c r="K26" s="551"/>
      <c r="L26" s="552"/>
      <c r="M26" s="162"/>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553">
        <f t="shared" si="7"/>
        <v>0</v>
      </c>
      <c r="AS26" s="553"/>
      <c r="AT26" s="553">
        <f t="shared" si="8"/>
        <v>0</v>
      </c>
      <c r="AU26" s="554"/>
      <c r="AV26" s="600"/>
      <c r="AW26" s="600"/>
      <c r="AX26" s="599"/>
      <c r="AY26" s="599"/>
      <c r="AZ26" s="599"/>
      <c r="BA26" s="599"/>
      <c r="BB26" s="598"/>
      <c r="BC26" s="598"/>
    </row>
    <row r="27" spans="1:55" ht="30" customHeight="1">
      <c r="A27" s="112">
        <v>17</v>
      </c>
      <c r="B27" s="160"/>
      <c r="C27" s="546"/>
      <c r="D27" s="546"/>
      <c r="E27" s="546"/>
      <c r="F27" s="178"/>
      <c r="G27" s="547"/>
      <c r="H27" s="548"/>
      <c r="I27" s="549"/>
      <c r="J27" s="550"/>
      <c r="K27" s="551"/>
      <c r="L27" s="552"/>
      <c r="M27" s="162"/>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553">
        <f t="shared" si="7"/>
        <v>0</v>
      </c>
      <c r="AS27" s="553"/>
      <c r="AT27" s="553">
        <f t="shared" si="8"/>
        <v>0</v>
      </c>
      <c r="AU27" s="554"/>
      <c r="AV27" s="600"/>
      <c r="AW27" s="600"/>
      <c r="AX27" s="599"/>
      <c r="AY27" s="599"/>
      <c r="AZ27" s="599"/>
      <c r="BA27" s="599"/>
      <c r="BB27" s="598"/>
      <c r="BC27" s="598"/>
    </row>
    <row r="28" spans="1:55" ht="30" customHeight="1">
      <c r="A28" s="112">
        <v>18</v>
      </c>
      <c r="B28" s="160"/>
      <c r="C28" s="546"/>
      <c r="D28" s="546"/>
      <c r="E28" s="546"/>
      <c r="F28" s="178"/>
      <c r="G28" s="547"/>
      <c r="H28" s="548"/>
      <c r="I28" s="549"/>
      <c r="J28" s="550"/>
      <c r="K28" s="551"/>
      <c r="L28" s="552"/>
      <c r="M28" s="162"/>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553">
        <f t="shared" si="7"/>
        <v>0</v>
      </c>
      <c r="AS28" s="553"/>
      <c r="AT28" s="553">
        <f t="shared" si="8"/>
        <v>0</v>
      </c>
      <c r="AU28" s="554"/>
      <c r="AV28" s="601" t="s">
        <v>247</v>
      </c>
      <c r="AW28" s="166"/>
      <c r="AX28" s="599"/>
      <c r="AY28" s="599"/>
      <c r="AZ28" s="599"/>
      <c r="BA28" s="599"/>
      <c r="BB28" s="598"/>
      <c r="BC28" s="598"/>
    </row>
    <row r="29" spans="1:55" ht="30" customHeight="1">
      <c r="A29" s="112">
        <v>19</v>
      </c>
      <c r="B29" s="160"/>
      <c r="C29" s="546"/>
      <c r="D29" s="546"/>
      <c r="E29" s="546"/>
      <c r="F29" s="178"/>
      <c r="G29" s="547"/>
      <c r="H29" s="548"/>
      <c r="I29" s="549"/>
      <c r="J29" s="550"/>
      <c r="K29" s="551"/>
      <c r="L29" s="552"/>
      <c r="M29" s="162"/>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553">
        <f t="shared" si="7"/>
        <v>0</v>
      </c>
      <c r="AS29" s="553"/>
      <c r="AT29" s="553">
        <f t="shared" si="8"/>
        <v>0</v>
      </c>
      <c r="AU29" s="554"/>
      <c r="AV29" s="601"/>
      <c r="AW29" s="166"/>
      <c r="AX29" s="599"/>
      <c r="AY29" s="599"/>
      <c r="AZ29" s="599"/>
      <c r="BA29" s="599"/>
      <c r="BB29" s="598"/>
      <c r="BC29" s="598"/>
    </row>
    <row r="30" spans="1:55" ht="30" customHeight="1">
      <c r="A30" s="112">
        <v>20</v>
      </c>
      <c r="B30" s="160"/>
      <c r="C30" s="546"/>
      <c r="D30" s="546"/>
      <c r="E30" s="546"/>
      <c r="F30" s="178"/>
      <c r="G30" s="547"/>
      <c r="H30" s="548"/>
      <c r="I30" s="549"/>
      <c r="J30" s="550"/>
      <c r="K30" s="551"/>
      <c r="L30" s="552"/>
      <c r="M30" s="162"/>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553">
        <f t="shared" si="7"/>
        <v>0</v>
      </c>
      <c r="AS30" s="553"/>
      <c r="AT30" s="553">
        <f t="shared" si="8"/>
        <v>0</v>
      </c>
      <c r="AU30" s="554"/>
      <c r="AV30" s="601"/>
      <c r="AW30" s="166"/>
      <c r="AX30" s="599"/>
      <c r="AY30" s="599"/>
      <c r="AZ30" s="599"/>
      <c r="BA30" s="599"/>
      <c r="BB30" s="598"/>
      <c r="BC30" s="598"/>
    </row>
    <row r="31" spans="1:55" ht="30" customHeight="1">
      <c r="A31" s="112">
        <v>21</v>
      </c>
      <c r="B31" s="160"/>
      <c r="C31" s="546"/>
      <c r="D31" s="546"/>
      <c r="E31" s="546"/>
      <c r="F31" s="178"/>
      <c r="G31" s="547"/>
      <c r="H31" s="548"/>
      <c r="I31" s="549"/>
      <c r="J31" s="550"/>
      <c r="K31" s="551"/>
      <c r="L31" s="552"/>
      <c r="M31" s="162"/>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553">
        <f t="shared" si="7"/>
        <v>0</v>
      </c>
      <c r="AS31" s="553"/>
      <c r="AT31" s="553">
        <f t="shared" si="8"/>
        <v>0</v>
      </c>
      <c r="AU31" s="554"/>
      <c r="AV31" s="176"/>
      <c r="AW31" s="166"/>
      <c r="AX31" s="599"/>
      <c r="AY31" s="599"/>
      <c r="AZ31" s="599"/>
      <c r="BA31" s="599"/>
      <c r="BB31" s="598"/>
      <c r="BC31" s="598"/>
    </row>
    <row r="32" spans="1:55" ht="30" customHeight="1">
      <c r="A32" s="112">
        <v>22</v>
      </c>
      <c r="B32" s="160"/>
      <c r="C32" s="546"/>
      <c r="D32" s="546"/>
      <c r="E32" s="546"/>
      <c r="F32" s="178"/>
      <c r="G32" s="547"/>
      <c r="H32" s="548"/>
      <c r="I32" s="549"/>
      <c r="J32" s="550"/>
      <c r="K32" s="551"/>
      <c r="L32" s="552"/>
      <c r="M32" s="162"/>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553">
        <f t="shared" ref="AR32" si="9">SUM(M32:AQ32)</f>
        <v>0</v>
      </c>
      <c r="AS32" s="553"/>
      <c r="AT32" s="553">
        <f t="shared" ref="AT32" si="10">J32*AR32</f>
        <v>0</v>
      </c>
      <c r="AU32" s="554"/>
      <c r="AV32" s="600"/>
      <c r="AW32" s="600"/>
      <c r="AX32" s="599"/>
      <c r="AY32" s="599"/>
      <c r="AZ32" s="599"/>
      <c r="BA32" s="599"/>
      <c r="BB32" s="598"/>
      <c r="BC32" s="598"/>
    </row>
    <row r="33" spans="1:55" ht="30" customHeight="1">
      <c r="A33" s="112">
        <v>23</v>
      </c>
      <c r="B33" s="160"/>
      <c r="C33" s="546"/>
      <c r="D33" s="546"/>
      <c r="E33" s="546"/>
      <c r="F33" s="178"/>
      <c r="G33" s="547"/>
      <c r="H33" s="548"/>
      <c r="I33" s="549"/>
      <c r="J33" s="550"/>
      <c r="K33" s="551"/>
      <c r="L33" s="552"/>
      <c r="M33" s="162"/>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553">
        <f t="shared" si="1"/>
        <v>0</v>
      </c>
      <c r="AS33" s="553"/>
      <c r="AT33" s="553">
        <f t="shared" si="2"/>
        <v>0</v>
      </c>
      <c r="AU33" s="554"/>
      <c r="AV33" s="600"/>
      <c r="AW33" s="600"/>
      <c r="AX33" s="599"/>
      <c r="AY33" s="599"/>
      <c r="AZ33" s="599"/>
      <c r="BA33" s="599"/>
      <c r="BB33" s="598"/>
      <c r="BC33" s="598"/>
    </row>
    <row r="34" spans="1:55" ht="30" customHeight="1">
      <c r="A34" s="112">
        <v>24</v>
      </c>
      <c r="B34" s="160"/>
      <c r="C34" s="546"/>
      <c r="D34" s="546"/>
      <c r="E34" s="546"/>
      <c r="F34" s="178"/>
      <c r="G34" s="547"/>
      <c r="H34" s="548"/>
      <c r="I34" s="549"/>
      <c r="J34" s="550"/>
      <c r="K34" s="551"/>
      <c r="L34" s="552"/>
      <c r="M34" s="162"/>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553">
        <f t="shared" si="1"/>
        <v>0</v>
      </c>
      <c r="AS34" s="553"/>
      <c r="AT34" s="553">
        <f t="shared" si="2"/>
        <v>0</v>
      </c>
      <c r="AU34" s="554"/>
      <c r="AV34" s="600"/>
      <c r="AW34" s="600"/>
      <c r="AX34" s="599"/>
      <c r="AY34" s="599"/>
      <c r="AZ34" s="599"/>
      <c r="BA34" s="599"/>
      <c r="BB34" s="598"/>
      <c r="BC34" s="598"/>
    </row>
    <row r="35" spans="1:55" ht="30" customHeight="1">
      <c r="A35" s="112">
        <v>25</v>
      </c>
      <c r="B35" s="160"/>
      <c r="C35" s="546"/>
      <c r="D35" s="546"/>
      <c r="E35" s="546"/>
      <c r="F35" s="178"/>
      <c r="G35" s="547"/>
      <c r="H35" s="548"/>
      <c r="I35" s="549"/>
      <c r="J35" s="550"/>
      <c r="K35" s="551"/>
      <c r="L35" s="552"/>
      <c r="M35" s="162"/>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553">
        <f t="shared" si="1"/>
        <v>0</v>
      </c>
      <c r="AS35" s="553"/>
      <c r="AT35" s="553">
        <f t="shared" si="2"/>
        <v>0</v>
      </c>
      <c r="AU35" s="554"/>
      <c r="AV35" s="600"/>
      <c r="AW35" s="600"/>
      <c r="AX35" s="599"/>
      <c r="AY35" s="599"/>
      <c r="AZ35" s="599"/>
      <c r="BA35" s="599"/>
      <c r="BB35" s="598"/>
      <c r="BC35" s="598"/>
    </row>
    <row r="36" spans="1:55" ht="30" customHeight="1">
      <c r="A36" s="112">
        <v>26</v>
      </c>
      <c r="B36" s="160"/>
      <c r="C36" s="546"/>
      <c r="D36" s="546"/>
      <c r="E36" s="546"/>
      <c r="F36" s="178"/>
      <c r="G36" s="547"/>
      <c r="H36" s="548"/>
      <c r="I36" s="549"/>
      <c r="J36" s="550"/>
      <c r="K36" s="551"/>
      <c r="L36" s="552"/>
      <c r="M36" s="162"/>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553">
        <f t="shared" si="1"/>
        <v>0</v>
      </c>
      <c r="AS36" s="553"/>
      <c r="AT36" s="553">
        <f t="shared" si="2"/>
        <v>0</v>
      </c>
      <c r="AU36" s="554"/>
      <c r="AV36" s="600"/>
      <c r="AW36" s="600"/>
      <c r="AX36" s="599"/>
      <c r="AY36" s="599"/>
      <c r="AZ36" s="599"/>
      <c r="BA36" s="599"/>
      <c r="BB36" s="598"/>
      <c r="BC36" s="598"/>
    </row>
    <row r="37" spans="1:55" ht="30" customHeight="1">
      <c r="A37" s="112">
        <v>27</v>
      </c>
      <c r="B37" s="160"/>
      <c r="C37" s="546"/>
      <c r="D37" s="546"/>
      <c r="E37" s="546"/>
      <c r="F37" s="178"/>
      <c r="G37" s="547"/>
      <c r="H37" s="548"/>
      <c r="I37" s="549"/>
      <c r="J37" s="550"/>
      <c r="K37" s="551"/>
      <c r="L37" s="552"/>
      <c r="M37" s="162"/>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553">
        <f t="shared" si="1"/>
        <v>0</v>
      </c>
      <c r="AS37" s="553"/>
      <c r="AT37" s="553">
        <f t="shared" si="2"/>
        <v>0</v>
      </c>
      <c r="AU37" s="554"/>
      <c r="AV37" s="600"/>
      <c r="AW37" s="600"/>
      <c r="AX37" s="599"/>
      <c r="AY37" s="599"/>
      <c r="AZ37" s="599"/>
      <c r="BA37" s="599"/>
      <c r="BB37" s="598"/>
      <c r="BC37" s="598"/>
    </row>
    <row r="38" spans="1:55" ht="30" customHeight="1">
      <c r="A38" s="112">
        <v>28</v>
      </c>
      <c r="B38" s="160"/>
      <c r="C38" s="546"/>
      <c r="D38" s="546"/>
      <c r="E38" s="546"/>
      <c r="F38" s="178"/>
      <c r="G38" s="547"/>
      <c r="H38" s="548"/>
      <c r="I38" s="549"/>
      <c r="J38" s="550"/>
      <c r="K38" s="551"/>
      <c r="L38" s="552"/>
      <c r="M38" s="162"/>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553">
        <f t="shared" si="1"/>
        <v>0</v>
      </c>
      <c r="AS38" s="553"/>
      <c r="AT38" s="553">
        <f t="shared" si="2"/>
        <v>0</v>
      </c>
      <c r="AU38" s="554"/>
      <c r="AV38" s="600"/>
      <c r="AW38" s="600"/>
      <c r="AX38" s="599"/>
      <c r="AY38" s="599"/>
      <c r="AZ38" s="599"/>
      <c r="BA38" s="599"/>
      <c r="BB38" s="598"/>
      <c r="BC38" s="598"/>
    </row>
    <row r="39" spans="1:55" ht="30" customHeight="1">
      <c r="A39" s="112">
        <v>29</v>
      </c>
      <c r="B39" s="160"/>
      <c r="C39" s="546"/>
      <c r="D39" s="546"/>
      <c r="E39" s="546"/>
      <c r="F39" s="178"/>
      <c r="G39" s="547"/>
      <c r="H39" s="548"/>
      <c r="I39" s="549"/>
      <c r="J39" s="550"/>
      <c r="K39" s="551"/>
      <c r="L39" s="552"/>
      <c r="M39" s="162"/>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553">
        <f t="shared" si="1"/>
        <v>0</v>
      </c>
      <c r="AS39" s="553"/>
      <c r="AT39" s="553">
        <f t="shared" si="2"/>
        <v>0</v>
      </c>
      <c r="AU39" s="554"/>
      <c r="AV39" s="600"/>
      <c r="AW39" s="600"/>
      <c r="AX39" s="599"/>
      <c r="AY39" s="599"/>
      <c r="AZ39" s="599"/>
      <c r="BA39" s="599"/>
      <c r="BB39" s="598"/>
      <c r="BC39" s="598"/>
    </row>
    <row r="40" spans="1:55" ht="30" customHeight="1" thickBot="1">
      <c r="A40" s="112">
        <v>30</v>
      </c>
      <c r="B40" s="163"/>
      <c r="C40" s="654"/>
      <c r="D40" s="654"/>
      <c r="E40" s="654"/>
      <c r="F40" s="179"/>
      <c r="G40" s="655"/>
      <c r="H40" s="656"/>
      <c r="I40" s="657"/>
      <c r="J40" s="658"/>
      <c r="K40" s="659"/>
      <c r="L40" s="660"/>
      <c r="M40" s="164"/>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661">
        <f t="shared" si="1"/>
        <v>0</v>
      </c>
      <c r="AS40" s="661"/>
      <c r="AT40" s="661">
        <f t="shared" si="2"/>
        <v>0</v>
      </c>
      <c r="AU40" s="662"/>
      <c r="AV40" s="600"/>
      <c r="AW40" s="600"/>
      <c r="AX40" s="599"/>
      <c r="AY40" s="599"/>
      <c r="AZ40" s="599"/>
      <c r="BA40" s="599"/>
      <c r="BB40" s="598"/>
      <c r="BC40" s="598"/>
    </row>
    <row r="41" spans="1:55" ht="26.25" customHeight="1" thickBot="1">
      <c r="B41" s="127"/>
      <c r="C41" s="127"/>
      <c r="D41" s="127"/>
      <c r="E41" s="127"/>
      <c r="F41" s="127"/>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555" t="s">
        <v>168</v>
      </c>
      <c r="AQ41" s="556"/>
      <c r="AR41" s="557">
        <f>SUM(AR11:AS40)</f>
        <v>0</v>
      </c>
      <c r="AS41" s="558"/>
      <c r="AT41" s="559">
        <f>SUM(AT11:AU40)</f>
        <v>0</v>
      </c>
      <c r="AU41" s="560"/>
      <c r="AV41" s="600"/>
      <c r="AW41" s="600"/>
      <c r="AX41" s="652"/>
      <c r="AY41" s="652"/>
      <c r="AZ41" s="652"/>
      <c r="BA41" s="652"/>
      <c r="BB41" s="653"/>
      <c r="BC41" s="653"/>
    </row>
    <row r="42" spans="1:55" ht="26.25" customHeight="1" thickBot="1">
      <c r="B42" s="131" t="s">
        <v>221</v>
      </c>
      <c r="C42" s="127"/>
      <c r="D42" s="127"/>
      <c r="E42" s="127"/>
      <c r="F42" s="127"/>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9"/>
      <c r="AS42" s="129"/>
      <c r="AT42" s="129"/>
      <c r="AU42" s="129"/>
      <c r="AV42" s="129"/>
      <c r="AW42" s="129"/>
      <c r="AX42" s="130"/>
      <c r="AY42" s="130"/>
      <c r="AZ42" s="130"/>
      <c r="BB42" s="130"/>
    </row>
    <row r="43" spans="1:55" ht="14.25" thickBot="1">
      <c r="B43" s="555"/>
      <c r="C43" s="561"/>
      <c r="D43" s="561"/>
      <c r="E43" s="561"/>
      <c r="F43" s="561"/>
      <c r="G43" s="561"/>
      <c r="H43" s="561"/>
      <c r="I43" s="561"/>
      <c r="J43" s="561"/>
      <c r="K43" s="561"/>
      <c r="L43" s="562"/>
      <c r="M43" s="132">
        <v>1</v>
      </c>
      <c r="N43" s="133">
        <v>2</v>
      </c>
      <c r="O43" s="133">
        <v>3</v>
      </c>
      <c r="P43" s="133">
        <v>4</v>
      </c>
      <c r="Q43" s="133">
        <v>5</v>
      </c>
      <c r="R43" s="133">
        <v>6</v>
      </c>
      <c r="S43" s="133">
        <v>7</v>
      </c>
      <c r="T43" s="133">
        <v>8</v>
      </c>
      <c r="U43" s="133">
        <v>9</v>
      </c>
      <c r="V43" s="133">
        <v>10</v>
      </c>
      <c r="W43" s="133">
        <v>11</v>
      </c>
      <c r="X43" s="133">
        <v>12</v>
      </c>
      <c r="Y43" s="133">
        <v>13</v>
      </c>
      <c r="Z43" s="133">
        <v>14</v>
      </c>
      <c r="AA43" s="133">
        <v>15</v>
      </c>
      <c r="AB43" s="133">
        <v>16</v>
      </c>
      <c r="AC43" s="133">
        <v>17</v>
      </c>
      <c r="AD43" s="133">
        <v>18</v>
      </c>
      <c r="AE43" s="133">
        <v>19</v>
      </c>
      <c r="AF43" s="133">
        <v>20</v>
      </c>
      <c r="AG43" s="133">
        <v>21</v>
      </c>
      <c r="AH43" s="133">
        <v>22</v>
      </c>
      <c r="AI43" s="133">
        <v>23</v>
      </c>
      <c r="AJ43" s="133">
        <v>24</v>
      </c>
      <c r="AK43" s="133">
        <v>25</v>
      </c>
      <c r="AL43" s="133">
        <v>26</v>
      </c>
      <c r="AM43" s="133">
        <v>27</v>
      </c>
      <c r="AN43" s="133">
        <v>28</v>
      </c>
      <c r="AO43" s="133">
        <v>29</v>
      </c>
      <c r="AP43" s="133">
        <f>IF(COUNTIF(B44,#REF!),"　",30)</f>
        <v>30</v>
      </c>
      <c r="AQ43" s="134">
        <v>31</v>
      </c>
      <c r="AR43" s="563" t="s">
        <v>222</v>
      </c>
      <c r="AS43" s="563"/>
      <c r="AT43" s="563" t="s">
        <v>223</v>
      </c>
      <c r="AU43" s="610"/>
      <c r="AV43" s="130"/>
      <c r="AZ43" s="114"/>
      <c r="BA43" s="114"/>
      <c r="BB43" s="114"/>
      <c r="BC43" s="114"/>
    </row>
    <row r="44" spans="1:55" ht="24.75" customHeight="1">
      <c r="B44" s="565" t="s">
        <v>224</v>
      </c>
      <c r="C44" s="567" t="s">
        <v>216</v>
      </c>
      <c r="D44" s="567"/>
      <c r="E44" s="567"/>
      <c r="F44" s="170"/>
      <c r="G44" s="568"/>
      <c r="H44" s="569"/>
      <c r="I44" s="570"/>
      <c r="J44" s="571"/>
      <c r="K44" s="572"/>
      <c r="L44" s="573"/>
      <c r="M44" s="135">
        <f t="shared" ref="M44:V49" ca="1" si="11">SUMIF($C$11:$AQ$40,$C44,M$11:M$40)</f>
        <v>0</v>
      </c>
      <c r="N44" s="136">
        <f t="shared" ca="1" si="11"/>
        <v>0</v>
      </c>
      <c r="O44" s="136">
        <f t="shared" ca="1" si="11"/>
        <v>0</v>
      </c>
      <c r="P44" s="136">
        <f t="shared" ca="1" si="11"/>
        <v>0</v>
      </c>
      <c r="Q44" s="136">
        <f t="shared" ca="1" si="11"/>
        <v>0</v>
      </c>
      <c r="R44" s="136">
        <f t="shared" ca="1" si="11"/>
        <v>0</v>
      </c>
      <c r="S44" s="136">
        <f t="shared" ca="1" si="11"/>
        <v>0</v>
      </c>
      <c r="T44" s="136">
        <f t="shared" ca="1" si="11"/>
        <v>0</v>
      </c>
      <c r="U44" s="136">
        <f t="shared" ca="1" si="11"/>
        <v>0</v>
      </c>
      <c r="V44" s="136">
        <f t="shared" ca="1" si="11"/>
        <v>0</v>
      </c>
      <c r="W44" s="136">
        <f t="shared" ref="W44:AF49" ca="1" si="12">SUMIF($C$11:$AQ$40,$C44,W$11:W$40)</f>
        <v>0</v>
      </c>
      <c r="X44" s="136">
        <f t="shared" ca="1" si="12"/>
        <v>0</v>
      </c>
      <c r="Y44" s="136">
        <f t="shared" ca="1" si="12"/>
        <v>0</v>
      </c>
      <c r="Z44" s="136">
        <f t="shared" ca="1" si="12"/>
        <v>0</v>
      </c>
      <c r="AA44" s="136">
        <f t="shared" ca="1" si="12"/>
        <v>0</v>
      </c>
      <c r="AB44" s="136">
        <f t="shared" ca="1" si="12"/>
        <v>0</v>
      </c>
      <c r="AC44" s="136">
        <f t="shared" ca="1" si="12"/>
        <v>0</v>
      </c>
      <c r="AD44" s="136">
        <f t="shared" ca="1" si="12"/>
        <v>0</v>
      </c>
      <c r="AE44" s="136">
        <f t="shared" ca="1" si="12"/>
        <v>0</v>
      </c>
      <c r="AF44" s="136">
        <f t="shared" ca="1" si="12"/>
        <v>0</v>
      </c>
      <c r="AG44" s="136">
        <f t="shared" ref="AG44:AQ49" ca="1" si="13">SUMIF($C$11:$AQ$40,$C44,AG$11:AG$40)</f>
        <v>0</v>
      </c>
      <c r="AH44" s="136">
        <f t="shared" ca="1" si="13"/>
        <v>0</v>
      </c>
      <c r="AI44" s="136">
        <f t="shared" ca="1" si="13"/>
        <v>0</v>
      </c>
      <c r="AJ44" s="136">
        <f t="shared" ca="1" si="13"/>
        <v>0</v>
      </c>
      <c r="AK44" s="136">
        <f t="shared" ca="1" si="13"/>
        <v>0</v>
      </c>
      <c r="AL44" s="136">
        <f t="shared" ca="1" si="13"/>
        <v>0</v>
      </c>
      <c r="AM44" s="136">
        <f t="shared" ca="1" si="13"/>
        <v>0</v>
      </c>
      <c r="AN44" s="136">
        <f t="shared" ca="1" si="13"/>
        <v>0</v>
      </c>
      <c r="AO44" s="136">
        <f t="shared" ca="1" si="13"/>
        <v>0</v>
      </c>
      <c r="AP44" s="136">
        <f t="shared" ca="1" si="13"/>
        <v>0</v>
      </c>
      <c r="AQ44" s="136">
        <f t="shared" ca="1" si="13"/>
        <v>0</v>
      </c>
      <c r="AR44" s="574">
        <f ca="1">SUM(M44:AQ44)</f>
        <v>0</v>
      </c>
      <c r="AS44" s="574"/>
      <c r="AT44" s="575">
        <f ca="1">SUM(AR44:AS49)</f>
        <v>0</v>
      </c>
      <c r="AU44" s="576"/>
      <c r="AV44" s="130"/>
      <c r="AZ44" s="114"/>
      <c r="BA44" s="114"/>
      <c r="BB44" s="114"/>
      <c r="BC44" s="114"/>
    </row>
    <row r="45" spans="1:55" ht="24.75" customHeight="1">
      <c r="B45" s="566"/>
      <c r="C45" s="577" t="s">
        <v>245</v>
      </c>
      <c r="D45" s="577"/>
      <c r="E45" s="577"/>
      <c r="F45" s="171"/>
      <c r="G45" s="578"/>
      <c r="H45" s="579"/>
      <c r="I45" s="580"/>
      <c r="J45" s="581"/>
      <c r="K45" s="582"/>
      <c r="L45" s="583"/>
      <c r="M45" s="137">
        <f t="shared" ca="1" si="11"/>
        <v>0</v>
      </c>
      <c r="N45" s="138">
        <f t="shared" ca="1" si="11"/>
        <v>0</v>
      </c>
      <c r="O45" s="138">
        <f t="shared" ca="1" si="11"/>
        <v>0</v>
      </c>
      <c r="P45" s="138">
        <f t="shared" ca="1" si="11"/>
        <v>0</v>
      </c>
      <c r="Q45" s="138">
        <f t="shared" ca="1" si="11"/>
        <v>0</v>
      </c>
      <c r="R45" s="138">
        <f t="shared" ca="1" si="11"/>
        <v>0</v>
      </c>
      <c r="S45" s="138">
        <f t="shared" ca="1" si="11"/>
        <v>0</v>
      </c>
      <c r="T45" s="138">
        <f t="shared" ca="1" si="11"/>
        <v>0</v>
      </c>
      <c r="U45" s="138">
        <f t="shared" ca="1" si="11"/>
        <v>0</v>
      </c>
      <c r="V45" s="138">
        <f t="shared" ca="1" si="11"/>
        <v>0</v>
      </c>
      <c r="W45" s="138">
        <f t="shared" ca="1" si="12"/>
        <v>0</v>
      </c>
      <c r="X45" s="138">
        <f t="shared" ca="1" si="12"/>
        <v>0</v>
      </c>
      <c r="Y45" s="138">
        <f t="shared" ca="1" si="12"/>
        <v>0</v>
      </c>
      <c r="Z45" s="138">
        <f t="shared" ca="1" si="12"/>
        <v>0</v>
      </c>
      <c r="AA45" s="138">
        <f t="shared" ca="1" si="12"/>
        <v>0</v>
      </c>
      <c r="AB45" s="138">
        <f t="shared" ca="1" si="12"/>
        <v>0</v>
      </c>
      <c r="AC45" s="138">
        <f t="shared" ca="1" si="12"/>
        <v>0</v>
      </c>
      <c r="AD45" s="138">
        <f t="shared" ca="1" si="12"/>
        <v>0</v>
      </c>
      <c r="AE45" s="138">
        <f t="shared" ca="1" si="12"/>
        <v>0</v>
      </c>
      <c r="AF45" s="138">
        <f t="shared" ca="1" si="12"/>
        <v>0</v>
      </c>
      <c r="AG45" s="138">
        <f t="shared" ca="1" si="13"/>
        <v>0</v>
      </c>
      <c r="AH45" s="138">
        <f t="shared" ca="1" si="13"/>
        <v>0</v>
      </c>
      <c r="AI45" s="138">
        <f t="shared" ca="1" si="13"/>
        <v>0</v>
      </c>
      <c r="AJ45" s="138">
        <f t="shared" ca="1" si="13"/>
        <v>0</v>
      </c>
      <c r="AK45" s="138">
        <f t="shared" ca="1" si="13"/>
        <v>0</v>
      </c>
      <c r="AL45" s="138">
        <f t="shared" ca="1" si="13"/>
        <v>0</v>
      </c>
      <c r="AM45" s="138">
        <f t="shared" ca="1" si="13"/>
        <v>0</v>
      </c>
      <c r="AN45" s="138">
        <f t="shared" ca="1" si="13"/>
        <v>0</v>
      </c>
      <c r="AO45" s="138">
        <f t="shared" ca="1" si="13"/>
        <v>0</v>
      </c>
      <c r="AP45" s="138">
        <f t="shared" ca="1" si="13"/>
        <v>0</v>
      </c>
      <c r="AQ45" s="138">
        <f t="shared" ca="1" si="13"/>
        <v>0</v>
      </c>
      <c r="AR45" s="585">
        <f t="shared" ref="AR45:AR49" ca="1" si="14">SUM(M45:AQ45)</f>
        <v>0</v>
      </c>
      <c r="AS45" s="585"/>
      <c r="AT45" s="575"/>
      <c r="AU45" s="576"/>
      <c r="AV45" s="130"/>
      <c r="AZ45" s="114"/>
      <c r="BA45" s="114"/>
      <c r="BB45" s="114"/>
      <c r="BC45" s="114"/>
    </row>
    <row r="46" spans="1:55" ht="24.75" customHeight="1">
      <c r="B46" s="566"/>
      <c r="C46" s="577" t="s">
        <v>218</v>
      </c>
      <c r="D46" s="577"/>
      <c r="E46" s="577"/>
      <c r="F46" s="171"/>
      <c r="G46" s="578"/>
      <c r="H46" s="579"/>
      <c r="I46" s="580"/>
      <c r="J46" s="581"/>
      <c r="K46" s="582"/>
      <c r="L46" s="583"/>
      <c r="M46" s="137">
        <f t="shared" ca="1" si="11"/>
        <v>0</v>
      </c>
      <c r="N46" s="138">
        <f t="shared" ca="1" si="11"/>
        <v>0</v>
      </c>
      <c r="O46" s="138">
        <f t="shared" ca="1" si="11"/>
        <v>0</v>
      </c>
      <c r="P46" s="138">
        <f t="shared" ca="1" si="11"/>
        <v>0</v>
      </c>
      <c r="Q46" s="138">
        <f t="shared" ca="1" si="11"/>
        <v>0</v>
      </c>
      <c r="R46" s="138">
        <f t="shared" ca="1" si="11"/>
        <v>0</v>
      </c>
      <c r="S46" s="138">
        <f t="shared" ca="1" si="11"/>
        <v>0</v>
      </c>
      <c r="T46" s="138">
        <f t="shared" ca="1" si="11"/>
        <v>0</v>
      </c>
      <c r="U46" s="138">
        <f t="shared" ca="1" si="11"/>
        <v>0</v>
      </c>
      <c r="V46" s="138">
        <f t="shared" ca="1" si="11"/>
        <v>0</v>
      </c>
      <c r="W46" s="138">
        <f t="shared" ca="1" si="12"/>
        <v>0</v>
      </c>
      <c r="X46" s="138">
        <f t="shared" ca="1" si="12"/>
        <v>0</v>
      </c>
      <c r="Y46" s="138">
        <f t="shared" ca="1" si="12"/>
        <v>0</v>
      </c>
      <c r="Z46" s="138">
        <f t="shared" ca="1" si="12"/>
        <v>0</v>
      </c>
      <c r="AA46" s="138">
        <f t="shared" ca="1" si="12"/>
        <v>0</v>
      </c>
      <c r="AB46" s="138">
        <f t="shared" ca="1" si="12"/>
        <v>0</v>
      </c>
      <c r="AC46" s="138">
        <f t="shared" ca="1" si="12"/>
        <v>0</v>
      </c>
      <c r="AD46" s="138">
        <f t="shared" ca="1" si="12"/>
        <v>0</v>
      </c>
      <c r="AE46" s="138">
        <f t="shared" ca="1" si="12"/>
        <v>0</v>
      </c>
      <c r="AF46" s="138">
        <f t="shared" ca="1" si="12"/>
        <v>0</v>
      </c>
      <c r="AG46" s="138">
        <f t="shared" ca="1" si="13"/>
        <v>0</v>
      </c>
      <c r="AH46" s="138">
        <f t="shared" ca="1" si="13"/>
        <v>0</v>
      </c>
      <c r="AI46" s="138">
        <f t="shared" ca="1" si="13"/>
        <v>0</v>
      </c>
      <c r="AJ46" s="138">
        <f t="shared" ca="1" si="13"/>
        <v>0</v>
      </c>
      <c r="AK46" s="138">
        <f t="shared" ca="1" si="13"/>
        <v>0</v>
      </c>
      <c r="AL46" s="138">
        <f t="shared" ca="1" si="13"/>
        <v>0</v>
      </c>
      <c r="AM46" s="138">
        <f t="shared" ca="1" si="13"/>
        <v>0</v>
      </c>
      <c r="AN46" s="138">
        <f t="shared" ca="1" si="13"/>
        <v>0</v>
      </c>
      <c r="AO46" s="138">
        <f t="shared" ca="1" si="13"/>
        <v>0</v>
      </c>
      <c r="AP46" s="138">
        <f t="shared" ca="1" si="13"/>
        <v>0</v>
      </c>
      <c r="AQ46" s="138">
        <f t="shared" ca="1" si="13"/>
        <v>0</v>
      </c>
      <c r="AR46" s="585">
        <f t="shared" ref="AR46" ca="1" si="15">SUM(M46:AQ46)</f>
        <v>0</v>
      </c>
      <c r="AS46" s="585"/>
      <c r="AT46" s="575"/>
      <c r="AU46" s="576"/>
      <c r="AV46" s="130"/>
      <c r="AZ46" s="114"/>
      <c r="BA46" s="114"/>
      <c r="BB46" s="114"/>
      <c r="BC46" s="114"/>
    </row>
    <row r="47" spans="1:55" ht="24.75" customHeight="1">
      <c r="B47" s="566"/>
      <c r="C47" s="577" t="s">
        <v>217</v>
      </c>
      <c r="D47" s="577"/>
      <c r="E47" s="577"/>
      <c r="F47" s="171"/>
      <c r="G47" s="578"/>
      <c r="H47" s="579"/>
      <c r="I47" s="580"/>
      <c r="J47" s="581"/>
      <c r="K47" s="582"/>
      <c r="L47" s="583"/>
      <c r="M47" s="137">
        <f t="shared" ca="1" si="11"/>
        <v>0</v>
      </c>
      <c r="N47" s="138">
        <f t="shared" ca="1" si="11"/>
        <v>0</v>
      </c>
      <c r="O47" s="138">
        <f t="shared" ca="1" si="11"/>
        <v>0</v>
      </c>
      <c r="P47" s="138">
        <f t="shared" ca="1" si="11"/>
        <v>0</v>
      </c>
      <c r="Q47" s="138">
        <f t="shared" ca="1" si="11"/>
        <v>0</v>
      </c>
      <c r="R47" s="138">
        <f t="shared" ca="1" si="11"/>
        <v>0</v>
      </c>
      <c r="S47" s="138">
        <f t="shared" ca="1" si="11"/>
        <v>0</v>
      </c>
      <c r="T47" s="138">
        <f t="shared" ca="1" si="11"/>
        <v>0</v>
      </c>
      <c r="U47" s="138">
        <f t="shared" ca="1" si="11"/>
        <v>0</v>
      </c>
      <c r="V47" s="138">
        <f t="shared" ca="1" si="11"/>
        <v>0</v>
      </c>
      <c r="W47" s="138">
        <f t="shared" ca="1" si="12"/>
        <v>0</v>
      </c>
      <c r="X47" s="138">
        <f t="shared" ca="1" si="12"/>
        <v>0</v>
      </c>
      <c r="Y47" s="138">
        <f t="shared" ca="1" si="12"/>
        <v>0</v>
      </c>
      <c r="Z47" s="138">
        <f t="shared" ca="1" si="12"/>
        <v>0</v>
      </c>
      <c r="AA47" s="138">
        <f t="shared" ca="1" si="12"/>
        <v>0</v>
      </c>
      <c r="AB47" s="138">
        <f t="shared" ca="1" si="12"/>
        <v>0</v>
      </c>
      <c r="AC47" s="138">
        <f t="shared" ca="1" si="12"/>
        <v>0</v>
      </c>
      <c r="AD47" s="138">
        <f t="shared" ca="1" si="12"/>
        <v>0</v>
      </c>
      <c r="AE47" s="138">
        <f t="shared" ca="1" si="12"/>
        <v>0</v>
      </c>
      <c r="AF47" s="138">
        <f t="shared" ca="1" si="12"/>
        <v>0</v>
      </c>
      <c r="AG47" s="138">
        <f t="shared" ca="1" si="13"/>
        <v>0</v>
      </c>
      <c r="AH47" s="138">
        <f t="shared" ca="1" si="13"/>
        <v>0</v>
      </c>
      <c r="AI47" s="138">
        <f t="shared" ca="1" si="13"/>
        <v>0</v>
      </c>
      <c r="AJ47" s="138">
        <f t="shared" ca="1" si="13"/>
        <v>0</v>
      </c>
      <c r="AK47" s="138">
        <f t="shared" ca="1" si="13"/>
        <v>0</v>
      </c>
      <c r="AL47" s="138">
        <f t="shared" ca="1" si="13"/>
        <v>0</v>
      </c>
      <c r="AM47" s="138">
        <f t="shared" ca="1" si="13"/>
        <v>0</v>
      </c>
      <c r="AN47" s="138">
        <f t="shared" ca="1" si="13"/>
        <v>0</v>
      </c>
      <c r="AO47" s="138">
        <f t="shared" ca="1" si="13"/>
        <v>0</v>
      </c>
      <c r="AP47" s="138">
        <f t="shared" ca="1" si="13"/>
        <v>0</v>
      </c>
      <c r="AQ47" s="138">
        <f t="shared" ca="1" si="13"/>
        <v>0</v>
      </c>
      <c r="AR47" s="585">
        <f t="shared" ca="1" si="14"/>
        <v>0</v>
      </c>
      <c r="AS47" s="585"/>
      <c r="AT47" s="575"/>
      <c r="AU47" s="576"/>
      <c r="AV47" s="130"/>
      <c r="AZ47" s="114"/>
      <c r="BA47" s="114"/>
      <c r="BB47" s="114"/>
      <c r="BC47" s="114"/>
    </row>
    <row r="48" spans="1:55" ht="24.75" customHeight="1">
      <c r="B48" s="566"/>
      <c r="C48" s="577" t="s">
        <v>219</v>
      </c>
      <c r="D48" s="577"/>
      <c r="E48" s="577"/>
      <c r="F48" s="171"/>
      <c r="G48" s="578"/>
      <c r="H48" s="579"/>
      <c r="I48" s="580"/>
      <c r="J48" s="581"/>
      <c r="K48" s="582"/>
      <c r="L48" s="583"/>
      <c r="M48" s="137">
        <f t="shared" ca="1" si="11"/>
        <v>0</v>
      </c>
      <c r="N48" s="138">
        <f t="shared" ca="1" si="11"/>
        <v>0</v>
      </c>
      <c r="O48" s="138">
        <f t="shared" ca="1" si="11"/>
        <v>0</v>
      </c>
      <c r="P48" s="138">
        <f t="shared" ca="1" si="11"/>
        <v>0</v>
      </c>
      <c r="Q48" s="138">
        <f t="shared" ca="1" si="11"/>
        <v>0</v>
      </c>
      <c r="R48" s="138">
        <f t="shared" ca="1" si="11"/>
        <v>0</v>
      </c>
      <c r="S48" s="138">
        <f t="shared" ca="1" si="11"/>
        <v>0</v>
      </c>
      <c r="T48" s="138">
        <f t="shared" ca="1" si="11"/>
        <v>0</v>
      </c>
      <c r="U48" s="138">
        <f t="shared" ca="1" si="11"/>
        <v>0</v>
      </c>
      <c r="V48" s="138">
        <f t="shared" ca="1" si="11"/>
        <v>0</v>
      </c>
      <c r="W48" s="138">
        <f t="shared" ca="1" si="12"/>
        <v>0</v>
      </c>
      <c r="X48" s="138">
        <f t="shared" ca="1" si="12"/>
        <v>0</v>
      </c>
      <c r="Y48" s="138">
        <f t="shared" ca="1" si="12"/>
        <v>0</v>
      </c>
      <c r="Z48" s="138">
        <f t="shared" ca="1" si="12"/>
        <v>0</v>
      </c>
      <c r="AA48" s="138">
        <f t="shared" ca="1" si="12"/>
        <v>0</v>
      </c>
      <c r="AB48" s="138">
        <f t="shared" ca="1" si="12"/>
        <v>0</v>
      </c>
      <c r="AC48" s="138">
        <f t="shared" ca="1" si="12"/>
        <v>0</v>
      </c>
      <c r="AD48" s="138">
        <f t="shared" ca="1" si="12"/>
        <v>0</v>
      </c>
      <c r="AE48" s="138">
        <f t="shared" ca="1" si="12"/>
        <v>0</v>
      </c>
      <c r="AF48" s="138">
        <f t="shared" ca="1" si="12"/>
        <v>0</v>
      </c>
      <c r="AG48" s="138">
        <f t="shared" ca="1" si="13"/>
        <v>0</v>
      </c>
      <c r="AH48" s="138">
        <f t="shared" ca="1" si="13"/>
        <v>0</v>
      </c>
      <c r="AI48" s="138">
        <f t="shared" ca="1" si="13"/>
        <v>0</v>
      </c>
      <c r="AJ48" s="138">
        <f t="shared" ca="1" si="13"/>
        <v>0</v>
      </c>
      <c r="AK48" s="138">
        <f t="shared" ca="1" si="13"/>
        <v>0</v>
      </c>
      <c r="AL48" s="138">
        <f t="shared" ca="1" si="13"/>
        <v>0</v>
      </c>
      <c r="AM48" s="138">
        <f t="shared" ca="1" si="13"/>
        <v>0</v>
      </c>
      <c r="AN48" s="138">
        <f t="shared" ca="1" si="13"/>
        <v>0</v>
      </c>
      <c r="AO48" s="138">
        <f t="shared" ca="1" si="13"/>
        <v>0</v>
      </c>
      <c r="AP48" s="138">
        <f t="shared" ca="1" si="13"/>
        <v>0</v>
      </c>
      <c r="AQ48" s="138">
        <f t="shared" ca="1" si="13"/>
        <v>0</v>
      </c>
      <c r="AR48" s="585">
        <f t="shared" ca="1" si="14"/>
        <v>0</v>
      </c>
      <c r="AS48" s="585"/>
      <c r="AT48" s="575"/>
      <c r="AU48" s="576"/>
      <c r="AV48" s="130"/>
      <c r="AZ48" s="114"/>
      <c r="BA48" s="114"/>
      <c r="BB48" s="114"/>
      <c r="BC48" s="114"/>
    </row>
    <row r="49" spans="2:55" ht="24.75" customHeight="1" thickBot="1">
      <c r="B49" s="566"/>
      <c r="C49" s="539" t="s">
        <v>220</v>
      </c>
      <c r="D49" s="539"/>
      <c r="E49" s="539"/>
      <c r="F49" s="172"/>
      <c r="G49" s="540"/>
      <c r="H49" s="541"/>
      <c r="I49" s="542"/>
      <c r="J49" s="543"/>
      <c r="K49" s="544"/>
      <c r="L49" s="545"/>
      <c r="M49" s="139">
        <f t="shared" ca="1" si="11"/>
        <v>0</v>
      </c>
      <c r="N49" s="140">
        <f t="shared" ca="1" si="11"/>
        <v>0</v>
      </c>
      <c r="O49" s="140">
        <f t="shared" ca="1" si="11"/>
        <v>0</v>
      </c>
      <c r="P49" s="140">
        <f t="shared" ca="1" si="11"/>
        <v>0</v>
      </c>
      <c r="Q49" s="140">
        <f t="shared" ca="1" si="11"/>
        <v>0</v>
      </c>
      <c r="R49" s="140">
        <f t="shared" ca="1" si="11"/>
        <v>0</v>
      </c>
      <c r="S49" s="140">
        <f t="shared" ca="1" si="11"/>
        <v>0</v>
      </c>
      <c r="T49" s="140">
        <f t="shared" ca="1" si="11"/>
        <v>0</v>
      </c>
      <c r="U49" s="140">
        <f t="shared" ca="1" si="11"/>
        <v>0</v>
      </c>
      <c r="V49" s="140">
        <f t="shared" ca="1" si="11"/>
        <v>0</v>
      </c>
      <c r="W49" s="140">
        <f t="shared" ca="1" si="12"/>
        <v>0</v>
      </c>
      <c r="X49" s="140">
        <f t="shared" ca="1" si="12"/>
        <v>0</v>
      </c>
      <c r="Y49" s="140">
        <f t="shared" ca="1" si="12"/>
        <v>0</v>
      </c>
      <c r="Z49" s="140">
        <f t="shared" ca="1" si="12"/>
        <v>0</v>
      </c>
      <c r="AA49" s="140">
        <f t="shared" ca="1" si="12"/>
        <v>0</v>
      </c>
      <c r="AB49" s="140">
        <f t="shared" ca="1" si="12"/>
        <v>0</v>
      </c>
      <c r="AC49" s="140">
        <f t="shared" ca="1" si="12"/>
        <v>0</v>
      </c>
      <c r="AD49" s="140">
        <f t="shared" ca="1" si="12"/>
        <v>0</v>
      </c>
      <c r="AE49" s="140">
        <f t="shared" ca="1" si="12"/>
        <v>0</v>
      </c>
      <c r="AF49" s="140">
        <f t="shared" ca="1" si="12"/>
        <v>0</v>
      </c>
      <c r="AG49" s="140">
        <f t="shared" ca="1" si="13"/>
        <v>0</v>
      </c>
      <c r="AH49" s="140">
        <f t="shared" ca="1" si="13"/>
        <v>0</v>
      </c>
      <c r="AI49" s="140">
        <f t="shared" ca="1" si="13"/>
        <v>0</v>
      </c>
      <c r="AJ49" s="140">
        <f t="shared" ca="1" si="13"/>
        <v>0</v>
      </c>
      <c r="AK49" s="140">
        <f t="shared" ca="1" si="13"/>
        <v>0</v>
      </c>
      <c r="AL49" s="140">
        <f t="shared" ca="1" si="13"/>
        <v>0</v>
      </c>
      <c r="AM49" s="140">
        <f t="shared" ca="1" si="13"/>
        <v>0</v>
      </c>
      <c r="AN49" s="140">
        <f t="shared" ca="1" si="13"/>
        <v>0</v>
      </c>
      <c r="AO49" s="140">
        <f t="shared" ca="1" si="13"/>
        <v>0</v>
      </c>
      <c r="AP49" s="140">
        <f t="shared" ca="1" si="13"/>
        <v>0</v>
      </c>
      <c r="AQ49" s="140">
        <f t="shared" ca="1" si="13"/>
        <v>0</v>
      </c>
      <c r="AR49" s="564">
        <f t="shared" ca="1" si="14"/>
        <v>0</v>
      </c>
      <c r="AS49" s="564"/>
      <c r="AT49" s="575" t="str">
        <f ca="1">IF(AR41=AT44,"（上記②と一致）","（上記②の計と不一致）")</f>
        <v>（上記②と一致）</v>
      </c>
      <c r="AU49" s="576"/>
      <c r="AV49" s="130"/>
      <c r="AZ49" s="114"/>
      <c r="BA49" s="114"/>
      <c r="BB49" s="114"/>
      <c r="BC49" s="114"/>
    </row>
    <row r="50" spans="2:55" ht="24.75" hidden="1" customHeight="1" thickBot="1">
      <c r="B50" s="589" t="s">
        <v>230</v>
      </c>
      <c r="C50" s="590"/>
      <c r="D50" s="590"/>
      <c r="E50" s="591"/>
      <c r="F50" s="167"/>
      <c r="G50" s="592"/>
      <c r="H50" s="590"/>
      <c r="I50" s="591"/>
      <c r="J50" s="593"/>
      <c r="K50" s="594"/>
      <c r="L50" s="595"/>
      <c r="M50" s="125">
        <f t="shared" ref="M50:AQ50" si="16">M8</f>
        <v>0</v>
      </c>
      <c r="N50" s="126">
        <f t="shared" si="16"/>
        <v>0</v>
      </c>
      <c r="O50" s="126">
        <f t="shared" si="16"/>
        <v>0</v>
      </c>
      <c r="P50" s="126">
        <f t="shared" si="16"/>
        <v>0</v>
      </c>
      <c r="Q50" s="126">
        <f t="shared" si="16"/>
        <v>0</v>
      </c>
      <c r="R50" s="126">
        <f t="shared" si="16"/>
        <v>0</v>
      </c>
      <c r="S50" s="126">
        <f t="shared" si="16"/>
        <v>0</v>
      </c>
      <c r="T50" s="126">
        <f t="shared" si="16"/>
        <v>0</v>
      </c>
      <c r="U50" s="126">
        <f t="shared" si="16"/>
        <v>0</v>
      </c>
      <c r="V50" s="126">
        <f t="shared" si="16"/>
        <v>0</v>
      </c>
      <c r="W50" s="126">
        <f t="shared" si="16"/>
        <v>0</v>
      </c>
      <c r="X50" s="126">
        <f t="shared" si="16"/>
        <v>0</v>
      </c>
      <c r="Y50" s="126">
        <f t="shared" si="16"/>
        <v>0</v>
      </c>
      <c r="Z50" s="126">
        <f t="shared" si="16"/>
        <v>0</v>
      </c>
      <c r="AA50" s="126">
        <f t="shared" si="16"/>
        <v>0</v>
      </c>
      <c r="AB50" s="126">
        <f t="shared" si="16"/>
        <v>0</v>
      </c>
      <c r="AC50" s="126">
        <f t="shared" si="16"/>
        <v>0</v>
      </c>
      <c r="AD50" s="126">
        <f t="shared" si="16"/>
        <v>0</v>
      </c>
      <c r="AE50" s="126">
        <f t="shared" si="16"/>
        <v>0</v>
      </c>
      <c r="AF50" s="126">
        <f t="shared" si="16"/>
        <v>0</v>
      </c>
      <c r="AG50" s="126">
        <f t="shared" si="16"/>
        <v>0</v>
      </c>
      <c r="AH50" s="126">
        <f t="shared" si="16"/>
        <v>0</v>
      </c>
      <c r="AI50" s="126">
        <f t="shared" si="16"/>
        <v>0</v>
      </c>
      <c r="AJ50" s="126">
        <f t="shared" si="16"/>
        <v>0</v>
      </c>
      <c r="AK50" s="126">
        <f t="shared" si="16"/>
        <v>0</v>
      </c>
      <c r="AL50" s="126">
        <f t="shared" si="16"/>
        <v>0</v>
      </c>
      <c r="AM50" s="126">
        <f t="shared" si="16"/>
        <v>0</v>
      </c>
      <c r="AN50" s="126">
        <f t="shared" si="16"/>
        <v>0</v>
      </c>
      <c r="AO50" s="126">
        <f t="shared" si="16"/>
        <v>0</v>
      </c>
      <c r="AP50" s="126">
        <f t="shared" si="16"/>
        <v>0</v>
      </c>
      <c r="AQ50" s="126">
        <f t="shared" si="16"/>
        <v>0</v>
      </c>
      <c r="AR50" s="596">
        <f>SUM(M50:AQ50)</f>
        <v>0</v>
      </c>
      <c r="AS50" s="597"/>
      <c r="AT50" s="673" t="str">
        <f>IF(AR50=AR8,"（上記①と一致）","（上記②と不一致）")</f>
        <v>（上記①と一致）</v>
      </c>
      <c r="AU50" s="674"/>
      <c r="AV50" s="130"/>
      <c r="AZ50" s="114"/>
      <c r="BA50" s="114"/>
      <c r="BB50" s="114"/>
      <c r="BC50" s="114"/>
    </row>
    <row r="51" spans="2:55" ht="24.75" customHeight="1" thickTop="1">
      <c r="B51" s="675" t="s">
        <v>231</v>
      </c>
      <c r="C51" s="677" t="s">
        <v>216</v>
      </c>
      <c r="D51" s="677"/>
      <c r="E51" s="677"/>
      <c r="F51" s="173"/>
      <c r="G51" s="692" t="s">
        <v>257</v>
      </c>
      <c r="H51" s="183">
        <f ca="1">COUNTIF(M51:AQ51,"&gt;2.00")</f>
        <v>0</v>
      </c>
      <c r="I51" s="689" t="s">
        <v>255</v>
      </c>
      <c r="J51" s="678">
        <f ca="1">COUNTIF(M51:AQ51,"&gt;１.00")</f>
        <v>0</v>
      </c>
      <c r="K51" s="678"/>
      <c r="L51" s="679"/>
      <c r="M51" s="141" t="str">
        <f ca="1">IF(M44=0,"0",M44/M$50)</f>
        <v>0</v>
      </c>
      <c r="N51" s="142" t="str">
        <f t="shared" ref="N51:AQ51" ca="1" si="17">IF(N44=0,"0",N44/N$50)</f>
        <v>0</v>
      </c>
      <c r="O51" s="142" t="str">
        <f t="shared" ca="1" si="17"/>
        <v>0</v>
      </c>
      <c r="P51" s="142" t="str">
        <f t="shared" ca="1" si="17"/>
        <v>0</v>
      </c>
      <c r="Q51" s="142" t="str">
        <f t="shared" ca="1" si="17"/>
        <v>0</v>
      </c>
      <c r="R51" s="142" t="str">
        <f t="shared" ca="1" si="17"/>
        <v>0</v>
      </c>
      <c r="S51" s="142" t="str">
        <f t="shared" ca="1" si="17"/>
        <v>0</v>
      </c>
      <c r="T51" s="142" t="str">
        <f t="shared" ca="1" si="17"/>
        <v>0</v>
      </c>
      <c r="U51" s="142" t="str">
        <f t="shared" ca="1" si="17"/>
        <v>0</v>
      </c>
      <c r="V51" s="142" t="str">
        <f t="shared" ca="1" si="17"/>
        <v>0</v>
      </c>
      <c r="W51" s="142" t="str">
        <f t="shared" ca="1" si="17"/>
        <v>0</v>
      </c>
      <c r="X51" s="142" t="str">
        <f t="shared" ca="1" si="17"/>
        <v>0</v>
      </c>
      <c r="Y51" s="142" t="str">
        <f t="shared" ca="1" si="17"/>
        <v>0</v>
      </c>
      <c r="Z51" s="142" t="str">
        <f t="shared" ca="1" si="17"/>
        <v>0</v>
      </c>
      <c r="AA51" s="142" t="str">
        <f t="shared" ca="1" si="17"/>
        <v>0</v>
      </c>
      <c r="AB51" s="142" t="str">
        <f t="shared" ca="1" si="17"/>
        <v>0</v>
      </c>
      <c r="AC51" s="142" t="str">
        <f t="shared" ca="1" si="17"/>
        <v>0</v>
      </c>
      <c r="AD51" s="142" t="str">
        <f t="shared" ca="1" si="17"/>
        <v>0</v>
      </c>
      <c r="AE51" s="142" t="str">
        <f t="shared" ca="1" si="17"/>
        <v>0</v>
      </c>
      <c r="AF51" s="142" t="str">
        <f t="shared" ca="1" si="17"/>
        <v>0</v>
      </c>
      <c r="AG51" s="142" t="str">
        <f t="shared" ca="1" si="17"/>
        <v>0</v>
      </c>
      <c r="AH51" s="142" t="str">
        <f t="shared" ca="1" si="17"/>
        <v>0</v>
      </c>
      <c r="AI51" s="142" t="str">
        <f t="shared" ca="1" si="17"/>
        <v>0</v>
      </c>
      <c r="AJ51" s="142" t="str">
        <f t="shared" ca="1" si="17"/>
        <v>0</v>
      </c>
      <c r="AK51" s="142" t="str">
        <f t="shared" ca="1" si="17"/>
        <v>0</v>
      </c>
      <c r="AL51" s="142" t="str">
        <f t="shared" ca="1" si="17"/>
        <v>0</v>
      </c>
      <c r="AM51" s="142" t="str">
        <f t="shared" ca="1" si="17"/>
        <v>0</v>
      </c>
      <c r="AN51" s="142" t="str">
        <f t="shared" ca="1" si="17"/>
        <v>0</v>
      </c>
      <c r="AO51" s="142" t="str">
        <f t="shared" ca="1" si="17"/>
        <v>0</v>
      </c>
      <c r="AP51" s="142" t="str">
        <f t="shared" ca="1" si="17"/>
        <v>0</v>
      </c>
      <c r="AQ51" s="187" t="str">
        <f t="shared" ca="1" si="17"/>
        <v>0</v>
      </c>
      <c r="AR51" s="680" t="s">
        <v>232</v>
      </c>
      <c r="AS51" s="681"/>
      <c r="AT51" s="681"/>
      <c r="AU51" s="682"/>
      <c r="AV51" s="130"/>
      <c r="AZ51" s="114"/>
      <c r="BA51" s="114"/>
      <c r="BB51" s="114"/>
      <c r="BC51" s="114"/>
    </row>
    <row r="52" spans="2:55" ht="24.75" customHeight="1">
      <c r="B52" s="566"/>
      <c r="C52" s="586" t="s">
        <v>245</v>
      </c>
      <c r="D52" s="586"/>
      <c r="E52" s="586"/>
      <c r="F52" s="174"/>
      <c r="G52" s="693"/>
      <c r="H52" s="184">
        <f t="shared" ref="H52:H56" ca="1" si="18">COUNTIF(M52:AQ52,"&gt;2.00")</f>
        <v>0</v>
      </c>
      <c r="I52" s="690"/>
      <c r="J52" s="587">
        <f t="shared" ref="J52" ca="1" si="19">COUNTIF(M52:AQ52,"&gt;１.00")</f>
        <v>0</v>
      </c>
      <c r="K52" s="587"/>
      <c r="L52" s="588"/>
      <c r="M52" s="137" t="str">
        <f t="shared" ref="M52:AQ52" ca="1" si="20">IF(M45=0,"0",M45/M$50)</f>
        <v>0</v>
      </c>
      <c r="N52" s="138" t="str">
        <f t="shared" ca="1" si="20"/>
        <v>0</v>
      </c>
      <c r="O52" s="138" t="str">
        <f t="shared" ca="1" si="20"/>
        <v>0</v>
      </c>
      <c r="P52" s="138" t="str">
        <f t="shared" ca="1" si="20"/>
        <v>0</v>
      </c>
      <c r="Q52" s="138" t="str">
        <f t="shared" ca="1" si="20"/>
        <v>0</v>
      </c>
      <c r="R52" s="138" t="str">
        <f t="shared" ca="1" si="20"/>
        <v>0</v>
      </c>
      <c r="S52" s="138" t="str">
        <f t="shared" ca="1" si="20"/>
        <v>0</v>
      </c>
      <c r="T52" s="138" t="str">
        <f t="shared" ca="1" si="20"/>
        <v>0</v>
      </c>
      <c r="U52" s="138" t="str">
        <f t="shared" ca="1" si="20"/>
        <v>0</v>
      </c>
      <c r="V52" s="138" t="str">
        <f t="shared" ca="1" si="20"/>
        <v>0</v>
      </c>
      <c r="W52" s="138" t="str">
        <f t="shared" ca="1" si="20"/>
        <v>0</v>
      </c>
      <c r="X52" s="138" t="str">
        <f t="shared" ca="1" si="20"/>
        <v>0</v>
      </c>
      <c r="Y52" s="138" t="str">
        <f t="shared" ca="1" si="20"/>
        <v>0</v>
      </c>
      <c r="Z52" s="138" t="str">
        <f t="shared" ca="1" si="20"/>
        <v>0</v>
      </c>
      <c r="AA52" s="138" t="str">
        <f t="shared" ca="1" si="20"/>
        <v>0</v>
      </c>
      <c r="AB52" s="138" t="str">
        <f t="shared" ca="1" si="20"/>
        <v>0</v>
      </c>
      <c r="AC52" s="138" t="str">
        <f t="shared" ca="1" si="20"/>
        <v>0</v>
      </c>
      <c r="AD52" s="138" t="str">
        <f t="shared" ca="1" si="20"/>
        <v>0</v>
      </c>
      <c r="AE52" s="138" t="str">
        <f t="shared" ca="1" si="20"/>
        <v>0</v>
      </c>
      <c r="AF52" s="138" t="str">
        <f t="shared" ca="1" si="20"/>
        <v>0</v>
      </c>
      <c r="AG52" s="138" t="str">
        <f t="shared" ca="1" si="20"/>
        <v>0</v>
      </c>
      <c r="AH52" s="138" t="str">
        <f t="shared" ca="1" si="20"/>
        <v>0</v>
      </c>
      <c r="AI52" s="138" t="str">
        <f t="shared" ca="1" si="20"/>
        <v>0</v>
      </c>
      <c r="AJ52" s="138" t="str">
        <f t="shared" ca="1" si="20"/>
        <v>0</v>
      </c>
      <c r="AK52" s="138" t="str">
        <f t="shared" ca="1" si="20"/>
        <v>0</v>
      </c>
      <c r="AL52" s="138" t="str">
        <f t="shared" ca="1" si="20"/>
        <v>0</v>
      </c>
      <c r="AM52" s="138" t="str">
        <f t="shared" ca="1" si="20"/>
        <v>0</v>
      </c>
      <c r="AN52" s="138" t="str">
        <f t="shared" ca="1" si="20"/>
        <v>0</v>
      </c>
      <c r="AO52" s="138" t="str">
        <f t="shared" ca="1" si="20"/>
        <v>0</v>
      </c>
      <c r="AP52" s="138" t="str">
        <f t="shared" ca="1" si="20"/>
        <v>0</v>
      </c>
      <c r="AQ52" s="188" t="str">
        <f t="shared" ca="1" si="20"/>
        <v>0</v>
      </c>
      <c r="AR52" s="667" t="str">
        <f ca="1">IF(I57=0,"無","有。別紙（３）へ理由を要記載")</f>
        <v>無</v>
      </c>
      <c r="AS52" s="668"/>
      <c r="AT52" s="668"/>
      <c r="AU52" s="669"/>
      <c r="AV52" s="130"/>
      <c r="AZ52" s="114"/>
      <c r="BA52" s="114"/>
      <c r="BB52" s="114"/>
      <c r="BC52" s="114"/>
    </row>
    <row r="53" spans="2:55" ht="24.75" customHeight="1">
      <c r="B53" s="566"/>
      <c r="C53" s="586" t="s">
        <v>218</v>
      </c>
      <c r="D53" s="586"/>
      <c r="E53" s="586"/>
      <c r="F53" s="174"/>
      <c r="G53" s="693"/>
      <c r="H53" s="184">
        <f t="shared" ca="1" si="18"/>
        <v>0</v>
      </c>
      <c r="I53" s="690"/>
      <c r="J53" s="587">
        <f t="shared" ref="J53:J56" ca="1" si="21">COUNTIF(M53:AQ53,"&gt;１.00")</f>
        <v>0</v>
      </c>
      <c r="K53" s="587"/>
      <c r="L53" s="588"/>
      <c r="M53" s="137" t="str">
        <f t="shared" ref="M53:AQ53" ca="1" si="22">IF(M46=0,"0",M46/M$50)</f>
        <v>0</v>
      </c>
      <c r="N53" s="138" t="str">
        <f t="shared" ca="1" si="22"/>
        <v>0</v>
      </c>
      <c r="O53" s="138" t="str">
        <f t="shared" ca="1" si="22"/>
        <v>0</v>
      </c>
      <c r="P53" s="138" t="str">
        <f t="shared" ca="1" si="22"/>
        <v>0</v>
      </c>
      <c r="Q53" s="138" t="str">
        <f t="shared" ca="1" si="22"/>
        <v>0</v>
      </c>
      <c r="R53" s="138" t="str">
        <f t="shared" ca="1" si="22"/>
        <v>0</v>
      </c>
      <c r="S53" s="138" t="str">
        <f t="shared" ca="1" si="22"/>
        <v>0</v>
      </c>
      <c r="T53" s="138" t="str">
        <f t="shared" ca="1" si="22"/>
        <v>0</v>
      </c>
      <c r="U53" s="138" t="str">
        <f t="shared" ca="1" si="22"/>
        <v>0</v>
      </c>
      <c r="V53" s="138" t="str">
        <f t="shared" ca="1" si="22"/>
        <v>0</v>
      </c>
      <c r="W53" s="138" t="str">
        <f t="shared" ca="1" si="22"/>
        <v>0</v>
      </c>
      <c r="X53" s="138" t="str">
        <f t="shared" ca="1" si="22"/>
        <v>0</v>
      </c>
      <c r="Y53" s="138" t="str">
        <f t="shared" ca="1" si="22"/>
        <v>0</v>
      </c>
      <c r="Z53" s="138" t="str">
        <f t="shared" ca="1" si="22"/>
        <v>0</v>
      </c>
      <c r="AA53" s="138" t="str">
        <f t="shared" ca="1" si="22"/>
        <v>0</v>
      </c>
      <c r="AB53" s="138" t="str">
        <f t="shared" ca="1" si="22"/>
        <v>0</v>
      </c>
      <c r="AC53" s="138" t="str">
        <f t="shared" ca="1" si="22"/>
        <v>0</v>
      </c>
      <c r="AD53" s="138" t="str">
        <f t="shared" ca="1" si="22"/>
        <v>0</v>
      </c>
      <c r="AE53" s="138" t="str">
        <f t="shared" ca="1" si="22"/>
        <v>0</v>
      </c>
      <c r="AF53" s="138" t="str">
        <f t="shared" ca="1" si="22"/>
        <v>0</v>
      </c>
      <c r="AG53" s="138" t="str">
        <f t="shared" ca="1" si="22"/>
        <v>0</v>
      </c>
      <c r="AH53" s="138" t="str">
        <f t="shared" ca="1" si="22"/>
        <v>0</v>
      </c>
      <c r="AI53" s="138" t="str">
        <f t="shared" ca="1" si="22"/>
        <v>0</v>
      </c>
      <c r="AJ53" s="138" t="str">
        <f t="shared" ca="1" si="22"/>
        <v>0</v>
      </c>
      <c r="AK53" s="138" t="str">
        <f t="shared" ca="1" si="22"/>
        <v>0</v>
      </c>
      <c r="AL53" s="138" t="str">
        <f t="shared" ca="1" si="22"/>
        <v>0</v>
      </c>
      <c r="AM53" s="138" t="str">
        <f t="shared" ca="1" si="22"/>
        <v>0</v>
      </c>
      <c r="AN53" s="138" t="str">
        <f t="shared" ca="1" si="22"/>
        <v>0</v>
      </c>
      <c r="AO53" s="138" t="str">
        <f t="shared" ca="1" si="22"/>
        <v>0</v>
      </c>
      <c r="AP53" s="138" t="str">
        <f t="shared" ca="1" si="22"/>
        <v>0</v>
      </c>
      <c r="AQ53" s="188" t="str">
        <f t="shared" ca="1" si="22"/>
        <v>0</v>
      </c>
      <c r="AR53" s="683"/>
      <c r="AS53" s="684"/>
      <c r="AT53" s="684"/>
      <c r="AU53" s="685"/>
      <c r="AV53" s="130"/>
      <c r="AZ53" s="114"/>
      <c r="BA53" s="114"/>
      <c r="BB53" s="114"/>
      <c r="BC53" s="114"/>
    </row>
    <row r="54" spans="2:55" ht="24.75" customHeight="1">
      <c r="B54" s="566"/>
      <c r="C54" s="586" t="s">
        <v>217</v>
      </c>
      <c r="D54" s="586"/>
      <c r="E54" s="586"/>
      <c r="F54" s="174"/>
      <c r="G54" s="693"/>
      <c r="H54" s="184">
        <f t="shared" ca="1" si="18"/>
        <v>0</v>
      </c>
      <c r="I54" s="690"/>
      <c r="J54" s="587">
        <f t="shared" ca="1" si="21"/>
        <v>0</v>
      </c>
      <c r="K54" s="587"/>
      <c r="L54" s="588"/>
      <c r="M54" s="137" t="str">
        <f t="shared" ref="M54:AQ54" ca="1" si="23">IF(M47=0,"0",M47/M$50)</f>
        <v>0</v>
      </c>
      <c r="N54" s="138" t="str">
        <f t="shared" ca="1" si="23"/>
        <v>0</v>
      </c>
      <c r="O54" s="138" t="str">
        <f t="shared" ca="1" si="23"/>
        <v>0</v>
      </c>
      <c r="P54" s="138" t="str">
        <f t="shared" ca="1" si="23"/>
        <v>0</v>
      </c>
      <c r="Q54" s="138" t="str">
        <f t="shared" ca="1" si="23"/>
        <v>0</v>
      </c>
      <c r="R54" s="138" t="str">
        <f t="shared" ca="1" si="23"/>
        <v>0</v>
      </c>
      <c r="S54" s="138" t="str">
        <f t="shared" ca="1" si="23"/>
        <v>0</v>
      </c>
      <c r="T54" s="138" t="str">
        <f t="shared" ca="1" si="23"/>
        <v>0</v>
      </c>
      <c r="U54" s="138" t="str">
        <f t="shared" ca="1" si="23"/>
        <v>0</v>
      </c>
      <c r="V54" s="138" t="str">
        <f t="shared" ca="1" si="23"/>
        <v>0</v>
      </c>
      <c r="W54" s="138" t="str">
        <f t="shared" ca="1" si="23"/>
        <v>0</v>
      </c>
      <c r="X54" s="138" t="str">
        <f t="shared" ca="1" si="23"/>
        <v>0</v>
      </c>
      <c r="Y54" s="138" t="str">
        <f t="shared" ca="1" si="23"/>
        <v>0</v>
      </c>
      <c r="Z54" s="138" t="str">
        <f t="shared" ca="1" si="23"/>
        <v>0</v>
      </c>
      <c r="AA54" s="138" t="str">
        <f t="shared" ca="1" si="23"/>
        <v>0</v>
      </c>
      <c r="AB54" s="138" t="str">
        <f t="shared" ca="1" si="23"/>
        <v>0</v>
      </c>
      <c r="AC54" s="138" t="str">
        <f t="shared" ca="1" si="23"/>
        <v>0</v>
      </c>
      <c r="AD54" s="138" t="str">
        <f t="shared" ca="1" si="23"/>
        <v>0</v>
      </c>
      <c r="AE54" s="138" t="str">
        <f t="shared" ca="1" si="23"/>
        <v>0</v>
      </c>
      <c r="AF54" s="138" t="str">
        <f t="shared" ca="1" si="23"/>
        <v>0</v>
      </c>
      <c r="AG54" s="138" t="str">
        <f t="shared" ca="1" si="23"/>
        <v>0</v>
      </c>
      <c r="AH54" s="138" t="str">
        <f t="shared" ca="1" si="23"/>
        <v>0</v>
      </c>
      <c r="AI54" s="138" t="str">
        <f t="shared" ca="1" si="23"/>
        <v>0</v>
      </c>
      <c r="AJ54" s="138" t="str">
        <f t="shared" ca="1" si="23"/>
        <v>0</v>
      </c>
      <c r="AK54" s="138" t="str">
        <f t="shared" ca="1" si="23"/>
        <v>0</v>
      </c>
      <c r="AL54" s="138" t="str">
        <f t="shared" ca="1" si="23"/>
        <v>0</v>
      </c>
      <c r="AM54" s="138" t="str">
        <f t="shared" ca="1" si="23"/>
        <v>0</v>
      </c>
      <c r="AN54" s="138" t="str">
        <f t="shared" ca="1" si="23"/>
        <v>0</v>
      </c>
      <c r="AO54" s="138" t="str">
        <f t="shared" ca="1" si="23"/>
        <v>0</v>
      </c>
      <c r="AP54" s="138" t="str">
        <f t="shared" ca="1" si="23"/>
        <v>0</v>
      </c>
      <c r="AQ54" s="188" t="str">
        <f t="shared" ca="1" si="23"/>
        <v>0</v>
      </c>
      <c r="AR54" s="686" t="s">
        <v>259</v>
      </c>
      <c r="AS54" s="687"/>
      <c r="AT54" s="687"/>
      <c r="AU54" s="688"/>
      <c r="AV54" s="130"/>
      <c r="AZ54" s="114"/>
      <c r="BA54" s="114"/>
      <c r="BB54" s="114"/>
      <c r="BC54" s="114"/>
    </row>
    <row r="55" spans="2:55" ht="24.75" customHeight="1">
      <c r="B55" s="566"/>
      <c r="C55" s="586" t="s">
        <v>219</v>
      </c>
      <c r="D55" s="586"/>
      <c r="E55" s="586"/>
      <c r="F55" s="174"/>
      <c r="G55" s="693"/>
      <c r="H55" s="184">
        <f t="shared" ca="1" si="18"/>
        <v>0</v>
      </c>
      <c r="I55" s="690"/>
      <c r="J55" s="587">
        <f t="shared" ca="1" si="21"/>
        <v>0</v>
      </c>
      <c r="K55" s="587"/>
      <c r="L55" s="588"/>
      <c r="M55" s="137" t="str">
        <f t="shared" ref="M55:AQ55" ca="1" si="24">IF(M48=0,"0",M48/M$50)</f>
        <v>0</v>
      </c>
      <c r="N55" s="138" t="str">
        <f t="shared" ca="1" si="24"/>
        <v>0</v>
      </c>
      <c r="O55" s="138" t="str">
        <f t="shared" ca="1" si="24"/>
        <v>0</v>
      </c>
      <c r="P55" s="138" t="str">
        <f t="shared" ca="1" si="24"/>
        <v>0</v>
      </c>
      <c r="Q55" s="138" t="str">
        <f t="shared" ca="1" si="24"/>
        <v>0</v>
      </c>
      <c r="R55" s="138" t="str">
        <f t="shared" ca="1" si="24"/>
        <v>0</v>
      </c>
      <c r="S55" s="138" t="str">
        <f t="shared" ca="1" si="24"/>
        <v>0</v>
      </c>
      <c r="T55" s="138" t="str">
        <f t="shared" ca="1" si="24"/>
        <v>0</v>
      </c>
      <c r="U55" s="138" t="str">
        <f t="shared" ca="1" si="24"/>
        <v>0</v>
      </c>
      <c r="V55" s="138" t="str">
        <f t="shared" ca="1" si="24"/>
        <v>0</v>
      </c>
      <c r="W55" s="138" t="str">
        <f t="shared" ca="1" si="24"/>
        <v>0</v>
      </c>
      <c r="X55" s="138" t="str">
        <f t="shared" ca="1" si="24"/>
        <v>0</v>
      </c>
      <c r="Y55" s="138" t="str">
        <f t="shared" ca="1" si="24"/>
        <v>0</v>
      </c>
      <c r="Z55" s="138" t="str">
        <f t="shared" ca="1" si="24"/>
        <v>0</v>
      </c>
      <c r="AA55" s="138" t="str">
        <f t="shared" ca="1" si="24"/>
        <v>0</v>
      </c>
      <c r="AB55" s="138" t="str">
        <f t="shared" ca="1" si="24"/>
        <v>0</v>
      </c>
      <c r="AC55" s="138" t="str">
        <f t="shared" ca="1" si="24"/>
        <v>0</v>
      </c>
      <c r="AD55" s="138" t="str">
        <f t="shared" ca="1" si="24"/>
        <v>0</v>
      </c>
      <c r="AE55" s="138" t="str">
        <f t="shared" ca="1" si="24"/>
        <v>0</v>
      </c>
      <c r="AF55" s="138" t="str">
        <f t="shared" ca="1" si="24"/>
        <v>0</v>
      </c>
      <c r="AG55" s="138" t="str">
        <f t="shared" ca="1" si="24"/>
        <v>0</v>
      </c>
      <c r="AH55" s="138" t="str">
        <f t="shared" ca="1" si="24"/>
        <v>0</v>
      </c>
      <c r="AI55" s="138" t="str">
        <f t="shared" ca="1" si="24"/>
        <v>0</v>
      </c>
      <c r="AJ55" s="138" t="str">
        <f t="shared" ca="1" si="24"/>
        <v>0</v>
      </c>
      <c r="AK55" s="138" t="str">
        <f t="shared" ca="1" si="24"/>
        <v>0</v>
      </c>
      <c r="AL55" s="138" t="str">
        <f t="shared" ca="1" si="24"/>
        <v>0</v>
      </c>
      <c r="AM55" s="138" t="str">
        <f t="shared" ca="1" si="24"/>
        <v>0</v>
      </c>
      <c r="AN55" s="138" t="str">
        <f t="shared" ca="1" si="24"/>
        <v>0</v>
      </c>
      <c r="AO55" s="138" t="str">
        <f t="shared" ca="1" si="24"/>
        <v>0</v>
      </c>
      <c r="AP55" s="138" t="str">
        <f t="shared" ca="1" si="24"/>
        <v>0</v>
      </c>
      <c r="AQ55" s="188" t="str">
        <f t="shared" ca="1" si="24"/>
        <v>0</v>
      </c>
      <c r="AR55" s="667" t="str">
        <f ca="1">IF(G57=0,"無","有。員数上限を超過。申請不可")</f>
        <v>無</v>
      </c>
      <c r="AS55" s="668"/>
      <c r="AT55" s="668"/>
      <c r="AU55" s="669"/>
      <c r="AV55" s="130"/>
      <c r="AZ55" s="114"/>
      <c r="BA55" s="114"/>
      <c r="BB55" s="114"/>
      <c r="BC55" s="114"/>
    </row>
    <row r="56" spans="2:55" ht="24.75" customHeight="1" thickBot="1">
      <c r="B56" s="676"/>
      <c r="C56" s="664" t="s">
        <v>220</v>
      </c>
      <c r="D56" s="664"/>
      <c r="E56" s="664"/>
      <c r="F56" s="175"/>
      <c r="G56" s="694"/>
      <c r="H56" s="185">
        <f t="shared" ca="1" si="18"/>
        <v>0</v>
      </c>
      <c r="I56" s="691"/>
      <c r="J56" s="665">
        <f t="shared" ca="1" si="21"/>
        <v>0</v>
      </c>
      <c r="K56" s="665"/>
      <c r="L56" s="666"/>
      <c r="M56" s="143" t="str">
        <f t="shared" ref="M56:AQ56" ca="1" si="25">IF(M49=0,"0",M49/M$50)</f>
        <v>0</v>
      </c>
      <c r="N56" s="122" t="str">
        <f t="shared" ca="1" si="25"/>
        <v>0</v>
      </c>
      <c r="O56" s="122" t="str">
        <f t="shared" ca="1" si="25"/>
        <v>0</v>
      </c>
      <c r="P56" s="122" t="str">
        <f t="shared" ca="1" si="25"/>
        <v>0</v>
      </c>
      <c r="Q56" s="122" t="str">
        <f t="shared" ca="1" si="25"/>
        <v>0</v>
      </c>
      <c r="R56" s="122" t="str">
        <f t="shared" ca="1" si="25"/>
        <v>0</v>
      </c>
      <c r="S56" s="122" t="str">
        <f t="shared" ca="1" si="25"/>
        <v>0</v>
      </c>
      <c r="T56" s="122" t="str">
        <f t="shared" ca="1" si="25"/>
        <v>0</v>
      </c>
      <c r="U56" s="122" t="str">
        <f t="shared" ca="1" si="25"/>
        <v>0</v>
      </c>
      <c r="V56" s="122" t="str">
        <f t="shared" ca="1" si="25"/>
        <v>0</v>
      </c>
      <c r="W56" s="122" t="str">
        <f t="shared" ca="1" si="25"/>
        <v>0</v>
      </c>
      <c r="X56" s="122" t="str">
        <f t="shared" ca="1" si="25"/>
        <v>0</v>
      </c>
      <c r="Y56" s="122" t="str">
        <f t="shared" ca="1" si="25"/>
        <v>0</v>
      </c>
      <c r="Z56" s="122" t="str">
        <f t="shared" ca="1" si="25"/>
        <v>0</v>
      </c>
      <c r="AA56" s="122" t="str">
        <f t="shared" ca="1" si="25"/>
        <v>0</v>
      </c>
      <c r="AB56" s="122" t="str">
        <f t="shared" ca="1" si="25"/>
        <v>0</v>
      </c>
      <c r="AC56" s="122" t="str">
        <f t="shared" ca="1" si="25"/>
        <v>0</v>
      </c>
      <c r="AD56" s="122" t="str">
        <f t="shared" ca="1" si="25"/>
        <v>0</v>
      </c>
      <c r="AE56" s="122" t="str">
        <f t="shared" ca="1" si="25"/>
        <v>0</v>
      </c>
      <c r="AF56" s="122" t="str">
        <f t="shared" ca="1" si="25"/>
        <v>0</v>
      </c>
      <c r="AG56" s="122" t="str">
        <f t="shared" ca="1" si="25"/>
        <v>0</v>
      </c>
      <c r="AH56" s="122" t="str">
        <f t="shared" ca="1" si="25"/>
        <v>0</v>
      </c>
      <c r="AI56" s="122" t="str">
        <f t="shared" ca="1" si="25"/>
        <v>0</v>
      </c>
      <c r="AJ56" s="122" t="str">
        <f t="shared" ca="1" si="25"/>
        <v>0</v>
      </c>
      <c r="AK56" s="122" t="str">
        <f t="shared" ca="1" si="25"/>
        <v>0</v>
      </c>
      <c r="AL56" s="122" t="str">
        <f t="shared" ca="1" si="25"/>
        <v>0</v>
      </c>
      <c r="AM56" s="122" t="str">
        <f t="shared" ca="1" si="25"/>
        <v>0</v>
      </c>
      <c r="AN56" s="122" t="str">
        <f t="shared" ca="1" si="25"/>
        <v>0</v>
      </c>
      <c r="AO56" s="122" t="str">
        <f t="shared" ca="1" si="25"/>
        <v>0</v>
      </c>
      <c r="AP56" s="122" t="str">
        <f t="shared" ca="1" si="25"/>
        <v>0</v>
      </c>
      <c r="AQ56" s="189" t="str">
        <f t="shared" ca="1" si="25"/>
        <v>0</v>
      </c>
      <c r="AR56" s="670"/>
      <c r="AS56" s="671"/>
      <c r="AT56" s="671"/>
      <c r="AU56" s="672"/>
      <c r="AV56" s="130"/>
      <c r="AZ56" s="114"/>
      <c r="BA56" s="114"/>
      <c r="BB56" s="114"/>
      <c r="BC56" s="114"/>
    </row>
    <row r="57" spans="2:55" ht="24.75" customHeight="1" thickBot="1">
      <c r="B57" s="144"/>
      <c r="C57" s="145"/>
      <c r="D57" s="145"/>
      <c r="E57" s="145"/>
      <c r="F57" s="186" t="s">
        <v>256</v>
      </c>
      <c r="G57" s="589">
        <f ca="1">SUM(H51:H56)</f>
        <v>0</v>
      </c>
      <c r="H57" s="590"/>
      <c r="I57" s="592">
        <f ca="1">SUM(J51:L56)</f>
        <v>0</v>
      </c>
      <c r="J57" s="590"/>
      <c r="K57" s="590"/>
      <c r="L57" s="650"/>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29"/>
      <c r="AS57" s="129"/>
      <c r="AT57" s="128"/>
      <c r="AU57" s="128"/>
      <c r="AV57" s="129"/>
      <c r="AW57" s="129"/>
      <c r="AX57" s="147"/>
      <c r="AY57" s="147"/>
      <c r="AZ57" s="147"/>
      <c r="BA57" s="147"/>
      <c r="BB57" s="130"/>
    </row>
    <row r="58" spans="2:55" ht="13.5" customHeight="1">
      <c r="B58" s="127"/>
      <c r="C58" s="127"/>
      <c r="D58" s="127"/>
      <c r="E58" s="127"/>
      <c r="F58" s="127"/>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9"/>
      <c r="AS58" s="129"/>
      <c r="AT58" s="129"/>
      <c r="AU58" s="129"/>
      <c r="AV58" s="129"/>
      <c r="AW58" s="129"/>
      <c r="AX58" s="130"/>
      <c r="AY58" s="130"/>
      <c r="AZ58" s="130"/>
      <c r="BB58" s="130"/>
    </row>
    <row r="59" spans="2:55" s="148" customFormat="1" ht="15.75" customHeight="1">
      <c r="B59" s="611" t="s">
        <v>236</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114"/>
      <c r="AX59" s="114"/>
      <c r="AY59" s="114"/>
      <c r="AZ59" s="114"/>
      <c r="BA59" s="114"/>
      <c r="BB59" s="114"/>
      <c r="BC59" s="112"/>
    </row>
    <row r="60" spans="2:55" s="148" customFormat="1" ht="15.75" customHeight="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114"/>
      <c r="AX60" s="114"/>
      <c r="AY60" s="114"/>
      <c r="AZ60" s="114"/>
      <c r="BA60" s="114"/>
      <c r="BB60" s="114"/>
      <c r="BC60" s="112"/>
    </row>
    <row r="61" spans="2:55" s="148" customFormat="1" ht="23.1" customHeight="1">
      <c r="B61" s="611"/>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row>
    <row r="62" spans="2:55" s="148" customFormat="1" ht="23.1" customHeight="1">
      <c r="E62" s="150"/>
      <c r="F62" s="150"/>
      <c r="G62" s="150"/>
      <c r="H62" s="150"/>
    </row>
    <row r="63" spans="2:55" s="148" customFormat="1" ht="23.1" customHeight="1">
      <c r="E63" s="150"/>
      <c r="F63" s="150"/>
      <c r="G63" s="150"/>
      <c r="H63" s="150"/>
    </row>
    <row r="64" spans="2:55" s="148" customFormat="1" ht="23.1" customHeight="1">
      <c r="E64" s="150"/>
      <c r="F64" s="150"/>
      <c r="G64" s="150"/>
      <c r="H64" s="150"/>
    </row>
    <row r="65" spans="2:55" s="148" customFormat="1" ht="35.25" customHeight="1">
      <c r="E65" s="150"/>
      <c r="F65" s="150"/>
      <c r="G65" s="150"/>
      <c r="H65" s="150"/>
    </row>
    <row r="66" spans="2:55" s="148" customFormat="1" ht="23.1" customHeight="1">
      <c r="M66" s="150"/>
      <c r="N66" s="150"/>
      <c r="O66" s="150"/>
    </row>
    <row r="67" spans="2:55" s="148" customFormat="1" ht="23.1" customHeight="1">
      <c r="M67" s="150"/>
      <c r="N67" s="150"/>
      <c r="Q67" s="149"/>
      <c r="R67" s="149"/>
      <c r="S67" s="149"/>
      <c r="T67" s="149"/>
      <c r="U67" s="149"/>
      <c r="V67" s="149"/>
      <c r="W67" s="149"/>
      <c r="X67" s="149"/>
      <c r="Y67" s="149"/>
      <c r="Z67" s="149"/>
    </row>
    <row r="68" spans="2:55" s="148" customFormat="1" ht="23.1" customHeight="1">
      <c r="M68" s="150"/>
      <c r="N68" s="150"/>
    </row>
    <row r="69" spans="2:55" s="148" customFormat="1" ht="23.1" customHeight="1">
      <c r="M69" s="150"/>
      <c r="N69" s="150"/>
      <c r="P69" s="151"/>
    </row>
    <row r="70" spans="2:55" s="148" customFormat="1" ht="23.1" customHeight="1">
      <c r="B70" s="149"/>
      <c r="AG70" s="149"/>
      <c r="AH70" s="149"/>
      <c r="AI70" s="149"/>
      <c r="AJ70" s="149"/>
      <c r="AK70" s="149"/>
      <c r="AL70" s="149"/>
      <c r="AM70" s="149"/>
      <c r="AN70" s="149"/>
      <c r="AO70" s="149"/>
      <c r="BC70" s="149"/>
    </row>
    <row r="71" spans="2:55" s="148" customFormat="1" ht="23.1" customHeight="1">
      <c r="B71" s="152"/>
      <c r="AG71" s="149"/>
      <c r="AH71" s="149"/>
      <c r="AI71" s="149"/>
      <c r="AJ71" s="149"/>
      <c r="AK71" s="149"/>
      <c r="AL71" s="149"/>
      <c r="AM71" s="149"/>
      <c r="AN71" s="149"/>
      <c r="AO71" s="149"/>
      <c r="BB71" s="149"/>
      <c r="BC71" s="149"/>
    </row>
    <row r="72" spans="2:55" s="148" customFormat="1" ht="23.1" customHeight="1">
      <c r="B72" s="152"/>
      <c r="AG72" s="149"/>
      <c r="AH72" s="149"/>
      <c r="AI72" s="149"/>
      <c r="AJ72" s="149"/>
      <c r="AK72" s="149"/>
      <c r="AL72" s="149"/>
      <c r="AM72" s="149"/>
      <c r="AN72" s="149"/>
      <c r="AO72" s="149"/>
      <c r="BB72" s="149"/>
      <c r="BC72" s="149"/>
    </row>
    <row r="73" spans="2:55" s="148" customFormat="1" ht="23.1" customHeight="1">
      <c r="B73" s="152"/>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row>
    <row r="74" spans="2:55" s="148" customFormat="1" ht="23.1" customHeight="1">
      <c r="B74" s="152"/>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row>
    <row r="75" spans="2:55" s="148" customFormat="1" ht="23.1" customHeight="1">
      <c r="B75" s="152"/>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row>
    <row r="76" spans="2:55" s="148" customFormat="1" ht="23.1" customHeight="1">
      <c r="B76" s="152"/>
      <c r="AG76" s="149"/>
      <c r="AH76" s="149"/>
      <c r="AI76" s="149"/>
      <c r="AJ76" s="152"/>
      <c r="AK76" s="152"/>
      <c r="AL76" s="152"/>
      <c r="AM76" s="152"/>
      <c r="AN76" s="152"/>
      <c r="AO76" s="152"/>
      <c r="AP76" s="152"/>
      <c r="AQ76" s="152"/>
      <c r="AR76" s="152"/>
      <c r="AS76" s="152"/>
      <c r="AT76" s="152"/>
      <c r="AU76" s="152"/>
      <c r="AV76" s="152"/>
      <c r="AW76" s="152"/>
      <c r="AX76" s="152"/>
      <c r="AY76" s="152"/>
      <c r="AZ76" s="152"/>
      <c r="BA76" s="152"/>
      <c r="BB76" s="152"/>
      <c r="BC76" s="152"/>
    </row>
    <row r="77" spans="2:55" s="148" customFormat="1" ht="23.1" customHeight="1">
      <c r="B77" s="149"/>
      <c r="AG77" s="149"/>
      <c r="AH77" s="149"/>
      <c r="AI77" s="149"/>
      <c r="AJ77" s="152"/>
      <c r="AK77" s="152"/>
      <c r="AL77" s="152"/>
      <c r="AM77" s="152"/>
      <c r="AN77" s="152"/>
      <c r="AO77" s="152"/>
      <c r="AP77" s="152"/>
      <c r="AQ77" s="152"/>
      <c r="AR77" s="152"/>
      <c r="AS77" s="152"/>
      <c r="AT77" s="152"/>
      <c r="AU77" s="152"/>
      <c r="AV77" s="152"/>
      <c r="AW77" s="152"/>
      <c r="AX77" s="152"/>
      <c r="AY77" s="152"/>
      <c r="AZ77" s="152"/>
      <c r="BA77" s="152"/>
      <c r="BB77" s="152"/>
      <c r="BC77" s="152"/>
    </row>
    <row r="78" spans="2:55" s="148" customFormat="1" ht="22.5" customHeight="1">
      <c r="B78" s="149"/>
      <c r="AG78" s="149"/>
      <c r="AH78" s="149"/>
      <c r="AI78" s="149"/>
      <c r="AJ78" s="152"/>
      <c r="AK78" s="152"/>
      <c r="AL78" s="152"/>
      <c r="AM78" s="152"/>
      <c r="AN78" s="152"/>
      <c r="AO78" s="152"/>
      <c r="AP78" s="152"/>
      <c r="AQ78" s="152"/>
      <c r="AR78" s="152"/>
      <c r="AS78" s="152"/>
      <c r="AT78" s="152"/>
      <c r="AU78" s="152"/>
      <c r="AV78" s="152"/>
      <c r="AW78" s="152"/>
      <c r="AX78" s="152"/>
      <c r="AY78" s="152"/>
      <c r="AZ78" s="152"/>
      <c r="BA78" s="152"/>
      <c r="BB78" s="152"/>
      <c r="BC78" s="152"/>
    </row>
    <row r="79" spans="2:55" s="148" customFormat="1" ht="23.1" customHeight="1">
      <c r="B79" s="149"/>
      <c r="AG79" s="149"/>
      <c r="AH79" s="149"/>
      <c r="AI79" s="149"/>
      <c r="AQ79" s="149"/>
      <c r="AR79" s="149"/>
      <c r="AS79" s="149"/>
      <c r="AT79" s="149"/>
      <c r="AU79" s="149"/>
      <c r="AV79" s="149"/>
      <c r="AW79" s="149"/>
      <c r="AX79" s="149"/>
      <c r="AY79" s="149"/>
      <c r="AZ79" s="149"/>
      <c r="BA79" s="149"/>
      <c r="BB79" s="149"/>
      <c r="BC79" s="149"/>
    </row>
    <row r="80" spans="2:55" s="148" customFormat="1" ht="23.1" customHeight="1">
      <c r="B80" s="149"/>
      <c r="C80" s="149"/>
      <c r="D80" s="149"/>
      <c r="K80" s="149"/>
      <c r="L80" s="149"/>
      <c r="M80" s="150"/>
      <c r="N80" s="150"/>
      <c r="O80" s="150"/>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row>
    <row r="81" spans="2:55" s="148" customFormat="1" ht="23.1" customHeight="1">
      <c r="B81" s="149"/>
      <c r="C81" s="149"/>
      <c r="D81" s="149"/>
      <c r="K81" s="149"/>
      <c r="L81" s="149"/>
      <c r="M81" s="150"/>
      <c r="N81" s="150"/>
      <c r="O81" s="150"/>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row>
    <row r="82" spans="2:55" ht="23.25" customHeight="1">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63"/>
      <c r="AY82" s="663"/>
      <c r="AZ82" s="663"/>
      <c r="BA82" s="663"/>
      <c r="BB82" s="663"/>
      <c r="BC82" s="663"/>
    </row>
    <row r="83" spans="2:55" ht="23.25" customHeight="1">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3"/>
      <c r="AY83" s="663"/>
      <c r="AZ83" s="663"/>
      <c r="BA83" s="663"/>
      <c r="BB83" s="663"/>
      <c r="BC83" s="663"/>
    </row>
    <row r="84" spans="2:55">
      <c r="C84" s="584" t="s">
        <v>225</v>
      </c>
      <c r="D84" s="584"/>
      <c r="E84" s="584"/>
      <c r="F84" s="169"/>
    </row>
    <row r="85" spans="2:55">
      <c r="C85" s="584" t="s">
        <v>246</v>
      </c>
      <c r="D85" s="584"/>
      <c r="E85" s="584"/>
      <c r="F85" s="169"/>
    </row>
    <row r="86" spans="2:55">
      <c r="C86" s="584" t="s">
        <v>227</v>
      </c>
      <c r="D86" s="584"/>
      <c r="E86" s="584"/>
      <c r="F86" s="169"/>
    </row>
    <row r="87" spans="2:55">
      <c r="C87" s="584" t="s">
        <v>226</v>
      </c>
      <c r="D87" s="584"/>
      <c r="E87" s="584"/>
      <c r="F87" s="169"/>
    </row>
    <row r="88" spans="2:55">
      <c r="C88" s="584" t="s">
        <v>228</v>
      </c>
      <c r="D88" s="584"/>
      <c r="E88" s="584"/>
      <c r="F88" s="169"/>
    </row>
    <row r="89" spans="2:55">
      <c r="C89" s="584" t="s">
        <v>229</v>
      </c>
      <c r="D89" s="584"/>
      <c r="E89" s="584"/>
      <c r="F89" s="169"/>
    </row>
  </sheetData>
  <sheetProtection algorithmName="SHA-512" hashValue="KyOatujisnu2d9lRJ6yfaoJn9cgT3Nlq8uxo7JMkyukuKYx7AAJpXac/irxGkynZU+4YUQ05Sd954nBs49vTVQ==" saltValue="FKf6LSCZ3/tpoqcP6rF2OQ==" spinCount="100000" sheet="1" objects="1" scenarios="1"/>
  <mergeCells count="346">
    <mergeCell ref="BB22:BC22"/>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AR45:AS45"/>
    <mergeCell ref="C20:E20"/>
    <mergeCell ref="G20:I20"/>
    <mergeCell ref="J20:L20"/>
    <mergeCell ref="AR20:AS20"/>
    <mergeCell ref="AT20:AU20"/>
    <mergeCell ref="AV20:AW20"/>
    <mergeCell ref="AX20:BA20"/>
    <mergeCell ref="BB20:BC20"/>
    <mergeCell ref="C21:E21"/>
    <mergeCell ref="G21:I21"/>
    <mergeCell ref="J21:L21"/>
    <mergeCell ref="AR21:AS21"/>
    <mergeCell ref="AT21:AU21"/>
    <mergeCell ref="AV21:AW21"/>
    <mergeCell ref="AX21:BA21"/>
    <mergeCell ref="BB21:BC21"/>
    <mergeCell ref="C22:E22"/>
    <mergeCell ref="G22:I22"/>
    <mergeCell ref="J22:L22"/>
    <mergeCell ref="AR22:AS22"/>
    <mergeCell ref="AT22:AU22"/>
    <mergeCell ref="AV22:AW22"/>
    <mergeCell ref="AX22:BA22"/>
    <mergeCell ref="B51:B56"/>
    <mergeCell ref="C51:E51"/>
    <mergeCell ref="J51:L51"/>
    <mergeCell ref="C53:E53"/>
    <mergeCell ref="J53:L53"/>
    <mergeCell ref="C54:E54"/>
    <mergeCell ref="J54:L54"/>
    <mergeCell ref="AR51:AU51"/>
    <mergeCell ref="AR52:AU53"/>
    <mergeCell ref="AR54:AU54"/>
    <mergeCell ref="I51:I56"/>
    <mergeCell ref="G51:G56"/>
    <mergeCell ref="C82:BC83"/>
    <mergeCell ref="C55:E55"/>
    <mergeCell ref="J55:L55"/>
    <mergeCell ref="C56:E56"/>
    <mergeCell ref="J56:L56"/>
    <mergeCell ref="G57:H57"/>
    <mergeCell ref="I57:L57"/>
    <mergeCell ref="AR55:AU56"/>
    <mergeCell ref="AT50:AU50"/>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9:BA9"/>
    <mergeCell ref="BB9:BC9"/>
    <mergeCell ref="C7:L7"/>
    <mergeCell ref="AR7:AS7"/>
    <mergeCell ref="AV7:AW7"/>
    <mergeCell ref="AX7:BA7"/>
    <mergeCell ref="BB7:BC7"/>
    <mergeCell ref="C8:L8"/>
    <mergeCell ref="AR8:AS8"/>
    <mergeCell ref="AT8:AU8"/>
    <mergeCell ref="AV8:AW8"/>
    <mergeCell ref="AX8:BA8"/>
    <mergeCell ref="AX5:BA5"/>
    <mergeCell ref="BB5:BC5"/>
    <mergeCell ref="B6:B8"/>
    <mergeCell ref="C6:L6"/>
    <mergeCell ref="AR6:AS6"/>
    <mergeCell ref="AT6:AU7"/>
    <mergeCell ref="AV6:AW6"/>
    <mergeCell ref="AX6:BA6"/>
    <mergeCell ref="BB6:BC6"/>
    <mergeCell ref="BB8:BC8"/>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X28:BA28"/>
    <mergeCell ref="BB28:BC28"/>
    <mergeCell ref="AV28:AV30"/>
    <mergeCell ref="AX29:BA29"/>
    <mergeCell ref="BB29:BC29"/>
    <mergeCell ref="C30:E30"/>
    <mergeCell ref="G30:I30"/>
    <mergeCell ref="J30:L30"/>
    <mergeCell ref="AR30:AS30"/>
    <mergeCell ref="AT30:AU30"/>
    <mergeCell ref="AX30:BA30"/>
    <mergeCell ref="BB30:BC30"/>
    <mergeCell ref="AX31:BA31"/>
    <mergeCell ref="BB31:BC31"/>
    <mergeCell ref="C32:E32"/>
    <mergeCell ref="G32:I32"/>
    <mergeCell ref="J32:L32"/>
    <mergeCell ref="AR32:AS32"/>
    <mergeCell ref="AT32:AU32"/>
    <mergeCell ref="AV32:AW32"/>
    <mergeCell ref="AX32:BA32"/>
    <mergeCell ref="BB32:BC32"/>
    <mergeCell ref="C31:E31"/>
    <mergeCell ref="G31:I31"/>
    <mergeCell ref="J31:L31"/>
    <mergeCell ref="AR31:AS31"/>
    <mergeCell ref="AT31:AU31"/>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C49:E49"/>
    <mergeCell ref="G49:I49"/>
    <mergeCell ref="J49:L49"/>
    <mergeCell ref="C29:E29"/>
    <mergeCell ref="G29:I29"/>
    <mergeCell ref="J29:L29"/>
    <mergeCell ref="AR29:AS29"/>
    <mergeCell ref="AT29:AU29"/>
    <mergeCell ref="AP41:AQ41"/>
    <mergeCell ref="AR41:AS41"/>
    <mergeCell ref="AT41:AU41"/>
    <mergeCell ref="B43:L43"/>
    <mergeCell ref="AR43:AS43"/>
    <mergeCell ref="AR49:AS49"/>
    <mergeCell ref="B44:B49"/>
    <mergeCell ref="C44:E44"/>
    <mergeCell ref="G44:I44"/>
    <mergeCell ref="J44:L44"/>
    <mergeCell ref="AR44:AS44"/>
    <mergeCell ref="AT44:AU48"/>
    <mergeCell ref="C45:E45"/>
    <mergeCell ref="AT49:AU49"/>
    <mergeCell ref="G45:I45"/>
    <mergeCell ref="J45:L45"/>
  </mergeCells>
  <phoneticPr fontId="2"/>
  <dataValidations count="3">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ormula1>$C$84:$C$89</formula1>
    </dataValidation>
  </dataValidations>
  <printOptions horizontalCentered="1"/>
  <pageMargins left="0.51181102362204722" right="0.51181102362204722" top="0.86614173228346458" bottom="0.11811023622047245" header="0.51181102362204722" footer="0.31496062992125984"/>
  <pageSetup paperSize="9" scale="57" fitToHeight="2" orientation="landscape" cellComments="asDisplayed" r:id="rId1"/>
  <headerFooter>
    <oddFooter>&amp;R＜個人防護具分＞</oddFooter>
  </headerFooter>
  <rowBreaks count="1" manualBreakCount="1">
    <brk id="30" min="1"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showGridLines="0" view="pageBreakPreview" zoomScale="85" zoomScaleNormal="60" zoomScaleSheetLayoutView="85" workbookViewId="0">
      <selection activeCell="C6" sqref="C6:L6"/>
    </sheetView>
  </sheetViews>
  <sheetFormatPr defaultColWidth="9" defaultRowHeight="13.5"/>
  <cols>
    <col min="1" max="1" width="3.625" style="112" customWidth="1"/>
    <col min="2" max="2" width="6.25" style="112" customWidth="1"/>
    <col min="3" max="5" width="4.375" style="112" customWidth="1"/>
    <col min="6" max="6" width="12.625" style="112" customWidth="1"/>
    <col min="7" max="9" width="10.375" style="112" customWidth="1"/>
    <col min="10" max="12" width="3.25" style="112" customWidth="1"/>
    <col min="13" max="43" width="4.375" style="112" customWidth="1"/>
    <col min="44" max="45" width="5.375" style="112" customWidth="1"/>
    <col min="46" max="47" width="8.375" style="112" customWidth="1"/>
    <col min="48" max="48" width="3.5" style="112" bestFit="1" customWidth="1"/>
    <col min="49" max="50" width="4.375" style="112" customWidth="1"/>
    <col min="51" max="52" width="5.75" style="112" customWidth="1"/>
    <col min="53" max="55" width="4.375" style="112" customWidth="1"/>
    <col min="56" max="59" width="7.375" style="112" customWidth="1"/>
    <col min="60" max="65" width="4.375" style="112" customWidth="1"/>
    <col min="66" max="109" width="4.5" style="112" customWidth="1"/>
    <col min="110" max="16384" width="9" style="112"/>
  </cols>
  <sheetData>
    <row r="1" spans="1:55" ht="28.5" customHeight="1">
      <c r="B1" s="118" t="s">
        <v>198</v>
      </c>
      <c r="L1" s="131"/>
      <c r="M1" s="131"/>
      <c r="N1" s="131"/>
      <c r="O1" s="131"/>
      <c r="P1" s="131"/>
      <c r="Q1" s="131"/>
      <c r="R1" s="131"/>
      <c r="S1" s="131"/>
      <c r="T1" s="131"/>
      <c r="U1" s="131"/>
      <c r="V1" s="131"/>
      <c r="W1" s="131"/>
      <c r="X1" s="131"/>
      <c r="Y1" s="131"/>
      <c r="Z1" s="602" t="s">
        <v>200</v>
      </c>
      <c r="AA1" s="602"/>
      <c r="AB1" s="602"/>
      <c r="AC1" s="602"/>
      <c r="AD1" s="602"/>
      <c r="AE1" s="602"/>
      <c r="AF1" s="602"/>
      <c r="AG1" s="602"/>
      <c r="AH1" s="602"/>
      <c r="AI1" s="602"/>
      <c r="AJ1" s="113"/>
      <c r="AK1" s="113"/>
      <c r="AL1" s="113"/>
      <c r="AM1" s="113"/>
      <c r="AN1" s="113"/>
      <c r="AO1" s="113"/>
      <c r="AP1" s="113"/>
    </row>
    <row r="2" spans="1:55" ht="21.75" customHeight="1">
      <c r="B2" s="112" t="s">
        <v>201</v>
      </c>
      <c r="T2" s="115"/>
      <c r="AT2" s="113"/>
      <c r="AU2" s="113"/>
    </row>
    <row r="3" spans="1:55" ht="6.75" customHeight="1">
      <c r="T3" s="115"/>
      <c r="AT3" s="113"/>
      <c r="AU3" s="113"/>
      <c r="AV3" s="113"/>
      <c r="AW3" s="116"/>
      <c r="AX3" s="116"/>
      <c r="AY3" s="117"/>
      <c r="AZ3" s="117"/>
      <c r="BA3" s="117"/>
      <c r="BB3" s="117"/>
      <c r="BC3" s="117"/>
    </row>
    <row r="4" spans="1:55" ht="21.75" customHeight="1" thickBot="1">
      <c r="B4" s="118" t="s">
        <v>202</v>
      </c>
      <c r="T4" s="115"/>
      <c r="AM4" s="113"/>
      <c r="AN4" s="116" t="s">
        <v>203</v>
      </c>
      <c r="AO4" s="116"/>
      <c r="AP4" s="603" t="str">
        <f>様式第3号!F8</f>
        <v>法人名及び医療機関名を入力してください</v>
      </c>
      <c r="AQ4" s="603"/>
      <c r="AR4" s="603"/>
      <c r="AS4" s="603"/>
      <c r="AT4" s="603"/>
      <c r="AU4" s="112" t="s">
        <v>204</v>
      </c>
      <c r="AW4" s="114"/>
      <c r="AX4" s="114"/>
      <c r="AY4" s="114"/>
      <c r="AZ4" s="114"/>
      <c r="BA4" s="114"/>
      <c r="BB4" s="114"/>
      <c r="BC4" s="114"/>
    </row>
    <row r="5" spans="1:55" ht="52.5" customHeight="1" thickBot="1">
      <c r="B5" s="604" t="s">
        <v>258</v>
      </c>
      <c r="C5" s="605"/>
      <c r="D5" s="605"/>
      <c r="E5" s="605"/>
      <c r="F5" s="605"/>
      <c r="G5" s="605"/>
      <c r="H5" s="605"/>
      <c r="I5" s="605"/>
      <c r="J5" s="605"/>
      <c r="K5" s="605"/>
      <c r="L5" s="606"/>
      <c r="M5" s="119">
        <v>1</v>
      </c>
      <c r="N5" s="120">
        <v>2</v>
      </c>
      <c r="O5" s="120">
        <v>3</v>
      </c>
      <c r="P5" s="120">
        <v>4</v>
      </c>
      <c r="Q5" s="120">
        <v>5</v>
      </c>
      <c r="R5" s="120">
        <v>6</v>
      </c>
      <c r="S5" s="120">
        <v>7</v>
      </c>
      <c r="T5" s="120">
        <v>8</v>
      </c>
      <c r="U5" s="120">
        <v>9</v>
      </c>
      <c r="V5" s="120">
        <v>10</v>
      </c>
      <c r="W5" s="120">
        <v>11</v>
      </c>
      <c r="X5" s="120">
        <v>12</v>
      </c>
      <c r="Y5" s="120">
        <v>13</v>
      </c>
      <c r="Z5" s="120">
        <v>14</v>
      </c>
      <c r="AA5" s="120">
        <v>15</v>
      </c>
      <c r="AB5" s="120">
        <v>16</v>
      </c>
      <c r="AC5" s="120">
        <v>17</v>
      </c>
      <c r="AD5" s="120">
        <v>18</v>
      </c>
      <c r="AE5" s="120">
        <v>19</v>
      </c>
      <c r="AF5" s="120">
        <v>20</v>
      </c>
      <c r="AG5" s="120">
        <v>21</v>
      </c>
      <c r="AH5" s="120">
        <v>22</v>
      </c>
      <c r="AI5" s="120">
        <v>23</v>
      </c>
      <c r="AJ5" s="120">
        <v>24</v>
      </c>
      <c r="AK5" s="120">
        <v>25</v>
      </c>
      <c r="AL5" s="120">
        <v>26</v>
      </c>
      <c r="AM5" s="120">
        <v>27</v>
      </c>
      <c r="AN5" s="120">
        <v>28</v>
      </c>
      <c r="AO5" s="120">
        <v>29</v>
      </c>
      <c r="AP5" s="120">
        <f>IF(COUNTIF(B6,#REF!),"　",30)</f>
        <v>30</v>
      </c>
      <c r="AQ5" s="121">
        <v>31</v>
      </c>
      <c r="AR5" s="607" t="s">
        <v>205</v>
      </c>
      <c r="AS5" s="608"/>
      <c r="AT5" s="609" t="s">
        <v>206</v>
      </c>
      <c r="AU5" s="610"/>
      <c r="AV5" s="612"/>
      <c r="AW5" s="612"/>
      <c r="AX5" s="616"/>
      <c r="AY5" s="616"/>
      <c r="AZ5" s="616"/>
      <c r="BA5" s="616"/>
      <c r="BB5" s="616"/>
      <c r="BC5" s="616"/>
    </row>
    <row r="6" spans="1:55" ht="30" customHeight="1">
      <c r="B6" s="617" t="s">
        <v>207</v>
      </c>
      <c r="C6" s="619" t="s">
        <v>260</v>
      </c>
      <c r="D6" s="620"/>
      <c r="E6" s="620"/>
      <c r="F6" s="620"/>
      <c r="G6" s="620"/>
      <c r="H6" s="620"/>
      <c r="I6" s="620"/>
      <c r="J6" s="620"/>
      <c r="K6" s="620"/>
      <c r="L6" s="621"/>
      <c r="M6" s="157"/>
      <c r="N6" s="158"/>
      <c r="O6" s="158"/>
      <c r="P6" s="158"/>
      <c r="Q6" s="158"/>
      <c r="R6" s="158"/>
      <c r="S6" s="158"/>
      <c r="T6" s="158"/>
      <c r="U6" s="158"/>
      <c r="V6" s="158"/>
      <c r="W6" s="159"/>
      <c r="X6" s="158"/>
      <c r="Y6" s="158"/>
      <c r="Z6" s="158"/>
      <c r="AA6" s="158"/>
      <c r="AB6" s="158"/>
      <c r="AC6" s="158"/>
      <c r="AD6" s="158"/>
      <c r="AE6" s="158"/>
      <c r="AF6" s="158"/>
      <c r="AG6" s="159"/>
      <c r="AH6" s="158"/>
      <c r="AI6" s="158"/>
      <c r="AJ6" s="158"/>
      <c r="AK6" s="158"/>
      <c r="AL6" s="158"/>
      <c r="AM6" s="158"/>
      <c r="AN6" s="158"/>
      <c r="AO6" s="158"/>
      <c r="AP6" s="158"/>
      <c r="AQ6" s="158"/>
      <c r="AR6" s="622">
        <f>SUM(M6:AQ6)</f>
        <v>0</v>
      </c>
      <c r="AS6" s="623"/>
      <c r="AT6" s="624">
        <f>AR8*3600</f>
        <v>0</v>
      </c>
      <c r="AU6" s="625"/>
      <c r="AV6" s="600"/>
      <c r="AW6" s="600"/>
      <c r="AX6" s="599"/>
      <c r="AY6" s="599"/>
      <c r="AZ6" s="599"/>
      <c r="BA6" s="599"/>
      <c r="BB6" s="598"/>
      <c r="BC6" s="598"/>
    </row>
    <row r="7" spans="1:55" ht="30" customHeight="1" thickBot="1">
      <c r="B7" s="618"/>
      <c r="C7" s="629" t="s">
        <v>254</v>
      </c>
      <c r="D7" s="630"/>
      <c r="E7" s="630"/>
      <c r="F7" s="630"/>
      <c r="G7" s="630"/>
      <c r="H7" s="630"/>
      <c r="I7" s="630"/>
      <c r="J7" s="630"/>
      <c r="K7" s="630"/>
      <c r="L7" s="631"/>
      <c r="M7" s="160"/>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585">
        <f>SUM(M7:AQ7)</f>
        <v>0</v>
      </c>
      <c r="AS7" s="703"/>
      <c r="AT7" s="701"/>
      <c r="AU7" s="702"/>
      <c r="AV7" s="600"/>
      <c r="AW7" s="600"/>
      <c r="AX7" s="599"/>
      <c r="AY7" s="599"/>
      <c r="AZ7" s="599"/>
      <c r="BA7" s="599"/>
      <c r="BB7" s="598"/>
      <c r="BC7" s="598"/>
    </row>
    <row r="8" spans="1:55" ht="30" hidden="1" customHeight="1" thickBot="1">
      <c r="B8" s="618"/>
      <c r="C8" s="540" t="s">
        <v>208</v>
      </c>
      <c r="D8" s="541"/>
      <c r="E8" s="541"/>
      <c r="F8" s="541"/>
      <c r="G8" s="541"/>
      <c r="H8" s="541"/>
      <c r="I8" s="541"/>
      <c r="J8" s="541"/>
      <c r="K8" s="541"/>
      <c r="L8" s="634"/>
      <c r="M8" s="190">
        <f>M6*M7</f>
        <v>0</v>
      </c>
      <c r="N8" s="140">
        <f t="shared" ref="N8:AQ8" si="0">N6*N7</f>
        <v>0</v>
      </c>
      <c r="O8" s="140">
        <f t="shared" si="0"/>
        <v>0</v>
      </c>
      <c r="P8" s="140">
        <f t="shared" si="0"/>
        <v>0</v>
      </c>
      <c r="Q8" s="140">
        <f t="shared" si="0"/>
        <v>0</v>
      </c>
      <c r="R8" s="140">
        <f t="shared" si="0"/>
        <v>0</v>
      </c>
      <c r="S8" s="140">
        <f t="shared" si="0"/>
        <v>0</v>
      </c>
      <c r="T8" s="140">
        <f t="shared" si="0"/>
        <v>0</v>
      </c>
      <c r="U8" s="140">
        <f t="shared" si="0"/>
        <v>0</v>
      </c>
      <c r="V8" s="140">
        <f t="shared" si="0"/>
        <v>0</v>
      </c>
      <c r="W8" s="140">
        <f t="shared" si="0"/>
        <v>0</v>
      </c>
      <c r="X8" s="140">
        <f t="shared" si="0"/>
        <v>0</v>
      </c>
      <c r="Y8" s="140">
        <f t="shared" si="0"/>
        <v>0</v>
      </c>
      <c r="Z8" s="140">
        <f t="shared" si="0"/>
        <v>0</v>
      </c>
      <c r="AA8" s="140">
        <f t="shared" si="0"/>
        <v>0</v>
      </c>
      <c r="AB8" s="140">
        <f t="shared" si="0"/>
        <v>0</v>
      </c>
      <c r="AC8" s="140">
        <f t="shared" si="0"/>
        <v>0</v>
      </c>
      <c r="AD8" s="140">
        <f t="shared" si="0"/>
        <v>0</v>
      </c>
      <c r="AE8" s="140">
        <f t="shared" si="0"/>
        <v>0</v>
      </c>
      <c r="AF8" s="140">
        <f t="shared" si="0"/>
        <v>0</v>
      </c>
      <c r="AG8" s="140">
        <f t="shared" si="0"/>
        <v>0</v>
      </c>
      <c r="AH8" s="140">
        <f t="shared" si="0"/>
        <v>0</v>
      </c>
      <c r="AI8" s="140">
        <f t="shared" si="0"/>
        <v>0</v>
      </c>
      <c r="AJ8" s="140">
        <f t="shared" si="0"/>
        <v>0</v>
      </c>
      <c r="AK8" s="140">
        <f t="shared" si="0"/>
        <v>0</v>
      </c>
      <c r="AL8" s="140">
        <f t="shared" si="0"/>
        <v>0</v>
      </c>
      <c r="AM8" s="140">
        <f t="shared" si="0"/>
        <v>0</v>
      </c>
      <c r="AN8" s="140">
        <f t="shared" si="0"/>
        <v>0</v>
      </c>
      <c r="AO8" s="140">
        <f t="shared" si="0"/>
        <v>0</v>
      </c>
      <c r="AP8" s="140">
        <f t="shared" si="0"/>
        <v>0</v>
      </c>
      <c r="AQ8" s="140">
        <f t="shared" si="0"/>
        <v>0</v>
      </c>
      <c r="AR8" s="564">
        <f>SUM(M8:AQ8)</f>
        <v>0</v>
      </c>
      <c r="AS8" s="704"/>
      <c r="AT8" s="705" t="s">
        <v>209</v>
      </c>
      <c r="AU8" s="706"/>
      <c r="AV8" s="600"/>
      <c r="AW8" s="600"/>
      <c r="AX8" s="599"/>
      <c r="AY8" s="599"/>
      <c r="AZ8" s="599"/>
      <c r="BA8" s="599"/>
      <c r="BB8" s="598"/>
      <c r="BC8" s="598"/>
    </row>
    <row r="9" spans="1:55" ht="30" customHeight="1" thickBot="1">
      <c r="B9" s="191" t="s">
        <v>210</v>
      </c>
      <c r="C9" s="192"/>
      <c r="D9" s="192"/>
      <c r="E9" s="192"/>
      <c r="F9" s="192"/>
      <c r="G9" s="192"/>
      <c r="H9" s="192"/>
      <c r="I9" s="192"/>
      <c r="J9" s="192"/>
      <c r="K9" s="192"/>
      <c r="L9" s="192"/>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699"/>
      <c r="AS9" s="699"/>
      <c r="AT9" s="700"/>
      <c r="AU9" s="700"/>
      <c r="AV9" s="615"/>
      <c r="AW9" s="615"/>
      <c r="AX9" s="628"/>
      <c r="AY9" s="628"/>
      <c r="AZ9" s="628"/>
      <c r="BA9" s="628"/>
      <c r="BB9" s="598"/>
      <c r="BC9" s="598"/>
    </row>
    <row r="10" spans="1:55" ht="75" customHeight="1" thickBot="1">
      <c r="B10" s="124" t="s">
        <v>211</v>
      </c>
      <c r="C10" s="649" t="s">
        <v>212</v>
      </c>
      <c r="D10" s="649"/>
      <c r="E10" s="649"/>
      <c r="F10" s="168" t="s">
        <v>252</v>
      </c>
      <c r="G10" s="592" t="s">
        <v>213</v>
      </c>
      <c r="H10" s="590"/>
      <c r="I10" s="591"/>
      <c r="J10" s="592" t="s">
        <v>240</v>
      </c>
      <c r="K10" s="590"/>
      <c r="L10" s="650"/>
      <c r="M10" s="125">
        <v>1</v>
      </c>
      <c r="N10" s="126">
        <v>2</v>
      </c>
      <c r="O10" s="126">
        <v>3</v>
      </c>
      <c r="P10" s="126">
        <v>4</v>
      </c>
      <c r="Q10" s="126">
        <v>5</v>
      </c>
      <c r="R10" s="126">
        <v>6</v>
      </c>
      <c r="S10" s="126">
        <v>7</v>
      </c>
      <c r="T10" s="126">
        <v>8</v>
      </c>
      <c r="U10" s="126">
        <v>9</v>
      </c>
      <c r="V10" s="126">
        <v>10</v>
      </c>
      <c r="W10" s="126">
        <v>11</v>
      </c>
      <c r="X10" s="126">
        <v>12</v>
      </c>
      <c r="Y10" s="126">
        <v>13</v>
      </c>
      <c r="Z10" s="126">
        <v>14</v>
      </c>
      <c r="AA10" s="126">
        <v>15</v>
      </c>
      <c r="AB10" s="126">
        <v>16</v>
      </c>
      <c r="AC10" s="126">
        <v>17</v>
      </c>
      <c r="AD10" s="126">
        <v>18</v>
      </c>
      <c r="AE10" s="126">
        <v>19</v>
      </c>
      <c r="AF10" s="126">
        <v>20</v>
      </c>
      <c r="AG10" s="126">
        <v>21</v>
      </c>
      <c r="AH10" s="126">
        <v>22</v>
      </c>
      <c r="AI10" s="126">
        <v>23</v>
      </c>
      <c r="AJ10" s="126">
        <v>24</v>
      </c>
      <c r="AK10" s="126">
        <v>25</v>
      </c>
      <c r="AL10" s="126">
        <v>26</v>
      </c>
      <c r="AM10" s="126">
        <v>27</v>
      </c>
      <c r="AN10" s="126">
        <v>28</v>
      </c>
      <c r="AO10" s="126">
        <v>29</v>
      </c>
      <c r="AP10" s="126">
        <f>IF(COUNTIF(B11,#REF!),"　",30)</f>
        <v>30</v>
      </c>
      <c r="AQ10" s="126">
        <v>31</v>
      </c>
      <c r="AR10" s="651" t="s">
        <v>214</v>
      </c>
      <c r="AS10" s="651"/>
      <c r="AT10" s="563" t="s">
        <v>215</v>
      </c>
      <c r="AU10" s="610"/>
      <c r="AV10" s="600"/>
      <c r="AW10" s="600"/>
      <c r="AX10" s="599"/>
      <c r="AY10" s="599"/>
      <c r="AZ10" s="599"/>
      <c r="BA10" s="599"/>
      <c r="BB10" s="639"/>
      <c r="BC10" s="639"/>
    </row>
    <row r="11" spans="1:55" ht="30" customHeight="1">
      <c r="A11" s="112">
        <v>1</v>
      </c>
      <c r="B11" s="157"/>
      <c r="C11" s="707"/>
      <c r="D11" s="707"/>
      <c r="E11" s="707"/>
      <c r="F11" s="180"/>
      <c r="G11" s="641"/>
      <c r="H11" s="642"/>
      <c r="I11" s="643"/>
      <c r="J11" s="708"/>
      <c r="K11" s="709"/>
      <c r="L11" s="710"/>
      <c r="M11" s="159"/>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647">
        <f>SUM(M11:AQ11)</f>
        <v>0</v>
      </c>
      <c r="AS11" s="647"/>
      <c r="AT11" s="647">
        <f>J11*AR11</f>
        <v>0</v>
      </c>
      <c r="AU11" s="648"/>
      <c r="AV11" s="600"/>
      <c r="AW11" s="600"/>
      <c r="AX11" s="599"/>
      <c r="AY11" s="599"/>
      <c r="AZ11" s="599"/>
      <c r="BA11" s="599"/>
      <c r="BB11" s="598"/>
      <c r="BC11" s="598"/>
    </row>
    <row r="12" spans="1:55" ht="30" customHeight="1">
      <c r="A12" s="112">
        <v>2</v>
      </c>
      <c r="B12" s="160"/>
      <c r="C12" s="695"/>
      <c r="D12" s="695"/>
      <c r="E12" s="695"/>
      <c r="F12" s="181"/>
      <c r="G12" s="547"/>
      <c r="H12" s="548"/>
      <c r="I12" s="549"/>
      <c r="J12" s="696"/>
      <c r="K12" s="697"/>
      <c r="L12" s="698"/>
      <c r="M12" s="162"/>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553">
        <f t="shared" ref="AR12:AR40" si="1">SUM(M12:AQ12)</f>
        <v>0</v>
      </c>
      <c r="AS12" s="553"/>
      <c r="AT12" s="553">
        <f t="shared" ref="AT12:AT40" si="2">J12*AR12</f>
        <v>0</v>
      </c>
      <c r="AU12" s="554"/>
      <c r="AV12" s="600"/>
      <c r="AW12" s="600"/>
      <c r="AX12" s="599"/>
      <c r="AY12" s="599"/>
      <c r="AZ12" s="599"/>
      <c r="BA12" s="599"/>
      <c r="BB12" s="598"/>
      <c r="BC12" s="598"/>
    </row>
    <row r="13" spans="1:55" ht="30" customHeight="1">
      <c r="A13" s="112">
        <v>3</v>
      </c>
      <c r="B13" s="160"/>
      <c r="C13" s="695"/>
      <c r="D13" s="695"/>
      <c r="E13" s="695"/>
      <c r="F13" s="181"/>
      <c r="G13" s="547"/>
      <c r="H13" s="548"/>
      <c r="I13" s="549"/>
      <c r="J13" s="696"/>
      <c r="K13" s="697"/>
      <c r="L13" s="698"/>
      <c r="M13" s="162"/>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553">
        <f t="shared" si="1"/>
        <v>0</v>
      </c>
      <c r="AS13" s="553"/>
      <c r="AT13" s="553">
        <f t="shared" si="2"/>
        <v>0</v>
      </c>
      <c r="AU13" s="554"/>
      <c r="AV13" s="600"/>
      <c r="AW13" s="600"/>
      <c r="AX13" s="599"/>
      <c r="AY13" s="599"/>
      <c r="AZ13" s="599"/>
      <c r="BA13" s="599"/>
      <c r="BB13" s="598"/>
      <c r="BC13" s="598"/>
    </row>
    <row r="14" spans="1:55" ht="30" customHeight="1">
      <c r="A14" s="112">
        <v>4</v>
      </c>
      <c r="B14" s="160"/>
      <c r="C14" s="695"/>
      <c r="D14" s="695"/>
      <c r="E14" s="695"/>
      <c r="F14" s="181"/>
      <c r="G14" s="547"/>
      <c r="H14" s="548"/>
      <c r="I14" s="549"/>
      <c r="J14" s="696"/>
      <c r="K14" s="697"/>
      <c r="L14" s="698"/>
      <c r="M14" s="162"/>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553">
        <f t="shared" si="1"/>
        <v>0</v>
      </c>
      <c r="AS14" s="553"/>
      <c r="AT14" s="553">
        <f t="shared" si="2"/>
        <v>0</v>
      </c>
      <c r="AU14" s="554"/>
      <c r="AV14" s="600"/>
      <c r="AW14" s="600"/>
      <c r="AX14" s="599"/>
      <c r="AY14" s="599"/>
      <c r="AZ14" s="599"/>
      <c r="BA14" s="599"/>
      <c r="BB14" s="598"/>
      <c r="BC14" s="598"/>
    </row>
    <row r="15" spans="1:55" ht="30" customHeight="1">
      <c r="A15" s="112">
        <v>5</v>
      </c>
      <c r="B15" s="160"/>
      <c r="C15" s="695"/>
      <c r="D15" s="695"/>
      <c r="E15" s="695"/>
      <c r="F15" s="181"/>
      <c r="G15" s="547"/>
      <c r="H15" s="548"/>
      <c r="I15" s="549"/>
      <c r="J15" s="696"/>
      <c r="K15" s="697"/>
      <c r="L15" s="698"/>
      <c r="M15" s="162"/>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553">
        <f t="shared" ref="AR15:AR16" si="3">SUM(M15:AQ15)</f>
        <v>0</v>
      </c>
      <c r="AS15" s="553"/>
      <c r="AT15" s="553">
        <f t="shared" ref="AT15:AT16" si="4">J15*AR15</f>
        <v>0</v>
      </c>
      <c r="AU15" s="554"/>
      <c r="AV15" s="600"/>
      <c r="AW15" s="600"/>
      <c r="AX15" s="599"/>
      <c r="AY15" s="599"/>
      <c r="AZ15" s="599"/>
      <c r="BA15" s="599"/>
      <c r="BB15" s="598"/>
      <c r="BC15" s="598"/>
    </row>
    <row r="16" spans="1:55" ht="30" customHeight="1">
      <c r="A16" s="112">
        <v>6</v>
      </c>
      <c r="B16" s="160"/>
      <c r="C16" s="695"/>
      <c r="D16" s="695"/>
      <c r="E16" s="695"/>
      <c r="F16" s="181"/>
      <c r="G16" s="547"/>
      <c r="H16" s="548"/>
      <c r="I16" s="549"/>
      <c r="J16" s="696"/>
      <c r="K16" s="697"/>
      <c r="L16" s="698"/>
      <c r="M16" s="162"/>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553">
        <f t="shared" si="3"/>
        <v>0</v>
      </c>
      <c r="AS16" s="553"/>
      <c r="AT16" s="553">
        <f t="shared" si="4"/>
        <v>0</v>
      </c>
      <c r="AU16" s="554"/>
      <c r="AV16" s="600"/>
      <c r="AW16" s="600"/>
      <c r="AX16" s="599"/>
      <c r="AY16" s="599"/>
      <c r="AZ16" s="599"/>
      <c r="BA16" s="599"/>
      <c r="BB16" s="598"/>
      <c r="BC16" s="598"/>
    </row>
    <row r="17" spans="1:55" ht="30" customHeight="1">
      <c r="A17" s="112">
        <v>7</v>
      </c>
      <c r="B17" s="160"/>
      <c r="C17" s="695"/>
      <c r="D17" s="695"/>
      <c r="E17" s="695"/>
      <c r="F17" s="181"/>
      <c r="G17" s="547"/>
      <c r="H17" s="548"/>
      <c r="I17" s="549"/>
      <c r="J17" s="696"/>
      <c r="K17" s="697"/>
      <c r="L17" s="698"/>
      <c r="M17" s="162"/>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553">
        <f t="shared" si="1"/>
        <v>0</v>
      </c>
      <c r="AS17" s="553"/>
      <c r="AT17" s="553">
        <f t="shared" si="2"/>
        <v>0</v>
      </c>
      <c r="AU17" s="554"/>
      <c r="AV17" s="600"/>
      <c r="AW17" s="600"/>
      <c r="AX17" s="599"/>
      <c r="AY17" s="599"/>
      <c r="AZ17" s="599"/>
      <c r="BA17" s="599"/>
      <c r="BB17" s="598"/>
      <c r="BC17" s="598"/>
    </row>
    <row r="18" spans="1:55" ht="30" customHeight="1">
      <c r="A18" s="112">
        <v>8</v>
      </c>
      <c r="B18" s="160"/>
      <c r="C18" s="695"/>
      <c r="D18" s="695"/>
      <c r="E18" s="695"/>
      <c r="F18" s="181"/>
      <c r="G18" s="547"/>
      <c r="H18" s="548"/>
      <c r="I18" s="549"/>
      <c r="J18" s="696"/>
      <c r="K18" s="697"/>
      <c r="L18" s="698"/>
      <c r="M18" s="162"/>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553">
        <f t="shared" ref="AR18:AR19" si="5">SUM(M18:AQ18)</f>
        <v>0</v>
      </c>
      <c r="AS18" s="553"/>
      <c r="AT18" s="553">
        <f t="shared" ref="AT18:AT19" si="6">J18*AR18</f>
        <v>0</v>
      </c>
      <c r="AU18" s="554"/>
      <c r="AV18" s="600"/>
      <c r="AW18" s="600"/>
      <c r="AX18" s="599"/>
      <c r="AY18" s="599"/>
      <c r="AZ18" s="599"/>
      <c r="BA18" s="599"/>
      <c r="BB18" s="598"/>
      <c r="BC18" s="598"/>
    </row>
    <row r="19" spans="1:55" ht="30" customHeight="1">
      <c r="A19" s="112">
        <v>9</v>
      </c>
      <c r="B19" s="160"/>
      <c r="C19" s="695"/>
      <c r="D19" s="695"/>
      <c r="E19" s="695"/>
      <c r="F19" s="181"/>
      <c r="G19" s="547"/>
      <c r="H19" s="548"/>
      <c r="I19" s="549"/>
      <c r="J19" s="696"/>
      <c r="K19" s="697"/>
      <c r="L19" s="698"/>
      <c r="M19" s="162"/>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553">
        <f t="shared" si="5"/>
        <v>0</v>
      </c>
      <c r="AS19" s="553"/>
      <c r="AT19" s="553">
        <f t="shared" si="6"/>
        <v>0</v>
      </c>
      <c r="AU19" s="554"/>
      <c r="AV19" s="600"/>
      <c r="AW19" s="600"/>
      <c r="AX19" s="599"/>
      <c r="AY19" s="599"/>
      <c r="AZ19" s="599"/>
      <c r="BA19" s="599"/>
      <c r="BB19" s="598"/>
      <c r="BC19" s="598"/>
    </row>
    <row r="20" spans="1:55" ht="30" customHeight="1">
      <c r="A20" s="112">
        <v>10</v>
      </c>
      <c r="B20" s="160"/>
      <c r="C20" s="695"/>
      <c r="D20" s="695"/>
      <c r="E20" s="695"/>
      <c r="F20" s="181"/>
      <c r="G20" s="547"/>
      <c r="H20" s="548"/>
      <c r="I20" s="549"/>
      <c r="J20" s="696"/>
      <c r="K20" s="697"/>
      <c r="L20" s="698"/>
      <c r="M20" s="162"/>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553">
        <f t="shared" si="1"/>
        <v>0</v>
      </c>
      <c r="AS20" s="553"/>
      <c r="AT20" s="553">
        <f t="shared" si="2"/>
        <v>0</v>
      </c>
      <c r="AU20" s="554"/>
      <c r="AV20" s="600"/>
      <c r="AW20" s="600"/>
      <c r="AX20" s="599"/>
      <c r="AY20" s="599"/>
      <c r="AZ20" s="599"/>
      <c r="BA20" s="599"/>
      <c r="BB20" s="598"/>
      <c r="BC20" s="598"/>
    </row>
    <row r="21" spans="1:55" ht="30" customHeight="1">
      <c r="A21" s="112">
        <v>11</v>
      </c>
      <c r="B21" s="160"/>
      <c r="C21" s="695"/>
      <c r="D21" s="695"/>
      <c r="E21" s="695"/>
      <c r="F21" s="181"/>
      <c r="G21" s="547"/>
      <c r="H21" s="548"/>
      <c r="I21" s="549"/>
      <c r="J21" s="696"/>
      <c r="K21" s="697"/>
      <c r="L21" s="698"/>
      <c r="M21" s="162"/>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553">
        <f t="shared" si="1"/>
        <v>0</v>
      </c>
      <c r="AS21" s="553"/>
      <c r="AT21" s="553">
        <f t="shared" si="2"/>
        <v>0</v>
      </c>
      <c r="AU21" s="554"/>
      <c r="AV21" s="600"/>
      <c r="AW21" s="600"/>
      <c r="AX21" s="599"/>
      <c r="AY21" s="599"/>
      <c r="AZ21" s="599"/>
      <c r="BA21" s="599"/>
      <c r="BB21" s="598"/>
      <c r="BC21" s="598"/>
    </row>
    <row r="22" spans="1:55" ht="30" customHeight="1">
      <c r="A22" s="112">
        <v>12</v>
      </c>
      <c r="B22" s="160"/>
      <c r="C22" s="695"/>
      <c r="D22" s="695"/>
      <c r="E22" s="695"/>
      <c r="F22" s="181"/>
      <c r="G22" s="547"/>
      <c r="H22" s="548"/>
      <c r="I22" s="549"/>
      <c r="J22" s="696"/>
      <c r="K22" s="697"/>
      <c r="L22" s="698"/>
      <c r="M22" s="162"/>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553">
        <f t="shared" ref="AR22:AR31" si="7">SUM(M22:AQ22)</f>
        <v>0</v>
      </c>
      <c r="AS22" s="553"/>
      <c r="AT22" s="553">
        <f t="shared" ref="AT22:AT31" si="8">J22*AR22</f>
        <v>0</v>
      </c>
      <c r="AU22" s="554"/>
      <c r="AV22" s="600"/>
      <c r="AW22" s="600"/>
      <c r="AX22" s="599"/>
      <c r="AY22" s="599"/>
      <c r="AZ22" s="599"/>
      <c r="BA22" s="599"/>
      <c r="BB22" s="598"/>
      <c r="BC22" s="598"/>
    </row>
    <row r="23" spans="1:55" ht="30" customHeight="1">
      <c r="A23" s="112">
        <v>13</v>
      </c>
      <c r="B23" s="160"/>
      <c r="C23" s="695"/>
      <c r="D23" s="695"/>
      <c r="E23" s="695"/>
      <c r="F23" s="181"/>
      <c r="G23" s="547"/>
      <c r="H23" s="548"/>
      <c r="I23" s="549"/>
      <c r="J23" s="696"/>
      <c r="K23" s="697"/>
      <c r="L23" s="698"/>
      <c r="M23" s="162"/>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553">
        <f t="shared" si="7"/>
        <v>0</v>
      </c>
      <c r="AS23" s="553"/>
      <c r="AT23" s="553">
        <f t="shared" si="8"/>
        <v>0</v>
      </c>
      <c r="AU23" s="554"/>
      <c r="AV23" s="600"/>
      <c r="AW23" s="600"/>
      <c r="AX23" s="599"/>
      <c r="AY23" s="599"/>
      <c r="AZ23" s="599"/>
      <c r="BA23" s="599"/>
      <c r="BB23" s="598"/>
      <c r="BC23" s="598"/>
    </row>
    <row r="24" spans="1:55" ht="30" customHeight="1">
      <c r="A24" s="112">
        <v>14</v>
      </c>
      <c r="B24" s="160"/>
      <c r="C24" s="695"/>
      <c r="D24" s="695"/>
      <c r="E24" s="695"/>
      <c r="F24" s="181"/>
      <c r="G24" s="547"/>
      <c r="H24" s="548"/>
      <c r="I24" s="549"/>
      <c r="J24" s="696"/>
      <c r="K24" s="697"/>
      <c r="L24" s="698"/>
      <c r="M24" s="162"/>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553">
        <f t="shared" si="7"/>
        <v>0</v>
      </c>
      <c r="AS24" s="553"/>
      <c r="AT24" s="553">
        <f t="shared" si="8"/>
        <v>0</v>
      </c>
      <c r="AU24" s="554"/>
      <c r="AV24" s="600"/>
      <c r="AW24" s="600"/>
      <c r="AX24" s="599"/>
      <c r="AY24" s="599"/>
      <c r="AZ24" s="599"/>
      <c r="BA24" s="599"/>
      <c r="BB24" s="598"/>
      <c r="BC24" s="598"/>
    </row>
    <row r="25" spans="1:55" ht="30" customHeight="1">
      <c r="A25" s="112">
        <v>15</v>
      </c>
      <c r="B25" s="160"/>
      <c r="C25" s="695"/>
      <c r="D25" s="695"/>
      <c r="E25" s="695"/>
      <c r="F25" s="181"/>
      <c r="G25" s="547"/>
      <c r="H25" s="548"/>
      <c r="I25" s="549"/>
      <c r="J25" s="696"/>
      <c r="K25" s="697"/>
      <c r="L25" s="698"/>
      <c r="M25" s="162"/>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553">
        <f t="shared" si="7"/>
        <v>0</v>
      </c>
      <c r="AS25" s="553"/>
      <c r="AT25" s="553">
        <f t="shared" si="8"/>
        <v>0</v>
      </c>
      <c r="AU25" s="554"/>
      <c r="AV25" s="600"/>
      <c r="AW25" s="600"/>
      <c r="AX25" s="599"/>
      <c r="AY25" s="599"/>
      <c r="AZ25" s="599"/>
      <c r="BA25" s="599"/>
      <c r="BB25" s="598"/>
      <c r="BC25" s="598"/>
    </row>
    <row r="26" spans="1:55" ht="30" customHeight="1">
      <c r="A26" s="112">
        <v>16</v>
      </c>
      <c r="B26" s="160"/>
      <c r="C26" s="695"/>
      <c r="D26" s="695"/>
      <c r="E26" s="695"/>
      <c r="F26" s="181"/>
      <c r="G26" s="547"/>
      <c r="H26" s="548"/>
      <c r="I26" s="549"/>
      <c r="J26" s="696"/>
      <c r="K26" s="697"/>
      <c r="L26" s="698"/>
      <c r="M26" s="162"/>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553">
        <f t="shared" si="7"/>
        <v>0</v>
      </c>
      <c r="AS26" s="553"/>
      <c r="AT26" s="553">
        <f t="shared" si="8"/>
        <v>0</v>
      </c>
      <c r="AU26" s="554"/>
      <c r="AV26" s="600"/>
      <c r="AW26" s="600"/>
      <c r="AX26" s="599"/>
      <c r="AY26" s="599"/>
      <c r="AZ26" s="599"/>
      <c r="BA26" s="599"/>
      <c r="BB26" s="598"/>
      <c r="BC26" s="598"/>
    </row>
    <row r="27" spans="1:55" ht="30" customHeight="1">
      <c r="A27" s="112">
        <v>17</v>
      </c>
      <c r="B27" s="160"/>
      <c r="C27" s="695"/>
      <c r="D27" s="695"/>
      <c r="E27" s="695"/>
      <c r="F27" s="181"/>
      <c r="G27" s="547"/>
      <c r="H27" s="548"/>
      <c r="I27" s="549"/>
      <c r="J27" s="696"/>
      <c r="K27" s="697"/>
      <c r="L27" s="698"/>
      <c r="M27" s="162"/>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553">
        <f t="shared" si="7"/>
        <v>0</v>
      </c>
      <c r="AS27" s="553"/>
      <c r="AT27" s="553">
        <f t="shared" si="8"/>
        <v>0</v>
      </c>
      <c r="AU27" s="554"/>
      <c r="AV27" s="600"/>
      <c r="AW27" s="600"/>
      <c r="AX27" s="599"/>
      <c r="AY27" s="599"/>
      <c r="AZ27" s="599"/>
      <c r="BA27" s="599"/>
      <c r="BB27" s="598"/>
      <c r="BC27" s="598"/>
    </row>
    <row r="28" spans="1:55" ht="30" customHeight="1">
      <c r="A28" s="112">
        <v>18</v>
      </c>
      <c r="B28" s="160"/>
      <c r="C28" s="695"/>
      <c r="D28" s="695"/>
      <c r="E28" s="695"/>
      <c r="F28" s="181"/>
      <c r="G28" s="547"/>
      <c r="H28" s="548"/>
      <c r="I28" s="549"/>
      <c r="J28" s="696"/>
      <c r="K28" s="697"/>
      <c r="L28" s="698"/>
      <c r="M28" s="162"/>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553">
        <f t="shared" si="7"/>
        <v>0</v>
      </c>
      <c r="AS28" s="553"/>
      <c r="AT28" s="553">
        <f t="shared" si="8"/>
        <v>0</v>
      </c>
      <c r="AU28" s="554"/>
      <c r="AV28" s="601" t="s">
        <v>247</v>
      </c>
      <c r="AW28" s="166"/>
      <c r="AX28" s="599"/>
      <c r="AY28" s="599"/>
      <c r="AZ28" s="599"/>
      <c r="BA28" s="599"/>
      <c r="BB28" s="598"/>
      <c r="BC28" s="598"/>
    </row>
    <row r="29" spans="1:55" ht="30" customHeight="1">
      <c r="A29" s="112">
        <v>19</v>
      </c>
      <c r="B29" s="160"/>
      <c r="C29" s="695"/>
      <c r="D29" s="695"/>
      <c r="E29" s="695"/>
      <c r="F29" s="181"/>
      <c r="G29" s="547"/>
      <c r="H29" s="548"/>
      <c r="I29" s="549"/>
      <c r="J29" s="696"/>
      <c r="K29" s="697"/>
      <c r="L29" s="698"/>
      <c r="M29" s="162"/>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553">
        <f t="shared" si="7"/>
        <v>0</v>
      </c>
      <c r="AS29" s="553"/>
      <c r="AT29" s="553">
        <f t="shared" si="8"/>
        <v>0</v>
      </c>
      <c r="AU29" s="554"/>
      <c r="AV29" s="601"/>
      <c r="AW29" s="166"/>
      <c r="AX29" s="599"/>
      <c r="AY29" s="599"/>
      <c r="AZ29" s="599"/>
      <c r="BA29" s="599"/>
      <c r="BB29" s="598"/>
      <c r="BC29" s="598"/>
    </row>
    <row r="30" spans="1:55" ht="30" customHeight="1">
      <c r="A30" s="112">
        <v>20</v>
      </c>
      <c r="B30" s="160"/>
      <c r="C30" s="695"/>
      <c r="D30" s="695"/>
      <c r="E30" s="695"/>
      <c r="F30" s="181"/>
      <c r="G30" s="547"/>
      <c r="H30" s="548"/>
      <c r="I30" s="549"/>
      <c r="J30" s="696"/>
      <c r="K30" s="697"/>
      <c r="L30" s="698"/>
      <c r="M30" s="162"/>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553">
        <f t="shared" si="7"/>
        <v>0</v>
      </c>
      <c r="AS30" s="553"/>
      <c r="AT30" s="553">
        <f t="shared" si="8"/>
        <v>0</v>
      </c>
      <c r="AU30" s="554"/>
      <c r="AV30" s="601"/>
      <c r="AW30" s="166"/>
      <c r="AX30" s="599"/>
      <c r="AY30" s="599"/>
      <c r="AZ30" s="599"/>
      <c r="BA30" s="599"/>
      <c r="BB30" s="598"/>
      <c r="BC30" s="598"/>
    </row>
    <row r="31" spans="1:55" ht="30" customHeight="1">
      <c r="A31" s="112">
        <v>21</v>
      </c>
      <c r="B31" s="160"/>
      <c r="C31" s="695"/>
      <c r="D31" s="695"/>
      <c r="E31" s="695"/>
      <c r="F31" s="181"/>
      <c r="G31" s="547"/>
      <c r="H31" s="548"/>
      <c r="I31" s="549"/>
      <c r="J31" s="696"/>
      <c r="K31" s="697"/>
      <c r="L31" s="698"/>
      <c r="M31" s="162"/>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553">
        <f t="shared" si="7"/>
        <v>0</v>
      </c>
      <c r="AS31" s="553"/>
      <c r="AT31" s="553">
        <f t="shared" si="8"/>
        <v>0</v>
      </c>
      <c r="AU31" s="554"/>
      <c r="AV31" s="176"/>
      <c r="AW31" s="166"/>
      <c r="AX31" s="599"/>
      <c r="AY31" s="599"/>
      <c r="AZ31" s="599"/>
      <c r="BA31" s="599"/>
      <c r="BB31" s="598"/>
      <c r="BC31" s="598"/>
    </row>
    <row r="32" spans="1:55" ht="30" customHeight="1">
      <c r="A32" s="112">
        <v>22</v>
      </c>
      <c r="B32" s="160"/>
      <c r="C32" s="695"/>
      <c r="D32" s="695"/>
      <c r="E32" s="695"/>
      <c r="F32" s="181"/>
      <c r="G32" s="547"/>
      <c r="H32" s="548"/>
      <c r="I32" s="549"/>
      <c r="J32" s="696"/>
      <c r="K32" s="697"/>
      <c r="L32" s="698"/>
      <c r="M32" s="162"/>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553">
        <f t="shared" ref="AR32" si="9">SUM(M32:AQ32)</f>
        <v>0</v>
      </c>
      <c r="AS32" s="553"/>
      <c r="AT32" s="553">
        <f t="shared" ref="AT32" si="10">J32*AR32</f>
        <v>0</v>
      </c>
      <c r="AU32" s="554"/>
      <c r="AV32" s="600"/>
      <c r="AW32" s="600"/>
      <c r="AX32" s="599"/>
      <c r="AY32" s="599"/>
      <c r="AZ32" s="599"/>
      <c r="BA32" s="599"/>
      <c r="BB32" s="598"/>
      <c r="BC32" s="598"/>
    </row>
    <row r="33" spans="1:55" ht="30" customHeight="1">
      <c r="A33" s="112">
        <v>23</v>
      </c>
      <c r="B33" s="160"/>
      <c r="C33" s="695"/>
      <c r="D33" s="695"/>
      <c r="E33" s="695"/>
      <c r="F33" s="181"/>
      <c r="G33" s="547"/>
      <c r="H33" s="548"/>
      <c r="I33" s="549"/>
      <c r="J33" s="696"/>
      <c r="K33" s="697"/>
      <c r="L33" s="698"/>
      <c r="M33" s="162"/>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553">
        <f t="shared" si="1"/>
        <v>0</v>
      </c>
      <c r="AS33" s="553"/>
      <c r="AT33" s="553">
        <f t="shared" si="2"/>
        <v>0</v>
      </c>
      <c r="AU33" s="554"/>
      <c r="AV33" s="600"/>
      <c r="AW33" s="600"/>
      <c r="AX33" s="599"/>
      <c r="AY33" s="599"/>
      <c r="AZ33" s="599"/>
      <c r="BA33" s="599"/>
      <c r="BB33" s="598"/>
      <c r="BC33" s="598"/>
    </row>
    <row r="34" spans="1:55" ht="30" customHeight="1">
      <c r="A34" s="112">
        <v>24</v>
      </c>
      <c r="B34" s="160"/>
      <c r="C34" s="695"/>
      <c r="D34" s="695"/>
      <c r="E34" s="695"/>
      <c r="F34" s="181"/>
      <c r="G34" s="547"/>
      <c r="H34" s="548"/>
      <c r="I34" s="549"/>
      <c r="J34" s="696"/>
      <c r="K34" s="697"/>
      <c r="L34" s="698"/>
      <c r="M34" s="162"/>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553">
        <f t="shared" si="1"/>
        <v>0</v>
      </c>
      <c r="AS34" s="553"/>
      <c r="AT34" s="553">
        <f t="shared" si="2"/>
        <v>0</v>
      </c>
      <c r="AU34" s="554"/>
      <c r="AV34" s="600"/>
      <c r="AW34" s="600"/>
      <c r="AX34" s="599"/>
      <c r="AY34" s="599"/>
      <c r="AZ34" s="599"/>
      <c r="BA34" s="599"/>
      <c r="BB34" s="598"/>
      <c r="BC34" s="598"/>
    </row>
    <row r="35" spans="1:55" ht="30" customHeight="1">
      <c r="A35" s="112">
        <v>25</v>
      </c>
      <c r="B35" s="160"/>
      <c r="C35" s="695"/>
      <c r="D35" s="695"/>
      <c r="E35" s="695"/>
      <c r="F35" s="181"/>
      <c r="G35" s="547"/>
      <c r="H35" s="548"/>
      <c r="I35" s="549"/>
      <c r="J35" s="696"/>
      <c r="K35" s="697"/>
      <c r="L35" s="698"/>
      <c r="M35" s="162"/>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553">
        <f t="shared" si="1"/>
        <v>0</v>
      </c>
      <c r="AS35" s="553"/>
      <c r="AT35" s="553">
        <f t="shared" si="2"/>
        <v>0</v>
      </c>
      <c r="AU35" s="554"/>
      <c r="AV35" s="600"/>
      <c r="AW35" s="600"/>
      <c r="AX35" s="599"/>
      <c r="AY35" s="599"/>
      <c r="AZ35" s="599"/>
      <c r="BA35" s="599"/>
      <c r="BB35" s="598"/>
      <c r="BC35" s="598"/>
    </row>
    <row r="36" spans="1:55" ht="30" customHeight="1">
      <c r="A36" s="112">
        <v>26</v>
      </c>
      <c r="B36" s="160"/>
      <c r="C36" s="695"/>
      <c r="D36" s="695"/>
      <c r="E36" s="695"/>
      <c r="F36" s="181"/>
      <c r="G36" s="547"/>
      <c r="H36" s="548"/>
      <c r="I36" s="549"/>
      <c r="J36" s="696"/>
      <c r="K36" s="697"/>
      <c r="L36" s="698"/>
      <c r="M36" s="162"/>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553">
        <f t="shared" si="1"/>
        <v>0</v>
      </c>
      <c r="AS36" s="553"/>
      <c r="AT36" s="553">
        <f t="shared" si="2"/>
        <v>0</v>
      </c>
      <c r="AU36" s="554"/>
      <c r="AV36" s="600"/>
      <c r="AW36" s="600"/>
      <c r="AX36" s="599"/>
      <c r="AY36" s="599"/>
      <c r="AZ36" s="599"/>
      <c r="BA36" s="599"/>
      <c r="BB36" s="598"/>
      <c r="BC36" s="598"/>
    </row>
    <row r="37" spans="1:55" ht="30" customHeight="1">
      <c r="A37" s="112">
        <v>27</v>
      </c>
      <c r="B37" s="160"/>
      <c r="C37" s="695"/>
      <c r="D37" s="695"/>
      <c r="E37" s="695"/>
      <c r="F37" s="181"/>
      <c r="G37" s="547"/>
      <c r="H37" s="548"/>
      <c r="I37" s="549"/>
      <c r="J37" s="696"/>
      <c r="K37" s="697"/>
      <c r="L37" s="698"/>
      <c r="M37" s="162"/>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553">
        <f t="shared" si="1"/>
        <v>0</v>
      </c>
      <c r="AS37" s="553"/>
      <c r="AT37" s="553">
        <f t="shared" si="2"/>
        <v>0</v>
      </c>
      <c r="AU37" s="554"/>
      <c r="AV37" s="600"/>
      <c r="AW37" s="600"/>
      <c r="AX37" s="599"/>
      <c r="AY37" s="599"/>
      <c r="AZ37" s="599"/>
      <c r="BA37" s="599"/>
      <c r="BB37" s="598"/>
      <c r="BC37" s="598"/>
    </row>
    <row r="38" spans="1:55" ht="30" customHeight="1">
      <c r="A38" s="112">
        <v>28</v>
      </c>
      <c r="B38" s="160"/>
      <c r="C38" s="695"/>
      <c r="D38" s="695"/>
      <c r="E38" s="695"/>
      <c r="F38" s="181"/>
      <c r="G38" s="547"/>
      <c r="H38" s="548"/>
      <c r="I38" s="549"/>
      <c r="J38" s="696"/>
      <c r="K38" s="697"/>
      <c r="L38" s="698"/>
      <c r="M38" s="162"/>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553">
        <f t="shared" si="1"/>
        <v>0</v>
      </c>
      <c r="AS38" s="553"/>
      <c r="AT38" s="553">
        <f t="shared" si="2"/>
        <v>0</v>
      </c>
      <c r="AU38" s="554"/>
      <c r="AV38" s="600"/>
      <c r="AW38" s="600"/>
      <c r="AX38" s="599"/>
      <c r="AY38" s="599"/>
      <c r="AZ38" s="599"/>
      <c r="BA38" s="599"/>
      <c r="BB38" s="598"/>
      <c r="BC38" s="598"/>
    </row>
    <row r="39" spans="1:55" ht="30" customHeight="1">
      <c r="A39" s="112">
        <v>29</v>
      </c>
      <c r="B39" s="160"/>
      <c r="C39" s="695"/>
      <c r="D39" s="695"/>
      <c r="E39" s="695"/>
      <c r="F39" s="181"/>
      <c r="G39" s="547"/>
      <c r="H39" s="548"/>
      <c r="I39" s="549"/>
      <c r="J39" s="696"/>
      <c r="K39" s="697"/>
      <c r="L39" s="698"/>
      <c r="M39" s="162"/>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553">
        <f t="shared" si="1"/>
        <v>0</v>
      </c>
      <c r="AS39" s="553"/>
      <c r="AT39" s="553">
        <f t="shared" si="2"/>
        <v>0</v>
      </c>
      <c r="AU39" s="554"/>
      <c r="AV39" s="600"/>
      <c r="AW39" s="600"/>
      <c r="AX39" s="599"/>
      <c r="AY39" s="599"/>
      <c r="AZ39" s="599"/>
      <c r="BA39" s="599"/>
      <c r="BB39" s="598"/>
      <c r="BC39" s="598"/>
    </row>
    <row r="40" spans="1:55" ht="30" customHeight="1" thickBot="1">
      <c r="A40" s="112">
        <v>30</v>
      </c>
      <c r="B40" s="163"/>
      <c r="C40" s="711"/>
      <c r="D40" s="711"/>
      <c r="E40" s="711"/>
      <c r="F40" s="182"/>
      <c r="G40" s="655"/>
      <c r="H40" s="656"/>
      <c r="I40" s="657"/>
      <c r="J40" s="712"/>
      <c r="K40" s="713"/>
      <c r="L40" s="714"/>
      <c r="M40" s="164"/>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661">
        <f t="shared" si="1"/>
        <v>0</v>
      </c>
      <c r="AS40" s="661"/>
      <c r="AT40" s="661">
        <f t="shared" si="2"/>
        <v>0</v>
      </c>
      <c r="AU40" s="662"/>
      <c r="AV40" s="600"/>
      <c r="AW40" s="600"/>
      <c r="AX40" s="599"/>
      <c r="AY40" s="599"/>
      <c r="AZ40" s="599"/>
      <c r="BA40" s="599"/>
      <c r="BB40" s="598"/>
      <c r="BC40" s="598"/>
    </row>
    <row r="41" spans="1:55" ht="26.25" customHeight="1" thickBot="1">
      <c r="B41" s="127"/>
      <c r="C41" s="127"/>
      <c r="D41" s="127"/>
      <c r="E41" s="127"/>
      <c r="F41" s="127"/>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555" t="s">
        <v>168</v>
      </c>
      <c r="AQ41" s="556"/>
      <c r="AR41" s="557">
        <f>SUM(AR11:AS40)</f>
        <v>0</v>
      </c>
      <c r="AS41" s="558"/>
      <c r="AT41" s="559">
        <f>SUM(AT11:AU40)</f>
        <v>0</v>
      </c>
      <c r="AU41" s="560"/>
      <c r="AV41" s="600"/>
      <c r="AW41" s="600"/>
      <c r="AX41" s="652"/>
      <c r="AY41" s="652"/>
      <c r="AZ41" s="652"/>
      <c r="BA41" s="652"/>
      <c r="BB41" s="653"/>
      <c r="BC41" s="653"/>
    </row>
    <row r="42" spans="1:55" ht="26.25" customHeight="1" thickBot="1">
      <c r="B42" s="131" t="s">
        <v>221</v>
      </c>
      <c r="C42" s="127"/>
      <c r="D42" s="127"/>
      <c r="E42" s="127"/>
      <c r="F42" s="127"/>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9"/>
      <c r="AS42" s="129"/>
      <c r="AT42" s="129"/>
      <c r="AU42" s="129"/>
      <c r="AV42" s="129"/>
      <c r="AW42" s="129"/>
      <c r="AX42" s="130"/>
      <c r="AY42" s="130"/>
      <c r="AZ42" s="130"/>
      <c r="BB42" s="130"/>
    </row>
    <row r="43" spans="1:55" ht="14.25" thickBot="1">
      <c r="B43" s="555"/>
      <c r="C43" s="561"/>
      <c r="D43" s="561"/>
      <c r="E43" s="561"/>
      <c r="F43" s="561"/>
      <c r="G43" s="561"/>
      <c r="H43" s="561"/>
      <c r="I43" s="561"/>
      <c r="J43" s="561"/>
      <c r="K43" s="561"/>
      <c r="L43" s="562"/>
      <c r="M43" s="132">
        <v>1</v>
      </c>
      <c r="N43" s="133">
        <v>2</v>
      </c>
      <c r="O43" s="133">
        <v>3</v>
      </c>
      <c r="P43" s="133">
        <v>4</v>
      </c>
      <c r="Q43" s="133">
        <v>5</v>
      </c>
      <c r="R43" s="133">
        <v>6</v>
      </c>
      <c r="S43" s="133">
        <v>7</v>
      </c>
      <c r="T43" s="133">
        <v>8</v>
      </c>
      <c r="U43" s="133">
        <v>9</v>
      </c>
      <c r="V43" s="133">
        <v>10</v>
      </c>
      <c r="W43" s="133">
        <v>11</v>
      </c>
      <c r="X43" s="133">
        <v>12</v>
      </c>
      <c r="Y43" s="133">
        <v>13</v>
      </c>
      <c r="Z43" s="133">
        <v>14</v>
      </c>
      <c r="AA43" s="133">
        <v>15</v>
      </c>
      <c r="AB43" s="133">
        <v>16</v>
      </c>
      <c r="AC43" s="133">
        <v>17</v>
      </c>
      <c r="AD43" s="133">
        <v>18</v>
      </c>
      <c r="AE43" s="133">
        <v>19</v>
      </c>
      <c r="AF43" s="133">
        <v>20</v>
      </c>
      <c r="AG43" s="133">
        <v>21</v>
      </c>
      <c r="AH43" s="133">
        <v>22</v>
      </c>
      <c r="AI43" s="133">
        <v>23</v>
      </c>
      <c r="AJ43" s="133">
        <v>24</v>
      </c>
      <c r="AK43" s="133">
        <v>25</v>
      </c>
      <c r="AL43" s="133">
        <v>26</v>
      </c>
      <c r="AM43" s="133">
        <v>27</v>
      </c>
      <c r="AN43" s="133">
        <v>28</v>
      </c>
      <c r="AO43" s="133">
        <v>29</v>
      </c>
      <c r="AP43" s="133">
        <f>IF(COUNTIF(B44,#REF!),"　",30)</f>
        <v>30</v>
      </c>
      <c r="AQ43" s="134">
        <v>31</v>
      </c>
      <c r="AR43" s="563" t="s">
        <v>222</v>
      </c>
      <c r="AS43" s="563"/>
      <c r="AT43" s="563" t="s">
        <v>223</v>
      </c>
      <c r="AU43" s="610"/>
      <c r="AV43" s="130"/>
      <c r="AZ43" s="114"/>
      <c r="BA43" s="114"/>
      <c r="BB43" s="114"/>
      <c r="BC43" s="114"/>
    </row>
    <row r="44" spans="1:55" ht="24.75" customHeight="1">
      <c r="B44" s="565" t="s">
        <v>224</v>
      </c>
      <c r="C44" s="567" t="s">
        <v>216</v>
      </c>
      <c r="D44" s="567"/>
      <c r="E44" s="567"/>
      <c r="F44" s="170"/>
      <c r="G44" s="568"/>
      <c r="H44" s="569"/>
      <c r="I44" s="570"/>
      <c r="J44" s="571"/>
      <c r="K44" s="572"/>
      <c r="L44" s="573"/>
      <c r="M44" s="135">
        <f t="shared" ref="M44:V49" ca="1" si="11">SUMIF($C$11:$AQ$40,$C44,M$11:M$40)</f>
        <v>0</v>
      </c>
      <c r="N44" s="136">
        <f t="shared" ca="1" si="11"/>
        <v>0</v>
      </c>
      <c r="O44" s="136">
        <f t="shared" ca="1" si="11"/>
        <v>0</v>
      </c>
      <c r="P44" s="136">
        <f t="shared" ca="1" si="11"/>
        <v>0</v>
      </c>
      <c r="Q44" s="136">
        <f t="shared" ca="1" si="11"/>
        <v>0</v>
      </c>
      <c r="R44" s="136">
        <f t="shared" ca="1" si="11"/>
        <v>0</v>
      </c>
      <c r="S44" s="136">
        <f t="shared" ca="1" si="11"/>
        <v>0</v>
      </c>
      <c r="T44" s="136">
        <f t="shared" ca="1" si="11"/>
        <v>0</v>
      </c>
      <c r="U44" s="136">
        <f t="shared" ca="1" si="11"/>
        <v>0</v>
      </c>
      <c r="V44" s="136">
        <f t="shared" ca="1" si="11"/>
        <v>0</v>
      </c>
      <c r="W44" s="136">
        <f t="shared" ref="W44:AF49" ca="1" si="12">SUMIF($C$11:$AQ$40,$C44,W$11:W$40)</f>
        <v>0</v>
      </c>
      <c r="X44" s="136">
        <f t="shared" ca="1" si="12"/>
        <v>0</v>
      </c>
      <c r="Y44" s="136">
        <f t="shared" ca="1" si="12"/>
        <v>0</v>
      </c>
      <c r="Z44" s="136">
        <f t="shared" ca="1" si="12"/>
        <v>0</v>
      </c>
      <c r="AA44" s="136">
        <f t="shared" ca="1" si="12"/>
        <v>0</v>
      </c>
      <c r="AB44" s="136">
        <f t="shared" ca="1" si="12"/>
        <v>0</v>
      </c>
      <c r="AC44" s="136">
        <f t="shared" ca="1" si="12"/>
        <v>0</v>
      </c>
      <c r="AD44" s="136">
        <f t="shared" ca="1" si="12"/>
        <v>0</v>
      </c>
      <c r="AE44" s="136">
        <f t="shared" ca="1" si="12"/>
        <v>0</v>
      </c>
      <c r="AF44" s="136">
        <f t="shared" ca="1" si="12"/>
        <v>0</v>
      </c>
      <c r="AG44" s="136">
        <f t="shared" ref="AG44:AQ49" ca="1" si="13">SUMIF($C$11:$AQ$40,$C44,AG$11:AG$40)</f>
        <v>0</v>
      </c>
      <c r="AH44" s="136">
        <f t="shared" ca="1" si="13"/>
        <v>0</v>
      </c>
      <c r="AI44" s="136">
        <f t="shared" ca="1" si="13"/>
        <v>0</v>
      </c>
      <c r="AJ44" s="136">
        <f t="shared" ca="1" si="13"/>
        <v>0</v>
      </c>
      <c r="AK44" s="136">
        <f t="shared" ca="1" si="13"/>
        <v>0</v>
      </c>
      <c r="AL44" s="136">
        <f t="shared" ca="1" si="13"/>
        <v>0</v>
      </c>
      <c r="AM44" s="136">
        <f t="shared" ca="1" si="13"/>
        <v>0</v>
      </c>
      <c r="AN44" s="136">
        <f t="shared" ca="1" si="13"/>
        <v>0</v>
      </c>
      <c r="AO44" s="136">
        <f t="shared" ca="1" si="13"/>
        <v>0</v>
      </c>
      <c r="AP44" s="136">
        <f t="shared" ca="1" si="13"/>
        <v>0</v>
      </c>
      <c r="AQ44" s="136">
        <f t="shared" ca="1" si="13"/>
        <v>0</v>
      </c>
      <c r="AR44" s="574">
        <f ca="1">SUM(M44:AQ44)</f>
        <v>0</v>
      </c>
      <c r="AS44" s="574"/>
      <c r="AT44" s="575">
        <f ca="1">SUM(AR44:AS49)</f>
        <v>0</v>
      </c>
      <c r="AU44" s="576"/>
      <c r="AV44" s="130"/>
      <c r="AZ44" s="114"/>
      <c r="BA44" s="114"/>
      <c r="BB44" s="114"/>
      <c r="BC44" s="114"/>
    </row>
    <row r="45" spans="1:55" ht="24.75" customHeight="1">
      <c r="B45" s="566"/>
      <c r="C45" s="577" t="s">
        <v>245</v>
      </c>
      <c r="D45" s="577"/>
      <c r="E45" s="577"/>
      <c r="F45" s="171"/>
      <c r="G45" s="578"/>
      <c r="H45" s="579"/>
      <c r="I45" s="580"/>
      <c r="J45" s="581"/>
      <c r="K45" s="582"/>
      <c r="L45" s="583"/>
      <c r="M45" s="137">
        <f t="shared" ca="1" si="11"/>
        <v>0</v>
      </c>
      <c r="N45" s="138">
        <f t="shared" ca="1" si="11"/>
        <v>0</v>
      </c>
      <c r="O45" s="138">
        <f t="shared" ca="1" si="11"/>
        <v>0</v>
      </c>
      <c r="P45" s="138">
        <f t="shared" ca="1" si="11"/>
        <v>0</v>
      </c>
      <c r="Q45" s="138">
        <f t="shared" ca="1" si="11"/>
        <v>0</v>
      </c>
      <c r="R45" s="138">
        <f t="shared" ca="1" si="11"/>
        <v>0</v>
      </c>
      <c r="S45" s="138">
        <f t="shared" ca="1" si="11"/>
        <v>0</v>
      </c>
      <c r="T45" s="138">
        <f t="shared" ca="1" si="11"/>
        <v>0</v>
      </c>
      <c r="U45" s="138">
        <f t="shared" ca="1" si="11"/>
        <v>0</v>
      </c>
      <c r="V45" s="138">
        <f t="shared" ca="1" si="11"/>
        <v>0</v>
      </c>
      <c r="W45" s="138">
        <f t="shared" ca="1" si="12"/>
        <v>0</v>
      </c>
      <c r="X45" s="138">
        <f t="shared" ca="1" si="12"/>
        <v>0</v>
      </c>
      <c r="Y45" s="138">
        <f t="shared" ca="1" si="12"/>
        <v>0</v>
      </c>
      <c r="Z45" s="138">
        <f t="shared" ca="1" si="12"/>
        <v>0</v>
      </c>
      <c r="AA45" s="138">
        <f t="shared" ca="1" si="12"/>
        <v>0</v>
      </c>
      <c r="AB45" s="138">
        <f t="shared" ca="1" si="12"/>
        <v>0</v>
      </c>
      <c r="AC45" s="138">
        <f t="shared" ca="1" si="12"/>
        <v>0</v>
      </c>
      <c r="AD45" s="138">
        <f t="shared" ca="1" si="12"/>
        <v>0</v>
      </c>
      <c r="AE45" s="138">
        <f t="shared" ca="1" si="12"/>
        <v>0</v>
      </c>
      <c r="AF45" s="138">
        <f t="shared" ca="1" si="12"/>
        <v>0</v>
      </c>
      <c r="AG45" s="138">
        <f t="shared" ca="1" si="13"/>
        <v>0</v>
      </c>
      <c r="AH45" s="138">
        <f t="shared" ca="1" si="13"/>
        <v>0</v>
      </c>
      <c r="AI45" s="138">
        <f t="shared" ca="1" si="13"/>
        <v>0</v>
      </c>
      <c r="AJ45" s="138">
        <f t="shared" ca="1" si="13"/>
        <v>0</v>
      </c>
      <c r="AK45" s="138">
        <f t="shared" ca="1" si="13"/>
        <v>0</v>
      </c>
      <c r="AL45" s="138">
        <f t="shared" ca="1" si="13"/>
        <v>0</v>
      </c>
      <c r="AM45" s="138">
        <f t="shared" ca="1" si="13"/>
        <v>0</v>
      </c>
      <c r="AN45" s="138">
        <f t="shared" ca="1" si="13"/>
        <v>0</v>
      </c>
      <c r="AO45" s="138">
        <f t="shared" ca="1" si="13"/>
        <v>0</v>
      </c>
      <c r="AP45" s="138">
        <f t="shared" ca="1" si="13"/>
        <v>0</v>
      </c>
      <c r="AQ45" s="138">
        <f t="shared" ca="1" si="13"/>
        <v>0</v>
      </c>
      <c r="AR45" s="585">
        <f t="shared" ref="AR45:AR49" ca="1" si="14">SUM(M45:AQ45)</f>
        <v>0</v>
      </c>
      <c r="AS45" s="585"/>
      <c r="AT45" s="575"/>
      <c r="AU45" s="576"/>
      <c r="AV45" s="130"/>
      <c r="AZ45" s="114"/>
      <c r="BA45" s="114"/>
      <c r="BB45" s="114"/>
      <c r="BC45" s="114"/>
    </row>
    <row r="46" spans="1:55" ht="24.75" customHeight="1">
      <c r="B46" s="566"/>
      <c r="C46" s="577" t="s">
        <v>218</v>
      </c>
      <c r="D46" s="577"/>
      <c r="E46" s="577"/>
      <c r="F46" s="171"/>
      <c r="G46" s="578"/>
      <c r="H46" s="579"/>
      <c r="I46" s="580"/>
      <c r="J46" s="581"/>
      <c r="K46" s="582"/>
      <c r="L46" s="583"/>
      <c r="M46" s="137">
        <f t="shared" ca="1" si="11"/>
        <v>0</v>
      </c>
      <c r="N46" s="138">
        <f t="shared" ca="1" si="11"/>
        <v>0</v>
      </c>
      <c r="O46" s="138">
        <f t="shared" ca="1" si="11"/>
        <v>0</v>
      </c>
      <c r="P46" s="138">
        <f t="shared" ca="1" si="11"/>
        <v>0</v>
      </c>
      <c r="Q46" s="138">
        <f t="shared" ca="1" si="11"/>
        <v>0</v>
      </c>
      <c r="R46" s="138">
        <f t="shared" ca="1" si="11"/>
        <v>0</v>
      </c>
      <c r="S46" s="138">
        <f t="shared" ca="1" si="11"/>
        <v>0</v>
      </c>
      <c r="T46" s="138">
        <f t="shared" ca="1" si="11"/>
        <v>0</v>
      </c>
      <c r="U46" s="138">
        <f t="shared" ca="1" si="11"/>
        <v>0</v>
      </c>
      <c r="V46" s="138">
        <f t="shared" ca="1" si="11"/>
        <v>0</v>
      </c>
      <c r="W46" s="138">
        <f t="shared" ca="1" si="12"/>
        <v>0</v>
      </c>
      <c r="X46" s="138">
        <f t="shared" ca="1" si="12"/>
        <v>0</v>
      </c>
      <c r="Y46" s="138">
        <f t="shared" ca="1" si="12"/>
        <v>0</v>
      </c>
      <c r="Z46" s="138">
        <f t="shared" ca="1" si="12"/>
        <v>0</v>
      </c>
      <c r="AA46" s="138">
        <f t="shared" ca="1" si="12"/>
        <v>0</v>
      </c>
      <c r="AB46" s="138">
        <f t="shared" ca="1" si="12"/>
        <v>0</v>
      </c>
      <c r="AC46" s="138">
        <f t="shared" ca="1" si="12"/>
        <v>0</v>
      </c>
      <c r="AD46" s="138">
        <f t="shared" ca="1" si="12"/>
        <v>0</v>
      </c>
      <c r="AE46" s="138">
        <f t="shared" ca="1" si="12"/>
        <v>0</v>
      </c>
      <c r="AF46" s="138">
        <f t="shared" ca="1" si="12"/>
        <v>0</v>
      </c>
      <c r="AG46" s="138">
        <f t="shared" ca="1" si="13"/>
        <v>0</v>
      </c>
      <c r="AH46" s="138">
        <f t="shared" ca="1" si="13"/>
        <v>0</v>
      </c>
      <c r="AI46" s="138">
        <f t="shared" ca="1" si="13"/>
        <v>0</v>
      </c>
      <c r="AJ46" s="138">
        <f t="shared" ca="1" si="13"/>
        <v>0</v>
      </c>
      <c r="AK46" s="138">
        <f t="shared" ca="1" si="13"/>
        <v>0</v>
      </c>
      <c r="AL46" s="138">
        <f t="shared" ca="1" si="13"/>
        <v>0</v>
      </c>
      <c r="AM46" s="138">
        <f t="shared" ca="1" si="13"/>
        <v>0</v>
      </c>
      <c r="AN46" s="138">
        <f t="shared" ca="1" si="13"/>
        <v>0</v>
      </c>
      <c r="AO46" s="138">
        <f t="shared" ca="1" si="13"/>
        <v>0</v>
      </c>
      <c r="AP46" s="138">
        <f t="shared" ca="1" si="13"/>
        <v>0</v>
      </c>
      <c r="AQ46" s="138">
        <f t="shared" ca="1" si="13"/>
        <v>0</v>
      </c>
      <c r="AR46" s="585">
        <f t="shared" ref="AR46" ca="1" si="15">SUM(M46:AQ46)</f>
        <v>0</v>
      </c>
      <c r="AS46" s="585"/>
      <c r="AT46" s="575"/>
      <c r="AU46" s="576"/>
      <c r="AV46" s="130"/>
      <c r="AZ46" s="114"/>
      <c r="BA46" s="114"/>
      <c r="BB46" s="114"/>
      <c r="BC46" s="114"/>
    </row>
    <row r="47" spans="1:55" ht="24.75" customHeight="1">
      <c r="B47" s="566"/>
      <c r="C47" s="577" t="s">
        <v>217</v>
      </c>
      <c r="D47" s="577"/>
      <c r="E47" s="577"/>
      <c r="F47" s="171"/>
      <c r="G47" s="578"/>
      <c r="H47" s="579"/>
      <c r="I47" s="580"/>
      <c r="J47" s="581"/>
      <c r="K47" s="582"/>
      <c r="L47" s="583"/>
      <c r="M47" s="137">
        <f t="shared" ca="1" si="11"/>
        <v>0</v>
      </c>
      <c r="N47" s="138">
        <f t="shared" ca="1" si="11"/>
        <v>0</v>
      </c>
      <c r="O47" s="138">
        <f t="shared" ca="1" si="11"/>
        <v>0</v>
      </c>
      <c r="P47" s="138">
        <f t="shared" ca="1" si="11"/>
        <v>0</v>
      </c>
      <c r="Q47" s="138">
        <f t="shared" ca="1" si="11"/>
        <v>0</v>
      </c>
      <c r="R47" s="138">
        <f t="shared" ca="1" si="11"/>
        <v>0</v>
      </c>
      <c r="S47" s="138">
        <f t="shared" ca="1" si="11"/>
        <v>0</v>
      </c>
      <c r="T47" s="138">
        <f t="shared" ca="1" si="11"/>
        <v>0</v>
      </c>
      <c r="U47" s="138">
        <f t="shared" ca="1" si="11"/>
        <v>0</v>
      </c>
      <c r="V47" s="138">
        <f t="shared" ca="1" si="11"/>
        <v>0</v>
      </c>
      <c r="W47" s="138">
        <f t="shared" ca="1" si="12"/>
        <v>0</v>
      </c>
      <c r="X47" s="138">
        <f t="shared" ca="1" si="12"/>
        <v>0</v>
      </c>
      <c r="Y47" s="138">
        <f t="shared" ca="1" si="12"/>
        <v>0</v>
      </c>
      <c r="Z47" s="138">
        <f t="shared" ca="1" si="12"/>
        <v>0</v>
      </c>
      <c r="AA47" s="138">
        <f t="shared" ca="1" si="12"/>
        <v>0</v>
      </c>
      <c r="AB47" s="138">
        <f t="shared" ca="1" si="12"/>
        <v>0</v>
      </c>
      <c r="AC47" s="138">
        <f t="shared" ca="1" si="12"/>
        <v>0</v>
      </c>
      <c r="AD47" s="138">
        <f t="shared" ca="1" si="12"/>
        <v>0</v>
      </c>
      <c r="AE47" s="138">
        <f t="shared" ca="1" si="12"/>
        <v>0</v>
      </c>
      <c r="AF47" s="138">
        <f t="shared" ca="1" si="12"/>
        <v>0</v>
      </c>
      <c r="AG47" s="138">
        <f t="shared" ca="1" si="13"/>
        <v>0</v>
      </c>
      <c r="AH47" s="138">
        <f t="shared" ca="1" si="13"/>
        <v>0</v>
      </c>
      <c r="AI47" s="138">
        <f t="shared" ca="1" si="13"/>
        <v>0</v>
      </c>
      <c r="AJ47" s="138">
        <f t="shared" ca="1" si="13"/>
        <v>0</v>
      </c>
      <c r="AK47" s="138">
        <f t="shared" ca="1" si="13"/>
        <v>0</v>
      </c>
      <c r="AL47" s="138">
        <f t="shared" ca="1" si="13"/>
        <v>0</v>
      </c>
      <c r="AM47" s="138">
        <f t="shared" ca="1" si="13"/>
        <v>0</v>
      </c>
      <c r="AN47" s="138">
        <f t="shared" ca="1" si="13"/>
        <v>0</v>
      </c>
      <c r="AO47" s="138">
        <f t="shared" ca="1" si="13"/>
        <v>0</v>
      </c>
      <c r="AP47" s="138">
        <f t="shared" ca="1" si="13"/>
        <v>0</v>
      </c>
      <c r="AQ47" s="138">
        <f t="shared" ca="1" si="13"/>
        <v>0</v>
      </c>
      <c r="AR47" s="585">
        <f t="shared" ca="1" si="14"/>
        <v>0</v>
      </c>
      <c r="AS47" s="585"/>
      <c r="AT47" s="575"/>
      <c r="AU47" s="576"/>
      <c r="AV47" s="130"/>
      <c r="AZ47" s="114"/>
      <c r="BA47" s="114"/>
      <c r="BB47" s="114"/>
      <c r="BC47" s="114"/>
    </row>
    <row r="48" spans="1:55" ht="24.75" customHeight="1">
      <c r="B48" s="566"/>
      <c r="C48" s="577" t="s">
        <v>219</v>
      </c>
      <c r="D48" s="577"/>
      <c r="E48" s="577"/>
      <c r="F48" s="171"/>
      <c r="G48" s="578"/>
      <c r="H48" s="579"/>
      <c r="I48" s="580"/>
      <c r="J48" s="581"/>
      <c r="K48" s="582"/>
      <c r="L48" s="583"/>
      <c r="M48" s="137">
        <f t="shared" ca="1" si="11"/>
        <v>0</v>
      </c>
      <c r="N48" s="138">
        <f t="shared" ca="1" si="11"/>
        <v>0</v>
      </c>
      <c r="O48" s="138">
        <f t="shared" ca="1" si="11"/>
        <v>0</v>
      </c>
      <c r="P48" s="138">
        <f t="shared" ca="1" si="11"/>
        <v>0</v>
      </c>
      <c r="Q48" s="138">
        <f t="shared" ca="1" si="11"/>
        <v>0</v>
      </c>
      <c r="R48" s="138">
        <f t="shared" ca="1" si="11"/>
        <v>0</v>
      </c>
      <c r="S48" s="138">
        <f t="shared" ca="1" si="11"/>
        <v>0</v>
      </c>
      <c r="T48" s="138">
        <f t="shared" ca="1" si="11"/>
        <v>0</v>
      </c>
      <c r="U48" s="138">
        <f t="shared" ca="1" si="11"/>
        <v>0</v>
      </c>
      <c r="V48" s="138">
        <f t="shared" ca="1" si="11"/>
        <v>0</v>
      </c>
      <c r="W48" s="138">
        <f t="shared" ca="1" si="12"/>
        <v>0</v>
      </c>
      <c r="X48" s="138">
        <f t="shared" ca="1" si="12"/>
        <v>0</v>
      </c>
      <c r="Y48" s="138">
        <f t="shared" ca="1" si="12"/>
        <v>0</v>
      </c>
      <c r="Z48" s="138">
        <f t="shared" ca="1" si="12"/>
        <v>0</v>
      </c>
      <c r="AA48" s="138">
        <f t="shared" ca="1" si="12"/>
        <v>0</v>
      </c>
      <c r="AB48" s="138">
        <f t="shared" ca="1" si="12"/>
        <v>0</v>
      </c>
      <c r="AC48" s="138">
        <f t="shared" ca="1" si="12"/>
        <v>0</v>
      </c>
      <c r="AD48" s="138">
        <f t="shared" ca="1" si="12"/>
        <v>0</v>
      </c>
      <c r="AE48" s="138">
        <f t="shared" ca="1" si="12"/>
        <v>0</v>
      </c>
      <c r="AF48" s="138">
        <f t="shared" ca="1" si="12"/>
        <v>0</v>
      </c>
      <c r="AG48" s="138">
        <f t="shared" ca="1" si="13"/>
        <v>0</v>
      </c>
      <c r="AH48" s="138">
        <f t="shared" ca="1" si="13"/>
        <v>0</v>
      </c>
      <c r="AI48" s="138">
        <f t="shared" ca="1" si="13"/>
        <v>0</v>
      </c>
      <c r="AJ48" s="138">
        <f t="shared" ca="1" si="13"/>
        <v>0</v>
      </c>
      <c r="AK48" s="138">
        <f t="shared" ca="1" si="13"/>
        <v>0</v>
      </c>
      <c r="AL48" s="138">
        <f t="shared" ca="1" si="13"/>
        <v>0</v>
      </c>
      <c r="AM48" s="138">
        <f t="shared" ca="1" si="13"/>
        <v>0</v>
      </c>
      <c r="AN48" s="138">
        <f t="shared" ca="1" si="13"/>
        <v>0</v>
      </c>
      <c r="AO48" s="138">
        <f t="shared" ca="1" si="13"/>
        <v>0</v>
      </c>
      <c r="AP48" s="138">
        <f t="shared" ca="1" si="13"/>
        <v>0</v>
      </c>
      <c r="AQ48" s="138">
        <f t="shared" ca="1" si="13"/>
        <v>0</v>
      </c>
      <c r="AR48" s="585">
        <f t="shared" ca="1" si="14"/>
        <v>0</v>
      </c>
      <c r="AS48" s="585"/>
      <c r="AT48" s="575"/>
      <c r="AU48" s="576"/>
      <c r="AV48" s="130"/>
      <c r="AZ48" s="114"/>
      <c r="BA48" s="114"/>
      <c r="BB48" s="114"/>
      <c r="BC48" s="114"/>
    </row>
    <row r="49" spans="2:55" ht="24.75" customHeight="1" thickBot="1">
      <c r="B49" s="566"/>
      <c r="C49" s="539" t="s">
        <v>220</v>
      </c>
      <c r="D49" s="539"/>
      <c r="E49" s="539"/>
      <c r="F49" s="172"/>
      <c r="G49" s="540"/>
      <c r="H49" s="541"/>
      <c r="I49" s="542"/>
      <c r="J49" s="543"/>
      <c r="K49" s="544"/>
      <c r="L49" s="545"/>
      <c r="M49" s="139">
        <f t="shared" ca="1" si="11"/>
        <v>0</v>
      </c>
      <c r="N49" s="140">
        <f t="shared" ca="1" si="11"/>
        <v>0</v>
      </c>
      <c r="O49" s="140">
        <f t="shared" ca="1" si="11"/>
        <v>0</v>
      </c>
      <c r="P49" s="140">
        <f t="shared" ca="1" si="11"/>
        <v>0</v>
      </c>
      <c r="Q49" s="140">
        <f t="shared" ca="1" si="11"/>
        <v>0</v>
      </c>
      <c r="R49" s="140">
        <f t="shared" ca="1" si="11"/>
        <v>0</v>
      </c>
      <c r="S49" s="140">
        <f t="shared" ca="1" si="11"/>
        <v>0</v>
      </c>
      <c r="T49" s="140">
        <f t="shared" ca="1" si="11"/>
        <v>0</v>
      </c>
      <c r="U49" s="140">
        <f t="shared" ca="1" si="11"/>
        <v>0</v>
      </c>
      <c r="V49" s="140">
        <f t="shared" ca="1" si="11"/>
        <v>0</v>
      </c>
      <c r="W49" s="140">
        <f t="shared" ca="1" si="12"/>
        <v>0</v>
      </c>
      <c r="X49" s="140">
        <f t="shared" ca="1" si="12"/>
        <v>0</v>
      </c>
      <c r="Y49" s="140">
        <f t="shared" ca="1" si="12"/>
        <v>0</v>
      </c>
      <c r="Z49" s="140">
        <f t="shared" ca="1" si="12"/>
        <v>0</v>
      </c>
      <c r="AA49" s="140">
        <f t="shared" ca="1" si="12"/>
        <v>0</v>
      </c>
      <c r="AB49" s="140">
        <f t="shared" ca="1" si="12"/>
        <v>0</v>
      </c>
      <c r="AC49" s="140">
        <f t="shared" ca="1" si="12"/>
        <v>0</v>
      </c>
      <c r="AD49" s="140">
        <f t="shared" ca="1" si="12"/>
        <v>0</v>
      </c>
      <c r="AE49" s="140">
        <f t="shared" ca="1" si="12"/>
        <v>0</v>
      </c>
      <c r="AF49" s="140">
        <f t="shared" ca="1" si="12"/>
        <v>0</v>
      </c>
      <c r="AG49" s="140">
        <f t="shared" ca="1" si="13"/>
        <v>0</v>
      </c>
      <c r="AH49" s="140">
        <f t="shared" ca="1" si="13"/>
        <v>0</v>
      </c>
      <c r="AI49" s="140">
        <f t="shared" ca="1" si="13"/>
        <v>0</v>
      </c>
      <c r="AJ49" s="140">
        <f t="shared" ca="1" si="13"/>
        <v>0</v>
      </c>
      <c r="AK49" s="140">
        <f t="shared" ca="1" si="13"/>
        <v>0</v>
      </c>
      <c r="AL49" s="140">
        <f t="shared" ca="1" si="13"/>
        <v>0</v>
      </c>
      <c r="AM49" s="140">
        <f t="shared" ca="1" si="13"/>
        <v>0</v>
      </c>
      <c r="AN49" s="140">
        <f t="shared" ca="1" si="13"/>
        <v>0</v>
      </c>
      <c r="AO49" s="140">
        <f t="shared" ca="1" si="13"/>
        <v>0</v>
      </c>
      <c r="AP49" s="140">
        <f t="shared" ca="1" si="13"/>
        <v>0</v>
      </c>
      <c r="AQ49" s="140">
        <f t="shared" ca="1" si="13"/>
        <v>0</v>
      </c>
      <c r="AR49" s="564">
        <f t="shared" ca="1" si="14"/>
        <v>0</v>
      </c>
      <c r="AS49" s="564"/>
      <c r="AT49" s="575" t="str">
        <f ca="1">IF(AR41=AT44,"（上記②と一致）","（上記②の計と不一致）")</f>
        <v>（上記②と一致）</v>
      </c>
      <c r="AU49" s="576"/>
      <c r="AV49" s="130"/>
      <c r="AZ49" s="114"/>
      <c r="BA49" s="114"/>
      <c r="BB49" s="114"/>
      <c r="BC49" s="114"/>
    </row>
    <row r="50" spans="2:55" ht="24.75" hidden="1" customHeight="1" thickBot="1">
      <c r="B50" s="589" t="s">
        <v>230</v>
      </c>
      <c r="C50" s="590"/>
      <c r="D50" s="590"/>
      <c r="E50" s="591"/>
      <c r="F50" s="167"/>
      <c r="G50" s="592"/>
      <c r="H50" s="590"/>
      <c r="I50" s="591"/>
      <c r="J50" s="593"/>
      <c r="K50" s="594"/>
      <c r="L50" s="595"/>
      <c r="M50" s="125">
        <f t="shared" ref="M50:AQ50" si="16">M8</f>
        <v>0</v>
      </c>
      <c r="N50" s="126">
        <f t="shared" si="16"/>
        <v>0</v>
      </c>
      <c r="O50" s="126">
        <f t="shared" si="16"/>
        <v>0</v>
      </c>
      <c r="P50" s="126">
        <f t="shared" si="16"/>
        <v>0</v>
      </c>
      <c r="Q50" s="126">
        <f t="shared" si="16"/>
        <v>0</v>
      </c>
      <c r="R50" s="126">
        <f t="shared" si="16"/>
        <v>0</v>
      </c>
      <c r="S50" s="126">
        <f t="shared" si="16"/>
        <v>0</v>
      </c>
      <c r="T50" s="126">
        <f t="shared" si="16"/>
        <v>0</v>
      </c>
      <c r="U50" s="126">
        <f t="shared" si="16"/>
        <v>0</v>
      </c>
      <c r="V50" s="126">
        <f t="shared" si="16"/>
        <v>0</v>
      </c>
      <c r="W50" s="126">
        <f t="shared" si="16"/>
        <v>0</v>
      </c>
      <c r="X50" s="126">
        <f t="shared" si="16"/>
        <v>0</v>
      </c>
      <c r="Y50" s="126">
        <f t="shared" si="16"/>
        <v>0</v>
      </c>
      <c r="Z50" s="126">
        <f t="shared" si="16"/>
        <v>0</v>
      </c>
      <c r="AA50" s="126">
        <f t="shared" si="16"/>
        <v>0</v>
      </c>
      <c r="AB50" s="126">
        <f t="shared" si="16"/>
        <v>0</v>
      </c>
      <c r="AC50" s="126">
        <f t="shared" si="16"/>
        <v>0</v>
      </c>
      <c r="AD50" s="126">
        <f t="shared" si="16"/>
        <v>0</v>
      </c>
      <c r="AE50" s="126">
        <f t="shared" si="16"/>
        <v>0</v>
      </c>
      <c r="AF50" s="126">
        <f t="shared" si="16"/>
        <v>0</v>
      </c>
      <c r="AG50" s="126">
        <f t="shared" si="16"/>
        <v>0</v>
      </c>
      <c r="AH50" s="126">
        <f t="shared" si="16"/>
        <v>0</v>
      </c>
      <c r="AI50" s="126">
        <f t="shared" si="16"/>
        <v>0</v>
      </c>
      <c r="AJ50" s="126">
        <f t="shared" si="16"/>
        <v>0</v>
      </c>
      <c r="AK50" s="126">
        <f t="shared" si="16"/>
        <v>0</v>
      </c>
      <c r="AL50" s="126">
        <f t="shared" si="16"/>
        <v>0</v>
      </c>
      <c r="AM50" s="126">
        <f t="shared" si="16"/>
        <v>0</v>
      </c>
      <c r="AN50" s="126">
        <f t="shared" si="16"/>
        <v>0</v>
      </c>
      <c r="AO50" s="126">
        <f t="shared" si="16"/>
        <v>0</v>
      </c>
      <c r="AP50" s="126">
        <f t="shared" si="16"/>
        <v>0</v>
      </c>
      <c r="AQ50" s="126">
        <f t="shared" si="16"/>
        <v>0</v>
      </c>
      <c r="AR50" s="596">
        <f>SUM(M50:AQ50)</f>
        <v>0</v>
      </c>
      <c r="AS50" s="597"/>
      <c r="AT50" s="673" t="str">
        <f>IF(AR50=AR8,"（上記①と一致）","（上記②と不一致）")</f>
        <v>（上記①と一致）</v>
      </c>
      <c r="AU50" s="674"/>
      <c r="AV50" s="130"/>
      <c r="AZ50" s="114"/>
      <c r="BA50" s="114"/>
      <c r="BB50" s="114"/>
      <c r="BC50" s="114"/>
    </row>
    <row r="51" spans="2:55" ht="24.75" customHeight="1" thickTop="1">
      <c r="B51" s="675" t="s">
        <v>231</v>
      </c>
      <c r="C51" s="677" t="s">
        <v>216</v>
      </c>
      <c r="D51" s="677"/>
      <c r="E51" s="677"/>
      <c r="F51" s="173"/>
      <c r="G51" s="692" t="s">
        <v>257</v>
      </c>
      <c r="H51" s="183">
        <f ca="1">COUNTIF(M51:AQ51,"&gt;2.00")</f>
        <v>0</v>
      </c>
      <c r="I51" s="689" t="s">
        <v>255</v>
      </c>
      <c r="J51" s="678">
        <f ca="1">COUNTIF(M51:AQ51,"&gt;１.00")</f>
        <v>0</v>
      </c>
      <c r="K51" s="678"/>
      <c r="L51" s="679"/>
      <c r="M51" s="141" t="str">
        <f ca="1">IF(M44=0,"0",M44/M$50)</f>
        <v>0</v>
      </c>
      <c r="N51" s="142" t="str">
        <f t="shared" ref="N51:AQ51" ca="1" si="17">IF(N44=0,"0",N44/N$50)</f>
        <v>0</v>
      </c>
      <c r="O51" s="142" t="str">
        <f t="shared" ca="1" si="17"/>
        <v>0</v>
      </c>
      <c r="P51" s="142" t="str">
        <f t="shared" ca="1" si="17"/>
        <v>0</v>
      </c>
      <c r="Q51" s="142" t="str">
        <f t="shared" ca="1" si="17"/>
        <v>0</v>
      </c>
      <c r="R51" s="142" t="str">
        <f t="shared" ca="1" si="17"/>
        <v>0</v>
      </c>
      <c r="S51" s="142" t="str">
        <f t="shared" ca="1" si="17"/>
        <v>0</v>
      </c>
      <c r="T51" s="142" t="str">
        <f t="shared" ca="1" si="17"/>
        <v>0</v>
      </c>
      <c r="U51" s="142" t="str">
        <f t="shared" ca="1" si="17"/>
        <v>0</v>
      </c>
      <c r="V51" s="142" t="str">
        <f t="shared" ca="1" si="17"/>
        <v>0</v>
      </c>
      <c r="W51" s="142" t="str">
        <f t="shared" ca="1" si="17"/>
        <v>0</v>
      </c>
      <c r="X51" s="142" t="str">
        <f t="shared" ca="1" si="17"/>
        <v>0</v>
      </c>
      <c r="Y51" s="142" t="str">
        <f t="shared" ca="1" si="17"/>
        <v>0</v>
      </c>
      <c r="Z51" s="142" t="str">
        <f t="shared" ca="1" si="17"/>
        <v>0</v>
      </c>
      <c r="AA51" s="142" t="str">
        <f t="shared" ca="1" si="17"/>
        <v>0</v>
      </c>
      <c r="AB51" s="142" t="str">
        <f t="shared" ca="1" si="17"/>
        <v>0</v>
      </c>
      <c r="AC51" s="142" t="str">
        <f t="shared" ca="1" si="17"/>
        <v>0</v>
      </c>
      <c r="AD51" s="142" t="str">
        <f t="shared" ca="1" si="17"/>
        <v>0</v>
      </c>
      <c r="AE51" s="142" t="str">
        <f t="shared" ca="1" si="17"/>
        <v>0</v>
      </c>
      <c r="AF51" s="142" t="str">
        <f t="shared" ca="1" si="17"/>
        <v>0</v>
      </c>
      <c r="AG51" s="142" t="str">
        <f t="shared" ca="1" si="17"/>
        <v>0</v>
      </c>
      <c r="AH51" s="142" t="str">
        <f t="shared" ca="1" si="17"/>
        <v>0</v>
      </c>
      <c r="AI51" s="142" t="str">
        <f t="shared" ca="1" si="17"/>
        <v>0</v>
      </c>
      <c r="AJ51" s="142" t="str">
        <f t="shared" ca="1" si="17"/>
        <v>0</v>
      </c>
      <c r="AK51" s="142" t="str">
        <f t="shared" ca="1" si="17"/>
        <v>0</v>
      </c>
      <c r="AL51" s="142" t="str">
        <f t="shared" ca="1" si="17"/>
        <v>0</v>
      </c>
      <c r="AM51" s="142" t="str">
        <f t="shared" ca="1" si="17"/>
        <v>0</v>
      </c>
      <c r="AN51" s="142" t="str">
        <f t="shared" ca="1" si="17"/>
        <v>0</v>
      </c>
      <c r="AO51" s="142" t="str">
        <f t="shared" ca="1" si="17"/>
        <v>0</v>
      </c>
      <c r="AP51" s="142" t="str">
        <f t="shared" ca="1" si="17"/>
        <v>0</v>
      </c>
      <c r="AQ51" s="187" t="str">
        <f t="shared" ca="1" si="17"/>
        <v>0</v>
      </c>
      <c r="AR51" s="680" t="s">
        <v>232</v>
      </c>
      <c r="AS51" s="681"/>
      <c r="AT51" s="681"/>
      <c r="AU51" s="682"/>
      <c r="AV51" s="130"/>
      <c r="AZ51" s="114"/>
      <c r="BA51" s="114"/>
      <c r="BB51" s="114"/>
      <c r="BC51" s="114"/>
    </row>
    <row r="52" spans="2:55" ht="24.75" customHeight="1">
      <c r="B52" s="566"/>
      <c r="C52" s="586" t="s">
        <v>245</v>
      </c>
      <c r="D52" s="586"/>
      <c r="E52" s="586"/>
      <c r="F52" s="174"/>
      <c r="G52" s="693"/>
      <c r="H52" s="184">
        <f t="shared" ref="H52:H56" ca="1" si="18">COUNTIF(M52:AQ52,"&gt;2.00")</f>
        <v>0</v>
      </c>
      <c r="I52" s="690"/>
      <c r="J52" s="587">
        <f t="shared" ref="J52" ca="1" si="19">COUNTIF(M52:AQ52,"&gt;１.00")</f>
        <v>0</v>
      </c>
      <c r="K52" s="587"/>
      <c r="L52" s="588"/>
      <c r="M52" s="137" t="str">
        <f t="shared" ref="M52:AQ52" ca="1" si="20">IF(M45=0,"0",M45/M$50)</f>
        <v>0</v>
      </c>
      <c r="N52" s="138" t="str">
        <f t="shared" ca="1" si="20"/>
        <v>0</v>
      </c>
      <c r="O52" s="138" t="str">
        <f t="shared" ca="1" si="20"/>
        <v>0</v>
      </c>
      <c r="P52" s="138" t="str">
        <f t="shared" ca="1" si="20"/>
        <v>0</v>
      </c>
      <c r="Q52" s="138" t="str">
        <f t="shared" ca="1" si="20"/>
        <v>0</v>
      </c>
      <c r="R52" s="138" t="str">
        <f t="shared" ca="1" si="20"/>
        <v>0</v>
      </c>
      <c r="S52" s="138" t="str">
        <f t="shared" ca="1" si="20"/>
        <v>0</v>
      </c>
      <c r="T52" s="138" t="str">
        <f t="shared" ca="1" si="20"/>
        <v>0</v>
      </c>
      <c r="U52" s="138" t="str">
        <f t="shared" ca="1" si="20"/>
        <v>0</v>
      </c>
      <c r="V52" s="138" t="str">
        <f t="shared" ca="1" si="20"/>
        <v>0</v>
      </c>
      <c r="W52" s="138" t="str">
        <f t="shared" ca="1" si="20"/>
        <v>0</v>
      </c>
      <c r="X52" s="138" t="str">
        <f t="shared" ca="1" si="20"/>
        <v>0</v>
      </c>
      <c r="Y52" s="138" t="str">
        <f t="shared" ca="1" si="20"/>
        <v>0</v>
      </c>
      <c r="Z52" s="138" t="str">
        <f t="shared" ca="1" si="20"/>
        <v>0</v>
      </c>
      <c r="AA52" s="138" t="str">
        <f t="shared" ca="1" si="20"/>
        <v>0</v>
      </c>
      <c r="AB52" s="138" t="str">
        <f t="shared" ca="1" si="20"/>
        <v>0</v>
      </c>
      <c r="AC52" s="138" t="str">
        <f t="shared" ca="1" si="20"/>
        <v>0</v>
      </c>
      <c r="AD52" s="138" t="str">
        <f t="shared" ca="1" si="20"/>
        <v>0</v>
      </c>
      <c r="AE52" s="138" t="str">
        <f t="shared" ca="1" si="20"/>
        <v>0</v>
      </c>
      <c r="AF52" s="138" t="str">
        <f t="shared" ca="1" si="20"/>
        <v>0</v>
      </c>
      <c r="AG52" s="138" t="str">
        <f t="shared" ca="1" si="20"/>
        <v>0</v>
      </c>
      <c r="AH52" s="138" t="str">
        <f t="shared" ca="1" si="20"/>
        <v>0</v>
      </c>
      <c r="AI52" s="138" t="str">
        <f t="shared" ca="1" si="20"/>
        <v>0</v>
      </c>
      <c r="AJ52" s="138" t="str">
        <f t="shared" ca="1" si="20"/>
        <v>0</v>
      </c>
      <c r="AK52" s="138" t="str">
        <f t="shared" ca="1" si="20"/>
        <v>0</v>
      </c>
      <c r="AL52" s="138" t="str">
        <f t="shared" ca="1" si="20"/>
        <v>0</v>
      </c>
      <c r="AM52" s="138" t="str">
        <f t="shared" ca="1" si="20"/>
        <v>0</v>
      </c>
      <c r="AN52" s="138" t="str">
        <f t="shared" ca="1" si="20"/>
        <v>0</v>
      </c>
      <c r="AO52" s="138" t="str">
        <f t="shared" ca="1" si="20"/>
        <v>0</v>
      </c>
      <c r="AP52" s="138" t="str">
        <f t="shared" ca="1" si="20"/>
        <v>0</v>
      </c>
      <c r="AQ52" s="188" t="str">
        <f t="shared" ca="1" si="20"/>
        <v>0</v>
      </c>
      <c r="AR52" s="667" t="str">
        <f ca="1">IF(I57=0,"無","有。別紙（３）へ理由を要記載")</f>
        <v>無</v>
      </c>
      <c r="AS52" s="668"/>
      <c r="AT52" s="668"/>
      <c r="AU52" s="669"/>
      <c r="AV52" s="130"/>
      <c r="AZ52" s="114"/>
      <c r="BA52" s="114"/>
      <c r="BB52" s="114"/>
      <c r="BC52" s="114"/>
    </row>
    <row r="53" spans="2:55" ht="24.75" customHeight="1">
      <c r="B53" s="566"/>
      <c r="C53" s="586" t="s">
        <v>218</v>
      </c>
      <c r="D53" s="586"/>
      <c r="E53" s="586"/>
      <c r="F53" s="174"/>
      <c r="G53" s="693"/>
      <c r="H53" s="184">
        <f t="shared" ca="1" si="18"/>
        <v>0</v>
      </c>
      <c r="I53" s="690"/>
      <c r="J53" s="587">
        <f t="shared" ref="J53:J56" ca="1" si="21">COUNTIF(M53:AQ53,"&gt;１.00")</f>
        <v>0</v>
      </c>
      <c r="K53" s="587"/>
      <c r="L53" s="588"/>
      <c r="M53" s="137" t="str">
        <f t="shared" ref="M53:AQ53" ca="1" si="22">IF(M46=0,"0",M46/M$50)</f>
        <v>0</v>
      </c>
      <c r="N53" s="138" t="str">
        <f t="shared" ca="1" si="22"/>
        <v>0</v>
      </c>
      <c r="O53" s="138" t="str">
        <f t="shared" ca="1" si="22"/>
        <v>0</v>
      </c>
      <c r="P53" s="138" t="str">
        <f t="shared" ca="1" si="22"/>
        <v>0</v>
      </c>
      <c r="Q53" s="138" t="str">
        <f t="shared" ca="1" si="22"/>
        <v>0</v>
      </c>
      <c r="R53" s="138" t="str">
        <f t="shared" ca="1" si="22"/>
        <v>0</v>
      </c>
      <c r="S53" s="138" t="str">
        <f t="shared" ca="1" si="22"/>
        <v>0</v>
      </c>
      <c r="T53" s="138" t="str">
        <f t="shared" ca="1" si="22"/>
        <v>0</v>
      </c>
      <c r="U53" s="138" t="str">
        <f t="shared" ca="1" si="22"/>
        <v>0</v>
      </c>
      <c r="V53" s="138" t="str">
        <f t="shared" ca="1" si="22"/>
        <v>0</v>
      </c>
      <c r="W53" s="138" t="str">
        <f t="shared" ca="1" si="22"/>
        <v>0</v>
      </c>
      <c r="X53" s="138" t="str">
        <f t="shared" ca="1" si="22"/>
        <v>0</v>
      </c>
      <c r="Y53" s="138" t="str">
        <f t="shared" ca="1" si="22"/>
        <v>0</v>
      </c>
      <c r="Z53" s="138" t="str">
        <f t="shared" ca="1" si="22"/>
        <v>0</v>
      </c>
      <c r="AA53" s="138" t="str">
        <f t="shared" ca="1" si="22"/>
        <v>0</v>
      </c>
      <c r="AB53" s="138" t="str">
        <f t="shared" ca="1" si="22"/>
        <v>0</v>
      </c>
      <c r="AC53" s="138" t="str">
        <f t="shared" ca="1" si="22"/>
        <v>0</v>
      </c>
      <c r="AD53" s="138" t="str">
        <f t="shared" ca="1" si="22"/>
        <v>0</v>
      </c>
      <c r="AE53" s="138" t="str">
        <f t="shared" ca="1" si="22"/>
        <v>0</v>
      </c>
      <c r="AF53" s="138" t="str">
        <f t="shared" ca="1" si="22"/>
        <v>0</v>
      </c>
      <c r="AG53" s="138" t="str">
        <f t="shared" ca="1" si="22"/>
        <v>0</v>
      </c>
      <c r="AH53" s="138" t="str">
        <f t="shared" ca="1" si="22"/>
        <v>0</v>
      </c>
      <c r="AI53" s="138" t="str">
        <f t="shared" ca="1" si="22"/>
        <v>0</v>
      </c>
      <c r="AJ53" s="138" t="str">
        <f t="shared" ca="1" si="22"/>
        <v>0</v>
      </c>
      <c r="AK53" s="138" t="str">
        <f t="shared" ca="1" si="22"/>
        <v>0</v>
      </c>
      <c r="AL53" s="138" t="str">
        <f t="shared" ca="1" si="22"/>
        <v>0</v>
      </c>
      <c r="AM53" s="138" t="str">
        <f t="shared" ca="1" si="22"/>
        <v>0</v>
      </c>
      <c r="AN53" s="138" t="str">
        <f t="shared" ca="1" si="22"/>
        <v>0</v>
      </c>
      <c r="AO53" s="138" t="str">
        <f t="shared" ca="1" si="22"/>
        <v>0</v>
      </c>
      <c r="AP53" s="138" t="str">
        <f t="shared" ca="1" si="22"/>
        <v>0</v>
      </c>
      <c r="AQ53" s="188" t="str">
        <f t="shared" ca="1" si="22"/>
        <v>0</v>
      </c>
      <c r="AR53" s="683"/>
      <c r="AS53" s="684"/>
      <c r="AT53" s="684"/>
      <c r="AU53" s="685"/>
      <c r="AV53" s="130"/>
      <c r="AZ53" s="114"/>
      <c r="BA53" s="114"/>
      <c r="BB53" s="114"/>
      <c r="BC53" s="114"/>
    </row>
    <row r="54" spans="2:55" ht="24.75" customHeight="1">
      <c r="B54" s="566"/>
      <c r="C54" s="586" t="s">
        <v>217</v>
      </c>
      <c r="D54" s="586"/>
      <c r="E54" s="586"/>
      <c r="F54" s="174"/>
      <c r="G54" s="693"/>
      <c r="H54" s="184">
        <f t="shared" ca="1" si="18"/>
        <v>0</v>
      </c>
      <c r="I54" s="690"/>
      <c r="J54" s="587">
        <f t="shared" ca="1" si="21"/>
        <v>0</v>
      </c>
      <c r="K54" s="587"/>
      <c r="L54" s="588"/>
      <c r="M54" s="137" t="str">
        <f t="shared" ref="M54:AQ54" ca="1" si="23">IF(M47=0,"0",M47/M$50)</f>
        <v>0</v>
      </c>
      <c r="N54" s="138" t="str">
        <f t="shared" ca="1" si="23"/>
        <v>0</v>
      </c>
      <c r="O54" s="138" t="str">
        <f t="shared" ca="1" si="23"/>
        <v>0</v>
      </c>
      <c r="P54" s="138" t="str">
        <f t="shared" ca="1" si="23"/>
        <v>0</v>
      </c>
      <c r="Q54" s="138" t="str">
        <f t="shared" ca="1" si="23"/>
        <v>0</v>
      </c>
      <c r="R54" s="138" t="str">
        <f t="shared" ca="1" si="23"/>
        <v>0</v>
      </c>
      <c r="S54" s="138" t="str">
        <f t="shared" ca="1" si="23"/>
        <v>0</v>
      </c>
      <c r="T54" s="138" t="str">
        <f t="shared" ca="1" si="23"/>
        <v>0</v>
      </c>
      <c r="U54" s="138" t="str">
        <f t="shared" ca="1" si="23"/>
        <v>0</v>
      </c>
      <c r="V54" s="138" t="str">
        <f t="shared" ca="1" si="23"/>
        <v>0</v>
      </c>
      <c r="W54" s="138" t="str">
        <f t="shared" ca="1" si="23"/>
        <v>0</v>
      </c>
      <c r="X54" s="138" t="str">
        <f t="shared" ca="1" si="23"/>
        <v>0</v>
      </c>
      <c r="Y54" s="138" t="str">
        <f t="shared" ca="1" si="23"/>
        <v>0</v>
      </c>
      <c r="Z54" s="138" t="str">
        <f t="shared" ca="1" si="23"/>
        <v>0</v>
      </c>
      <c r="AA54" s="138" t="str">
        <f t="shared" ca="1" si="23"/>
        <v>0</v>
      </c>
      <c r="AB54" s="138" t="str">
        <f t="shared" ca="1" si="23"/>
        <v>0</v>
      </c>
      <c r="AC54" s="138" t="str">
        <f t="shared" ca="1" si="23"/>
        <v>0</v>
      </c>
      <c r="AD54" s="138" t="str">
        <f t="shared" ca="1" si="23"/>
        <v>0</v>
      </c>
      <c r="AE54" s="138" t="str">
        <f t="shared" ca="1" si="23"/>
        <v>0</v>
      </c>
      <c r="AF54" s="138" t="str">
        <f t="shared" ca="1" si="23"/>
        <v>0</v>
      </c>
      <c r="AG54" s="138" t="str">
        <f t="shared" ca="1" si="23"/>
        <v>0</v>
      </c>
      <c r="AH54" s="138" t="str">
        <f t="shared" ca="1" si="23"/>
        <v>0</v>
      </c>
      <c r="AI54" s="138" t="str">
        <f t="shared" ca="1" si="23"/>
        <v>0</v>
      </c>
      <c r="AJ54" s="138" t="str">
        <f t="shared" ca="1" si="23"/>
        <v>0</v>
      </c>
      <c r="AK54" s="138" t="str">
        <f t="shared" ca="1" si="23"/>
        <v>0</v>
      </c>
      <c r="AL54" s="138" t="str">
        <f t="shared" ca="1" si="23"/>
        <v>0</v>
      </c>
      <c r="AM54" s="138" t="str">
        <f t="shared" ca="1" si="23"/>
        <v>0</v>
      </c>
      <c r="AN54" s="138" t="str">
        <f t="shared" ca="1" si="23"/>
        <v>0</v>
      </c>
      <c r="AO54" s="138" t="str">
        <f t="shared" ca="1" si="23"/>
        <v>0</v>
      </c>
      <c r="AP54" s="138" t="str">
        <f t="shared" ca="1" si="23"/>
        <v>0</v>
      </c>
      <c r="AQ54" s="188" t="str">
        <f t="shared" ca="1" si="23"/>
        <v>0</v>
      </c>
      <c r="AR54" s="686" t="s">
        <v>259</v>
      </c>
      <c r="AS54" s="687"/>
      <c r="AT54" s="687"/>
      <c r="AU54" s="688"/>
      <c r="AV54" s="130"/>
      <c r="AZ54" s="114"/>
      <c r="BA54" s="114"/>
      <c r="BB54" s="114"/>
      <c r="BC54" s="114"/>
    </row>
    <row r="55" spans="2:55" ht="24.75" customHeight="1">
      <c r="B55" s="566"/>
      <c r="C55" s="586" t="s">
        <v>219</v>
      </c>
      <c r="D55" s="586"/>
      <c r="E55" s="586"/>
      <c r="F55" s="174"/>
      <c r="G55" s="693"/>
      <c r="H55" s="184">
        <f t="shared" ca="1" si="18"/>
        <v>0</v>
      </c>
      <c r="I55" s="690"/>
      <c r="J55" s="587">
        <f t="shared" ca="1" si="21"/>
        <v>0</v>
      </c>
      <c r="K55" s="587"/>
      <c r="L55" s="588"/>
      <c r="M55" s="137" t="str">
        <f t="shared" ref="M55:AQ55" ca="1" si="24">IF(M48=0,"0",M48/M$50)</f>
        <v>0</v>
      </c>
      <c r="N55" s="138" t="str">
        <f t="shared" ca="1" si="24"/>
        <v>0</v>
      </c>
      <c r="O55" s="138" t="str">
        <f t="shared" ca="1" si="24"/>
        <v>0</v>
      </c>
      <c r="P55" s="138" t="str">
        <f t="shared" ca="1" si="24"/>
        <v>0</v>
      </c>
      <c r="Q55" s="138" t="str">
        <f t="shared" ca="1" si="24"/>
        <v>0</v>
      </c>
      <c r="R55" s="138" t="str">
        <f t="shared" ca="1" si="24"/>
        <v>0</v>
      </c>
      <c r="S55" s="138" t="str">
        <f t="shared" ca="1" si="24"/>
        <v>0</v>
      </c>
      <c r="T55" s="138" t="str">
        <f t="shared" ca="1" si="24"/>
        <v>0</v>
      </c>
      <c r="U55" s="138" t="str">
        <f t="shared" ca="1" si="24"/>
        <v>0</v>
      </c>
      <c r="V55" s="138" t="str">
        <f t="shared" ca="1" si="24"/>
        <v>0</v>
      </c>
      <c r="W55" s="138" t="str">
        <f t="shared" ca="1" si="24"/>
        <v>0</v>
      </c>
      <c r="X55" s="138" t="str">
        <f t="shared" ca="1" si="24"/>
        <v>0</v>
      </c>
      <c r="Y55" s="138" t="str">
        <f t="shared" ca="1" si="24"/>
        <v>0</v>
      </c>
      <c r="Z55" s="138" t="str">
        <f t="shared" ca="1" si="24"/>
        <v>0</v>
      </c>
      <c r="AA55" s="138" t="str">
        <f t="shared" ca="1" si="24"/>
        <v>0</v>
      </c>
      <c r="AB55" s="138" t="str">
        <f t="shared" ca="1" si="24"/>
        <v>0</v>
      </c>
      <c r="AC55" s="138" t="str">
        <f t="shared" ca="1" si="24"/>
        <v>0</v>
      </c>
      <c r="AD55" s="138" t="str">
        <f t="shared" ca="1" si="24"/>
        <v>0</v>
      </c>
      <c r="AE55" s="138" t="str">
        <f t="shared" ca="1" si="24"/>
        <v>0</v>
      </c>
      <c r="AF55" s="138" t="str">
        <f t="shared" ca="1" si="24"/>
        <v>0</v>
      </c>
      <c r="AG55" s="138" t="str">
        <f t="shared" ca="1" si="24"/>
        <v>0</v>
      </c>
      <c r="AH55" s="138" t="str">
        <f t="shared" ca="1" si="24"/>
        <v>0</v>
      </c>
      <c r="AI55" s="138" t="str">
        <f t="shared" ca="1" si="24"/>
        <v>0</v>
      </c>
      <c r="AJ55" s="138" t="str">
        <f t="shared" ca="1" si="24"/>
        <v>0</v>
      </c>
      <c r="AK55" s="138" t="str">
        <f t="shared" ca="1" si="24"/>
        <v>0</v>
      </c>
      <c r="AL55" s="138" t="str">
        <f t="shared" ca="1" si="24"/>
        <v>0</v>
      </c>
      <c r="AM55" s="138" t="str">
        <f t="shared" ca="1" si="24"/>
        <v>0</v>
      </c>
      <c r="AN55" s="138" t="str">
        <f t="shared" ca="1" si="24"/>
        <v>0</v>
      </c>
      <c r="AO55" s="138" t="str">
        <f t="shared" ca="1" si="24"/>
        <v>0</v>
      </c>
      <c r="AP55" s="138" t="str">
        <f t="shared" ca="1" si="24"/>
        <v>0</v>
      </c>
      <c r="AQ55" s="188" t="str">
        <f t="shared" ca="1" si="24"/>
        <v>0</v>
      </c>
      <c r="AR55" s="667" t="str">
        <f ca="1">IF(G57=0,"無","有。員数上限を超過。申請不可")</f>
        <v>無</v>
      </c>
      <c r="AS55" s="668"/>
      <c r="AT55" s="668"/>
      <c r="AU55" s="669"/>
      <c r="AV55" s="130"/>
      <c r="AZ55" s="114"/>
      <c r="BA55" s="114"/>
      <c r="BB55" s="114"/>
      <c r="BC55" s="114"/>
    </row>
    <row r="56" spans="2:55" ht="24.75" customHeight="1" thickBot="1">
      <c r="B56" s="676"/>
      <c r="C56" s="664" t="s">
        <v>220</v>
      </c>
      <c r="D56" s="664"/>
      <c r="E56" s="664"/>
      <c r="F56" s="175"/>
      <c r="G56" s="694"/>
      <c r="H56" s="185">
        <f t="shared" ca="1" si="18"/>
        <v>0</v>
      </c>
      <c r="I56" s="691"/>
      <c r="J56" s="665">
        <f t="shared" ca="1" si="21"/>
        <v>0</v>
      </c>
      <c r="K56" s="665"/>
      <c r="L56" s="666"/>
      <c r="M56" s="143" t="str">
        <f t="shared" ref="M56:AQ56" ca="1" si="25">IF(M49=0,"0",M49/M$50)</f>
        <v>0</v>
      </c>
      <c r="N56" s="122" t="str">
        <f t="shared" ca="1" si="25"/>
        <v>0</v>
      </c>
      <c r="O56" s="122" t="str">
        <f t="shared" ca="1" si="25"/>
        <v>0</v>
      </c>
      <c r="P56" s="122" t="str">
        <f t="shared" ca="1" si="25"/>
        <v>0</v>
      </c>
      <c r="Q56" s="122" t="str">
        <f t="shared" ca="1" si="25"/>
        <v>0</v>
      </c>
      <c r="R56" s="122" t="str">
        <f t="shared" ca="1" si="25"/>
        <v>0</v>
      </c>
      <c r="S56" s="122" t="str">
        <f t="shared" ca="1" si="25"/>
        <v>0</v>
      </c>
      <c r="T56" s="122" t="str">
        <f t="shared" ca="1" si="25"/>
        <v>0</v>
      </c>
      <c r="U56" s="122" t="str">
        <f t="shared" ca="1" si="25"/>
        <v>0</v>
      </c>
      <c r="V56" s="122" t="str">
        <f t="shared" ca="1" si="25"/>
        <v>0</v>
      </c>
      <c r="W56" s="122" t="str">
        <f t="shared" ca="1" si="25"/>
        <v>0</v>
      </c>
      <c r="X56" s="122" t="str">
        <f t="shared" ca="1" si="25"/>
        <v>0</v>
      </c>
      <c r="Y56" s="122" t="str">
        <f t="shared" ca="1" si="25"/>
        <v>0</v>
      </c>
      <c r="Z56" s="122" t="str">
        <f t="shared" ca="1" si="25"/>
        <v>0</v>
      </c>
      <c r="AA56" s="122" t="str">
        <f t="shared" ca="1" si="25"/>
        <v>0</v>
      </c>
      <c r="AB56" s="122" t="str">
        <f t="shared" ca="1" si="25"/>
        <v>0</v>
      </c>
      <c r="AC56" s="122" t="str">
        <f t="shared" ca="1" si="25"/>
        <v>0</v>
      </c>
      <c r="AD56" s="122" t="str">
        <f t="shared" ca="1" si="25"/>
        <v>0</v>
      </c>
      <c r="AE56" s="122" t="str">
        <f t="shared" ca="1" si="25"/>
        <v>0</v>
      </c>
      <c r="AF56" s="122" t="str">
        <f t="shared" ca="1" si="25"/>
        <v>0</v>
      </c>
      <c r="AG56" s="122" t="str">
        <f t="shared" ca="1" si="25"/>
        <v>0</v>
      </c>
      <c r="AH56" s="122" t="str">
        <f t="shared" ca="1" si="25"/>
        <v>0</v>
      </c>
      <c r="AI56" s="122" t="str">
        <f t="shared" ca="1" si="25"/>
        <v>0</v>
      </c>
      <c r="AJ56" s="122" t="str">
        <f t="shared" ca="1" si="25"/>
        <v>0</v>
      </c>
      <c r="AK56" s="122" t="str">
        <f t="shared" ca="1" si="25"/>
        <v>0</v>
      </c>
      <c r="AL56" s="122" t="str">
        <f t="shared" ca="1" si="25"/>
        <v>0</v>
      </c>
      <c r="AM56" s="122" t="str">
        <f t="shared" ca="1" si="25"/>
        <v>0</v>
      </c>
      <c r="AN56" s="122" t="str">
        <f t="shared" ca="1" si="25"/>
        <v>0</v>
      </c>
      <c r="AO56" s="122" t="str">
        <f t="shared" ca="1" si="25"/>
        <v>0</v>
      </c>
      <c r="AP56" s="122" t="str">
        <f t="shared" ca="1" si="25"/>
        <v>0</v>
      </c>
      <c r="AQ56" s="189" t="str">
        <f t="shared" ca="1" si="25"/>
        <v>0</v>
      </c>
      <c r="AR56" s="670"/>
      <c r="AS56" s="671"/>
      <c r="AT56" s="671"/>
      <c r="AU56" s="672"/>
      <c r="AV56" s="130"/>
      <c r="AZ56" s="114"/>
      <c r="BA56" s="114"/>
      <c r="BB56" s="114"/>
      <c r="BC56" s="114"/>
    </row>
    <row r="57" spans="2:55" ht="24.75" customHeight="1" thickBot="1">
      <c r="B57" s="144"/>
      <c r="C57" s="145"/>
      <c r="D57" s="145"/>
      <c r="E57" s="145"/>
      <c r="F57" s="186" t="s">
        <v>256</v>
      </c>
      <c r="G57" s="589">
        <f ca="1">SUM(H51:H56)</f>
        <v>0</v>
      </c>
      <c r="H57" s="590"/>
      <c r="I57" s="592">
        <f ca="1">SUM(J51:L56)</f>
        <v>0</v>
      </c>
      <c r="J57" s="590"/>
      <c r="K57" s="590"/>
      <c r="L57" s="650"/>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29"/>
      <c r="AS57" s="129"/>
      <c r="AT57" s="128"/>
      <c r="AU57" s="128"/>
      <c r="AV57" s="129"/>
      <c r="AW57" s="129"/>
      <c r="AX57" s="147"/>
      <c r="AY57" s="147"/>
      <c r="AZ57" s="147"/>
      <c r="BA57" s="147"/>
      <c r="BB57" s="130"/>
    </row>
    <row r="58" spans="2:55" ht="13.5" customHeight="1">
      <c r="B58" s="127"/>
      <c r="C58" s="127"/>
      <c r="D58" s="127"/>
      <c r="E58" s="127"/>
      <c r="F58" s="127"/>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9"/>
      <c r="AS58" s="129"/>
      <c r="AT58" s="129"/>
      <c r="AU58" s="129"/>
      <c r="AV58" s="129"/>
      <c r="AW58" s="129"/>
      <c r="AX58" s="130"/>
      <c r="AY58" s="130"/>
      <c r="AZ58" s="130"/>
      <c r="BB58" s="130"/>
    </row>
    <row r="59" spans="2:55" s="148" customFormat="1" ht="15.75" customHeight="1">
      <c r="B59" s="611" t="str">
        <f>'個人防護具　別紙（変更後〇月）'!B59:AV61</f>
        <v xml:space="preserve">＜注意点＞
〇段階Ⅰ以上の日に使用した個人防護服が補助対象です。段階Ⅰ以上でない日は、入力しないようにお願いします。段階Ⅰ以上の日はホームページで掲載します。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114"/>
      <c r="AX59" s="114"/>
      <c r="AY59" s="114"/>
      <c r="AZ59" s="114"/>
      <c r="BA59" s="114"/>
      <c r="BB59" s="114"/>
      <c r="BC59" s="112"/>
    </row>
    <row r="60" spans="2:55" s="148" customFormat="1" ht="15.75" customHeight="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114"/>
      <c r="AX60" s="114"/>
      <c r="AY60" s="114"/>
      <c r="AZ60" s="114"/>
      <c r="BA60" s="114"/>
      <c r="BB60" s="114"/>
      <c r="BC60" s="112"/>
    </row>
    <row r="61" spans="2:55" s="148" customFormat="1" ht="23.1" customHeight="1">
      <c r="B61" s="611"/>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row>
    <row r="62" spans="2:55" s="148" customFormat="1" ht="23.1" customHeight="1">
      <c r="E62" s="150"/>
      <c r="F62" s="150"/>
      <c r="G62" s="150"/>
      <c r="H62" s="150"/>
    </row>
    <row r="63" spans="2:55" s="148" customFormat="1" ht="23.1" customHeight="1">
      <c r="E63" s="150"/>
      <c r="F63" s="150"/>
      <c r="G63" s="150"/>
      <c r="H63" s="150"/>
    </row>
    <row r="64" spans="2:55" s="148" customFormat="1" ht="23.1" customHeight="1">
      <c r="E64" s="150"/>
      <c r="F64" s="150"/>
      <c r="G64" s="150"/>
      <c r="H64" s="150"/>
    </row>
    <row r="65" spans="2:55" s="148" customFormat="1" ht="35.25" customHeight="1">
      <c r="E65" s="150"/>
      <c r="F65" s="150"/>
      <c r="G65" s="150"/>
      <c r="H65" s="150"/>
    </row>
    <row r="66" spans="2:55" s="148" customFormat="1" ht="23.1" customHeight="1">
      <c r="M66" s="150"/>
      <c r="N66" s="150"/>
      <c r="O66" s="150"/>
    </row>
    <row r="67" spans="2:55" s="148" customFormat="1" ht="23.1" customHeight="1">
      <c r="M67" s="150"/>
      <c r="N67" s="150"/>
      <c r="Q67" s="149"/>
      <c r="R67" s="149"/>
      <c r="S67" s="149"/>
      <c r="T67" s="149"/>
      <c r="U67" s="149"/>
      <c r="V67" s="149"/>
      <c r="W67" s="149"/>
      <c r="X67" s="149"/>
      <c r="Y67" s="149"/>
      <c r="Z67" s="149"/>
    </row>
    <row r="68" spans="2:55" s="148" customFormat="1" ht="23.1" customHeight="1">
      <c r="M68" s="150"/>
      <c r="N68" s="150"/>
    </row>
    <row r="69" spans="2:55" s="148" customFormat="1" ht="23.1" customHeight="1">
      <c r="M69" s="150"/>
      <c r="N69" s="150"/>
      <c r="P69" s="151"/>
    </row>
    <row r="70" spans="2:55" s="148" customFormat="1" ht="23.1" customHeight="1">
      <c r="B70" s="149"/>
      <c r="AG70" s="149"/>
      <c r="AH70" s="149"/>
      <c r="AI70" s="149"/>
      <c r="AJ70" s="149"/>
      <c r="AK70" s="149"/>
      <c r="AL70" s="149"/>
      <c r="AM70" s="149"/>
      <c r="AN70" s="149"/>
      <c r="AO70" s="149"/>
      <c r="BC70" s="149"/>
    </row>
    <row r="71" spans="2:55" s="148" customFormat="1" ht="23.1" customHeight="1">
      <c r="B71" s="152"/>
      <c r="AG71" s="149"/>
      <c r="AH71" s="149"/>
      <c r="AI71" s="149"/>
      <c r="AJ71" s="149"/>
      <c r="AK71" s="149"/>
      <c r="AL71" s="149"/>
      <c r="AM71" s="149"/>
      <c r="AN71" s="149"/>
      <c r="AO71" s="149"/>
      <c r="BB71" s="149"/>
      <c r="BC71" s="149"/>
    </row>
    <row r="72" spans="2:55" s="148" customFormat="1" ht="23.1" customHeight="1">
      <c r="B72" s="152"/>
      <c r="AG72" s="149"/>
      <c r="AH72" s="149"/>
      <c r="AI72" s="149"/>
      <c r="AJ72" s="149"/>
      <c r="AK72" s="149"/>
      <c r="AL72" s="149"/>
      <c r="AM72" s="149"/>
      <c r="AN72" s="149"/>
      <c r="AO72" s="149"/>
      <c r="BB72" s="149"/>
      <c r="BC72" s="149"/>
    </row>
    <row r="73" spans="2:55" s="148" customFormat="1" ht="23.1" customHeight="1">
      <c r="B73" s="152"/>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row>
    <row r="74" spans="2:55" s="148" customFormat="1" ht="23.1" customHeight="1">
      <c r="B74" s="152"/>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row>
    <row r="75" spans="2:55" s="148" customFormat="1" ht="23.1" customHeight="1">
      <c r="B75" s="152"/>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row>
    <row r="76" spans="2:55" s="148" customFormat="1" ht="23.1" customHeight="1">
      <c r="B76" s="152"/>
      <c r="AG76" s="149"/>
      <c r="AH76" s="149"/>
      <c r="AI76" s="149"/>
      <c r="AJ76" s="152"/>
      <c r="AK76" s="152"/>
      <c r="AL76" s="152"/>
      <c r="AM76" s="152"/>
      <c r="AN76" s="152"/>
      <c r="AO76" s="152"/>
      <c r="AP76" s="152"/>
      <c r="AQ76" s="152"/>
      <c r="AR76" s="152"/>
      <c r="AS76" s="152"/>
      <c r="AT76" s="152"/>
      <c r="AU76" s="152"/>
      <c r="AV76" s="152"/>
      <c r="AW76" s="152"/>
      <c r="AX76" s="152"/>
      <c r="AY76" s="152"/>
      <c r="AZ76" s="152"/>
      <c r="BA76" s="152"/>
      <c r="BB76" s="152"/>
      <c r="BC76" s="152"/>
    </row>
    <row r="77" spans="2:55" s="148" customFormat="1" ht="23.1" customHeight="1">
      <c r="B77" s="149"/>
      <c r="AG77" s="149"/>
      <c r="AH77" s="149"/>
      <c r="AI77" s="149"/>
      <c r="AJ77" s="152"/>
      <c r="AK77" s="152"/>
      <c r="AL77" s="152"/>
      <c r="AM77" s="152"/>
      <c r="AN77" s="152"/>
      <c r="AO77" s="152"/>
      <c r="AP77" s="152"/>
      <c r="AQ77" s="152"/>
      <c r="AR77" s="152"/>
      <c r="AS77" s="152"/>
      <c r="AT77" s="152"/>
      <c r="AU77" s="152"/>
      <c r="AV77" s="152"/>
      <c r="AW77" s="152"/>
      <c r="AX77" s="152"/>
      <c r="AY77" s="152"/>
      <c r="AZ77" s="152"/>
      <c r="BA77" s="152"/>
      <c r="BB77" s="152"/>
      <c r="BC77" s="152"/>
    </row>
    <row r="78" spans="2:55" s="148" customFormat="1" ht="22.5" customHeight="1">
      <c r="B78" s="149"/>
      <c r="AG78" s="149"/>
      <c r="AH78" s="149"/>
      <c r="AI78" s="149"/>
      <c r="AJ78" s="152"/>
      <c r="AK78" s="152"/>
      <c r="AL78" s="152"/>
      <c r="AM78" s="152"/>
      <c r="AN78" s="152"/>
      <c r="AO78" s="152"/>
      <c r="AP78" s="152"/>
      <c r="AQ78" s="152"/>
      <c r="AR78" s="152"/>
      <c r="AS78" s="152"/>
      <c r="AT78" s="152"/>
      <c r="AU78" s="152"/>
      <c r="AV78" s="152"/>
      <c r="AW78" s="152"/>
      <c r="AX78" s="152"/>
      <c r="AY78" s="152"/>
      <c r="AZ78" s="152"/>
      <c r="BA78" s="152"/>
      <c r="BB78" s="152"/>
      <c r="BC78" s="152"/>
    </row>
    <row r="79" spans="2:55" s="148" customFormat="1" ht="23.1" customHeight="1">
      <c r="B79" s="149"/>
      <c r="AG79" s="149"/>
      <c r="AH79" s="149"/>
      <c r="AI79" s="149"/>
      <c r="AQ79" s="149"/>
      <c r="AR79" s="149"/>
      <c r="AS79" s="149"/>
      <c r="AT79" s="149"/>
      <c r="AU79" s="149"/>
      <c r="AV79" s="149"/>
      <c r="AW79" s="149"/>
      <c r="AX79" s="149"/>
      <c r="AY79" s="149"/>
      <c r="AZ79" s="149"/>
      <c r="BA79" s="149"/>
      <c r="BB79" s="149"/>
      <c r="BC79" s="149"/>
    </row>
    <row r="80" spans="2:55" s="148" customFormat="1" ht="23.1" customHeight="1">
      <c r="B80" s="149"/>
      <c r="C80" s="149"/>
      <c r="D80" s="149"/>
      <c r="K80" s="149"/>
      <c r="L80" s="149"/>
      <c r="M80" s="150"/>
      <c r="N80" s="150"/>
      <c r="O80" s="150"/>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row>
    <row r="81" spans="2:55" s="148" customFormat="1" ht="23.1" customHeight="1">
      <c r="B81" s="149"/>
      <c r="C81" s="149"/>
      <c r="D81" s="149"/>
      <c r="K81" s="149"/>
      <c r="L81" s="149"/>
      <c r="M81" s="150"/>
      <c r="N81" s="150"/>
      <c r="O81" s="150"/>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row>
    <row r="82" spans="2:55" ht="23.25" customHeight="1">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63"/>
      <c r="AY82" s="663"/>
      <c r="AZ82" s="663"/>
      <c r="BA82" s="663"/>
      <c r="BB82" s="663"/>
      <c r="BC82" s="663"/>
    </row>
    <row r="83" spans="2:55" ht="23.25" customHeight="1">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3"/>
      <c r="AY83" s="663"/>
      <c r="AZ83" s="663"/>
      <c r="BA83" s="663"/>
      <c r="BB83" s="663"/>
      <c r="BC83" s="663"/>
    </row>
    <row r="84" spans="2:55">
      <c r="C84" s="584" t="s">
        <v>225</v>
      </c>
      <c r="D84" s="584"/>
      <c r="E84" s="584"/>
      <c r="F84" s="169"/>
    </row>
    <row r="85" spans="2:55">
      <c r="C85" s="584" t="s">
        <v>246</v>
      </c>
      <c r="D85" s="584"/>
      <c r="E85" s="584"/>
      <c r="F85" s="169"/>
    </row>
    <row r="86" spans="2:55">
      <c r="C86" s="584" t="s">
        <v>227</v>
      </c>
      <c r="D86" s="584"/>
      <c r="E86" s="584"/>
      <c r="F86" s="169"/>
    </row>
    <row r="87" spans="2:55">
      <c r="C87" s="584" t="s">
        <v>226</v>
      </c>
      <c r="D87" s="584"/>
      <c r="E87" s="584"/>
      <c r="F87" s="169"/>
    </row>
    <row r="88" spans="2:55">
      <c r="C88" s="584" t="s">
        <v>228</v>
      </c>
      <c r="D88" s="584"/>
      <c r="E88" s="584"/>
      <c r="F88" s="169"/>
    </row>
    <row r="89" spans="2:55">
      <c r="C89" s="584" t="s">
        <v>229</v>
      </c>
      <c r="D89" s="584"/>
      <c r="E89" s="584"/>
      <c r="F89" s="169"/>
    </row>
  </sheetData>
  <sheetProtection algorithmName="SHA-512" hashValue="2p/pk3kNR90RSWOtPbCRhoNVUDtl1+lVQj0LYuw1cOlFewBz4JRBNyGO1mPshGX0ciJMTpzZv5zBJWRWKKM1ug==" saltValue="MK/X7VsCg2zM6Tdg6gvYzQ==" spinCount="100000" sheet="1" objects="1" scenarios="1"/>
  <mergeCells count="346">
    <mergeCell ref="BB22:BC22"/>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AR45:AS45"/>
    <mergeCell ref="C20:E20"/>
    <mergeCell ref="G20:I20"/>
    <mergeCell ref="J20:L20"/>
    <mergeCell ref="AR20:AS20"/>
    <mergeCell ref="AT20:AU20"/>
    <mergeCell ref="AV20:AW20"/>
    <mergeCell ref="AX20:BA20"/>
    <mergeCell ref="BB20:BC20"/>
    <mergeCell ref="C21:E21"/>
    <mergeCell ref="G21:I21"/>
    <mergeCell ref="J21:L21"/>
    <mergeCell ref="AR21:AS21"/>
    <mergeCell ref="AT21:AU21"/>
    <mergeCell ref="AV21:AW21"/>
    <mergeCell ref="AX21:BA21"/>
    <mergeCell ref="BB21:BC21"/>
    <mergeCell ref="C22:E22"/>
    <mergeCell ref="G22:I22"/>
    <mergeCell ref="J22:L22"/>
    <mergeCell ref="AR22:AS22"/>
    <mergeCell ref="AT22:AU22"/>
    <mergeCell ref="AV22:AW22"/>
    <mergeCell ref="AX22:BA22"/>
    <mergeCell ref="B51:B56"/>
    <mergeCell ref="C51:E51"/>
    <mergeCell ref="J51:L51"/>
    <mergeCell ref="C53:E53"/>
    <mergeCell ref="J53:L53"/>
    <mergeCell ref="C54:E54"/>
    <mergeCell ref="J54:L54"/>
    <mergeCell ref="AR51:AU51"/>
    <mergeCell ref="AR52:AU53"/>
    <mergeCell ref="AR54:AU54"/>
    <mergeCell ref="I51:I56"/>
    <mergeCell ref="G51:G56"/>
    <mergeCell ref="C82:BC83"/>
    <mergeCell ref="C55:E55"/>
    <mergeCell ref="J55:L55"/>
    <mergeCell ref="C56:E56"/>
    <mergeCell ref="J56:L56"/>
    <mergeCell ref="G57:H57"/>
    <mergeCell ref="I57:L57"/>
    <mergeCell ref="AR55:AU56"/>
    <mergeCell ref="AT50:AU50"/>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9:BA9"/>
    <mergeCell ref="BB9:BC9"/>
    <mergeCell ref="C7:L7"/>
    <mergeCell ref="AR7:AS7"/>
    <mergeCell ref="AV7:AW7"/>
    <mergeCell ref="AX7:BA7"/>
    <mergeCell ref="BB7:BC7"/>
    <mergeCell ref="C8:L8"/>
    <mergeCell ref="AR8:AS8"/>
    <mergeCell ref="AT8:AU8"/>
    <mergeCell ref="AV8:AW8"/>
    <mergeCell ref="AX8:BA8"/>
    <mergeCell ref="AX5:BA5"/>
    <mergeCell ref="BB5:BC5"/>
    <mergeCell ref="B6:B8"/>
    <mergeCell ref="C6:L6"/>
    <mergeCell ref="AR6:AS6"/>
    <mergeCell ref="AT6:AU7"/>
    <mergeCell ref="AV6:AW6"/>
    <mergeCell ref="AX6:BA6"/>
    <mergeCell ref="BB6:BC6"/>
    <mergeCell ref="BB8:BC8"/>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X28:BA28"/>
    <mergeCell ref="BB28:BC28"/>
    <mergeCell ref="AV28:AV30"/>
    <mergeCell ref="AX29:BA29"/>
    <mergeCell ref="BB29:BC29"/>
    <mergeCell ref="C30:E30"/>
    <mergeCell ref="G30:I30"/>
    <mergeCell ref="J30:L30"/>
    <mergeCell ref="AR30:AS30"/>
    <mergeCell ref="AT30:AU30"/>
    <mergeCell ref="AX30:BA30"/>
    <mergeCell ref="BB30:BC30"/>
    <mergeCell ref="AX31:BA31"/>
    <mergeCell ref="BB31:BC31"/>
    <mergeCell ref="C32:E32"/>
    <mergeCell ref="G32:I32"/>
    <mergeCell ref="J32:L32"/>
    <mergeCell ref="AR32:AS32"/>
    <mergeCell ref="AT32:AU32"/>
    <mergeCell ref="AV32:AW32"/>
    <mergeCell ref="AX32:BA32"/>
    <mergeCell ref="BB32:BC32"/>
    <mergeCell ref="C31:E31"/>
    <mergeCell ref="G31:I31"/>
    <mergeCell ref="J31:L31"/>
    <mergeCell ref="AR31:AS31"/>
    <mergeCell ref="AT31:AU31"/>
    <mergeCell ref="C87:E87"/>
    <mergeCell ref="C88:E88"/>
    <mergeCell ref="C89:E89"/>
    <mergeCell ref="C46:E46"/>
    <mergeCell ref="G46:I46"/>
    <mergeCell ref="J46:L46"/>
    <mergeCell ref="AR46:AS46"/>
    <mergeCell ref="C52:E52"/>
    <mergeCell ref="J52:L52"/>
    <mergeCell ref="C84:E84"/>
    <mergeCell ref="C85:E85"/>
    <mergeCell ref="C86:E86"/>
    <mergeCell ref="C47:E47"/>
    <mergeCell ref="G47:I47"/>
    <mergeCell ref="J47:L47"/>
    <mergeCell ref="AR47:AS47"/>
    <mergeCell ref="B50:E50"/>
    <mergeCell ref="G50:I50"/>
    <mergeCell ref="J50:L50"/>
    <mergeCell ref="AR50:AS50"/>
    <mergeCell ref="C48:E48"/>
    <mergeCell ref="G48:I48"/>
    <mergeCell ref="J48:L48"/>
    <mergeCell ref="AR48:AS48"/>
    <mergeCell ref="C49:E49"/>
    <mergeCell ref="G49:I49"/>
    <mergeCell ref="J49:L49"/>
    <mergeCell ref="C29:E29"/>
    <mergeCell ref="G29:I29"/>
    <mergeCell ref="J29:L29"/>
    <mergeCell ref="AR29:AS29"/>
    <mergeCell ref="AT29:AU29"/>
    <mergeCell ref="AP41:AQ41"/>
    <mergeCell ref="AR41:AS41"/>
    <mergeCell ref="AT41:AU41"/>
    <mergeCell ref="B43:L43"/>
    <mergeCell ref="AR43:AS43"/>
    <mergeCell ref="AR49:AS49"/>
    <mergeCell ref="B44:B49"/>
    <mergeCell ref="C44:E44"/>
    <mergeCell ref="G44:I44"/>
    <mergeCell ref="J44:L44"/>
    <mergeCell ref="AR44:AS44"/>
    <mergeCell ref="AT44:AU48"/>
    <mergeCell ref="C45:E45"/>
    <mergeCell ref="AT49:AU49"/>
    <mergeCell ref="G45:I45"/>
    <mergeCell ref="J45:L45"/>
  </mergeCells>
  <phoneticPr fontId="2"/>
  <dataValidations count="3">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ormula1>$C$84:$C$89</formula1>
    </dataValidation>
  </dataValidations>
  <printOptions horizontalCentered="1"/>
  <pageMargins left="0.51181102362204722" right="0.51181102362204722" top="0.86614173228346458" bottom="0.11811023622047245" header="0.51181102362204722" footer="0.31496062992125984"/>
  <pageSetup paperSize="9" scale="57" fitToHeight="2" orientation="landscape" cellComments="asDisplayed" r:id="rId1"/>
  <headerFooter>
    <oddFooter>&amp;R＜個人防護具分＞</oddFooter>
  </headerFooter>
  <rowBreaks count="1" manualBreakCount="1">
    <brk id="30" min="1" max="4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showGridLines="0" view="pageBreakPreview" zoomScale="85" zoomScaleNormal="89" zoomScaleSheetLayoutView="85" workbookViewId="0"/>
  </sheetViews>
  <sheetFormatPr defaultColWidth="9" defaultRowHeight="13.5"/>
  <cols>
    <col min="1" max="1" width="3.125" style="71" customWidth="1"/>
    <col min="2" max="2" width="14.75" style="71" customWidth="1"/>
    <col min="3" max="3" width="7.5" style="71" customWidth="1"/>
    <col min="4" max="4" width="4.875" style="71" customWidth="1"/>
    <col min="5" max="5" width="12.875" style="72" customWidth="1"/>
    <col min="6" max="6" width="44" style="72" customWidth="1"/>
    <col min="7" max="7" width="1.5" style="71" customWidth="1"/>
    <col min="8" max="9" width="9.75" style="71" customWidth="1"/>
    <col min="10" max="15" width="5" style="71" customWidth="1"/>
    <col min="16" max="16384" width="9" style="71"/>
  </cols>
  <sheetData>
    <row r="1" spans="1:15">
      <c r="A1" s="71" t="s">
        <v>180</v>
      </c>
    </row>
    <row r="2" spans="1:15" ht="15.75" customHeight="1"/>
    <row r="3" spans="1:15" ht="24" customHeight="1">
      <c r="B3" s="715" t="s">
        <v>152</v>
      </c>
      <c r="C3" s="715"/>
      <c r="D3" s="715"/>
      <c r="E3" s="715"/>
      <c r="F3" s="715"/>
      <c r="G3" s="31"/>
      <c r="H3" s="31"/>
      <c r="I3" s="31"/>
      <c r="J3" s="31"/>
      <c r="K3" s="31"/>
      <c r="L3" s="31"/>
      <c r="M3" s="31"/>
      <c r="N3" s="31"/>
      <c r="O3" s="31"/>
    </row>
    <row r="4" spans="1:15" ht="15.75" customHeight="1">
      <c r="B4" s="73"/>
      <c r="C4" s="73"/>
      <c r="D4" s="73"/>
      <c r="E4" s="74"/>
      <c r="F4" s="74"/>
      <c r="G4" s="31"/>
      <c r="H4" s="31"/>
      <c r="I4" s="31"/>
      <c r="J4" s="31"/>
      <c r="K4" s="31"/>
      <c r="L4" s="31"/>
      <c r="M4" s="31"/>
      <c r="N4" s="31"/>
      <c r="O4" s="31"/>
    </row>
    <row r="5" spans="1:15" ht="22.5" customHeight="1">
      <c r="E5" s="716" t="str">
        <f>+"事業者名："&amp;様式第3号!$F$8</f>
        <v>事業者名：法人名及び医療機関名を入力してください</v>
      </c>
      <c r="F5" s="716"/>
    </row>
    <row r="6" spans="1:15" ht="15.75" customHeight="1"/>
    <row r="7" spans="1:15" s="31" customFormat="1">
      <c r="B7" s="717"/>
      <c r="C7" s="717"/>
      <c r="D7" s="717"/>
      <c r="E7" s="718"/>
      <c r="F7" s="718"/>
    </row>
    <row r="8" spans="1:15" ht="22.5" customHeight="1">
      <c r="A8" s="719" t="s">
        <v>82</v>
      </c>
      <c r="B8" s="720"/>
      <c r="C8" s="721"/>
      <c r="D8" s="92" t="s">
        <v>141</v>
      </c>
      <c r="E8" s="75" t="s">
        <v>57</v>
      </c>
      <c r="F8" s="76" t="s">
        <v>58</v>
      </c>
      <c r="I8" s="77"/>
    </row>
    <row r="9" spans="1:15" ht="18" hidden="1" customHeight="1">
      <c r="A9" s="722" t="s">
        <v>153</v>
      </c>
      <c r="B9" s="723"/>
      <c r="C9" s="724"/>
      <c r="D9" s="93"/>
      <c r="E9" s="111"/>
      <c r="F9" s="731"/>
    </row>
    <row r="10" spans="1:15" ht="18" hidden="1" customHeight="1">
      <c r="A10" s="725"/>
      <c r="B10" s="726"/>
      <c r="C10" s="727"/>
      <c r="D10" s="94"/>
      <c r="E10" s="111"/>
      <c r="F10" s="732"/>
    </row>
    <row r="11" spans="1:15" ht="18" hidden="1" customHeight="1">
      <c r="A11" s="725"/>
      <c r="B11" s="726"/>
      <c r="C11" s="727"/>
      <c r="D11" s="94"/>
      <c r="E11" s="111"/>
      <c r="F11" s="732"/>
    </row>
    <row r="12" spans="1:15" ht="18" hidden="1" customHeight="1">
      <c r="A12" s="725"/>
      <c r="B12" s="726"/>
      <c r="C12" s="727"/>
      <c r="D12" s="94"/>
      <c r="E12" s="111"/>
      <c r="F12" s="732"/>
    </row>
    <row r="13" spans="1:15" ht="18" hidden="1" customHeight="1">
      <c r="A13" s="725"/>
      <c r="B13" s="726"/>
      <c r="C13" s="727"/>
      <c r="D13" s="94"/>
      <c r="E13" s="111"/>
      <c r="F13" s="732"/>
    </row>
    <row r="14" spans="1:15" ht="18" hidden="1" customHeight="1">
      <c r="A14" s="725"/>
      <c r="B14" s="726"/>
      <c r="C14" s="727"/>
      <c r="D14" s="94"/>
      <c r="E14" s="111"/>
      <c r="F14" s="732"/>
    </row>
    <row r="15" spans="1:15" ht="18" hidden="1" customHeight="1">
      <c r="A15" s="725"/>
      <c r="B15" s="726"/>
      <c r="C15" s="727"/>
      <c r="D15" s="94"/>
      <c r="E15" s="111"/>
      <c r="F15" s="732"/>
    </row>
    <row r="16" spans="1:15" ht="18" hidden="1" customHeight="1">
      <c r="A16" s="725"/>
      <c r="B16" s="726"/>
      <c r="C16" s="727"/>
      <c r="D16" s="94"/>
      <c r="E16" s="111"/>
      <c r="F16" s="732"/>
    </row>
    <row r="17" spans="1:14" ht="18" hidden="1" customHeight="1">
      <c r="A17" s="725"/>
      <c r="B17" s="726"/>
      <c r="C17" s="727"/>
      <c r="D17" s="94"/>
      <c r="E17" s="111"/>
      <c r="F17" s="732"/>
    </row>
    <row r="18" spans="1:14" ht="18" hidden="1" customHeight="1">
      <c r="A18" s="725"/>
      <c r="B18" s="726"/>
      <c r="C18" s="727"/>
      <c r="D18" s="94"/>
      <c r="E18" s="111"/>
      <c r="F18" s="732"/>
      <c r="N18" s="78"/>
    </row>
    <row r="19" spans="1:14" ht="18" hidden="1" customHeight="1">
      <c r="A19" s="728"/>
      <c r="B19" s="729"/>
      <c r="C19" s="730"/>
      <c r="D19" s="94"/>
      <c r="E19" s="111"/>
      <c r="F19" s="733"/>
    </row>
    <row r="20" spans="1:14" ht="18" hidden="1" customHeight="1">
      <c r="A20" s="734" t="s">
        <v>154</v>
      </c>
      <c r="B20" s="735"/>
      <c r="C20" s="736"/>
      <c r="D20" s="93"/>
      <c r="E20" s="111"/>
      <c r="F20" s="731" t="s">
        <v>183</v>
      </c>
    </row>
    <row r="21" spans="1:14" ht="18" hidden="1" customHeight="1">
      <c r="A21" s="737"/>
      <c r="B21" s="738"/>
      <c r="C21" s="739"/>
      <c r="D21" s="93"/>
      <c r="E21" s="111"/>
      <c r="F21" s="732"/>
    </row>
    <row r="22" spans="1:14" ht="18" customHeight="1">
      <c r="A22" s="722" t="s">
        <v>155</v>
      </c>
      <c r="B22" s="723"/>
      <c r="C22" s="724"/>
      <c r="D22" s="743"/>
      <c r="E22" s="746"/>
      <c r="F22" s="740"/>
    </row>
    <row r="23" spans="1:14" ht="18" customHeight="1">
      <c r="A23" s="725"/>
      <c r="B23" s="726"/>
      <c r="C23" s="727"/>
      <c r="D23" s="744"/>
      <c r="E23" s="747"/>
      <c r="F23" s="741"/>
    </row>
    <row r="24" spans="1:14" ht="18" customHeight="1">
      <c r="A24" s="725"/>
      <c r="B24" s="726"/>
      <c r="C24" s="727"/>
      <c r="D24" s="744"/>
      <c r="E24" s="747"/>
      <c r="F24" s="741"/>
    </row>
    <row r="25" spans="1:14" ht="18" customHeight="1">
      <c r="A25" s="725"/>
      <c r="B25" s="726"/>
      <c r="C25" s="727"/>
      <c r="D25" s="744"/>
      <c r="E25" s="747"/>
      <c r="F25" s="741"/>
    </row>
    <row r="26" spans="1:14" ht="18" customHeight="1">
      <c r="A26" s="725"/>
      <c r="B26" s="726"/>
      <c r="C26" s="727"/>
      <c r="D26" s="744"/>
      <c r="E26" s="747"/>
      <c r="F26" s="741"/>
    </row>
    <row r="27" spans="1:14" ht="18" customHeight="1">
      <c r="A27" s="725"/>
      <c r="B27" s="726"/>
      <c r="C27" s="727"/>
      <c r="D27" s="744"/>
      <c r="E27" s="747"/>
      <c r="F27" s="741"/>
    </row>
    <row r="28" spans="1:14" ht="18" customHeight="1">
      <c r="A28" s="725"/>
      <c r="B28" s="726"/>
      <c r="C28" s="727"/>
      <c r="D28" s="744"/>
      <c r="E28" s="747"/>
      <c r="F28" s="741"/>
    </row>
    <row r="29" spans="1:14" ht="18" customHeight="1">
      <c r="A29" s="725"/>
      <c r="B29" s="726"/>
      <c r="C29" s="727"/>
      <c r="D29" s="744"/>
      <c r="E29" s="747"/>
      <c r="F29" s="741"/>
    </row>
    <row r="30" spans="1:14" ht="360.75" customHeight="1">
      <c r="A30" s="728"/>
      <c r="B30" s="729"/>
      <c r="C30" s="730"/>
      <c r="D30" s="745"/>
      <c r="E30" s="748"/>
      <c r="F30" s="742"/>
    </row>
    <row r="31" spans="1:14" ht="18" hidden="1" customHeight="1">
      <c r="A31" s="722" t="s">
        <v>156</v>
      </c>
      <c r="B31" s="723"/>
      <c r="C31" s="724"/>
      <c r="D31" s="109"/>
      <c r="E31" s="111"/>
      <c r="F31" s="731" t="s">
        <v>183</v>
      </c>
    </row>
    <row r="32" spans="1:14" ht="18" hidden="1" customHeight="1">
      <c r="A32" s="725"/>
      <c r="B32" s="726"/>
      <c r="C32" s="727"/>
      <c r="D32" s="109"/>
      <c r="E32" s="111"/>
      <c r="F32" s="732"/>
    </row>
    <row r="33" spans="1:6" ht="18" hidden="1" customHeight="1">
      <c r="A33" s="722" t="s">
        <v>59</v>
      </c>
      <c r="B33" s="723"/>
      <c r="C33" s="724"/>
      <c r="D33" s="109"/>
      <c r="E33" s="111"/>
      <c r="F33" s="731" t="s">
        <v>183</v>
      </c>
    </row>
    <row r="34" spans="1:6" ht="18" hidden="1" customHeight="1">
      <c r="A34" s="725"/>
      <c r="B34" s="726"/>
      <c r="C34" s="727"/>
      <c r="D34" s="109"/>
      <c r="E34" s="111"/>
      <c r="F34" s="732"/>
    </row>
    <row r="35" spans="1:6" ht="18" hidden="1" customHeight="1">
      <c r="A35" s="734" t="s">
        <v>157</v>
      </c>
      <c r="B35" s="735"/>
      <c r="C35" s="736"/>
      <c r="D35" s="109"/>
      <c r="E35" s="111"/>
      <c r="F35" s="731" t="s">
        <v>183</v>
      </c>
    </row>
    <row r="36" spans="1:6" ht="18" hidden="1" customHeight="1">
      <c r="A36" s="737"/>
      <c r="B36" s="738"/>
      <c r="C36" s="739"/>
      <c r="D36" s="109"/>
      <c r="E36" s="111"/>
      <c r="F36" s="732"/>
    </row>
    <row r="37" spans="1:6" ht="18" hidden="1" customHeight="1">
      <c r="A37" s="734" t="s">
        <v>137</v>
      </c>
      <c r="B37" s="723"/>
      <c r="C37" s="724"/>
      <c r="D37" s="110"/>
      <c r="E37" s="111"/>
      <c r="F37" s="731" t="s">
        <v>183</v>
      </c>
    </row>
    <row r="38" spans="1:6" ht="18" hidden="1" customHeight="1">
      <c r="A38" s="728"/>
      <c r="B38" s="729"/>
      <c r="C38" s="730"/>
      <c r="D38" s="94"/>
      <c r="E38" s="111"/>
      <c r="F38" s="733"/>
    </row>
    <row r="39" spans="1:6" ht="18" hidden="1" customHeight="1">
      <c r="A39" s="749" t="s">
        <v>189</v>
      </c>
      <c r="B39" s="750"/>
      <c r="C39" s="750"/>
      <c r="D39" s="94"/>
      <c r="E39" s="111"/>
      <c r="F39" s="731" t="s">
        <v>183</v>
      </c>
    </row>
    <row r="40" spans="1:6" ht="18" hidden="1" customHeight="1">
      <c r="A40" s="750"/>
      <c r="B40" s="750"/>
      <c r="C40" s="750"/>
      <c r="D40" s="94"/>
      <c r="E40" s="111"/>
      <c r="F40" s="733"/>
    </row>
    <row r="41" spans="1:6" ht="18" hidden="1" customHeight="1">
      <c r="A41" s="734" t="s">
        <v>190</v>
      </c>
      <c r="B41" s="723"/>
      <c r="C41" s="724"/>
      <c r="D41" s="94"/>
      <c r="E41" s="111"/>
      <c r="F41" s="731" t="s">
        <v>183</v>
      </c>
    </row>
    <row r="42" spans="1:6" ht="18" hidden="1" customHeight="1">
      <c r="A42" s="728"/>
      <c r="B42" s="729"/>
      <c r="C42" s="730"/>
      <c r="D42" s="94"/>
      <c r="E42" s="111"/>
      <c r="F42" s="733"/>
    </row>
  </sheetData>
  <sheetProtection algorithmName="SHA-512" hashValue="d8RX+DF3kXYlyV+ggi/krHKb41eyEmd2Ia1pIzzWi7VhG9+kD/dk0UiSYc8bNAbdVczdY4wpzZz0QkIKKH2b3g==" saltValue="WzXSHsFubtrBl21X7Qk7xw==" spinCount="100000" sheet="1" objects="1" scenarios="1" formatCells="0"/>
  <mergeCells count="24">
    <mergeCell ref="F41:F42"/>
    <mergeCell ref="F39:F40"/>
    <mergeCell ref="A39:C40"/>
    <mergeCell ref="A41:C42"/>
    <mergeCell ref="A35:C36"/>
    <mergeCell ref="A37:C38"/>
    <mergeCell ref="F37:F38"/>
    <mergeCell ref="F35:F36"/>
    <mergeCell ref="A20:C21"/>
    <mergeCell ref="F20:F21"/>
    <mergeCell ref="A22:C30"/>
    <mergeCell ref="A31:C32"/>
    <mergeCell ref="A33:C34"/>
    <mergeCell ref="F33:F34"/>
    <mergeCell ref="F31:F32"/>
    <mergeCell ref="F22:F30"/>
    <mergeCell ref="D22:D30"/>
    <mergeCell ref="E22:E30"/>
    <mergeCell ref="B3:F3"/>
    <mergeCell ref="E5:F5"/>
    <mergeCell ref="B7:F7"/>
    <mergeCell ref="A8:C8"/>
    <mergeCell ref="A9:C19"/>
    <mergeCell ref="F9:F19"/>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Footer>&amp;R＜個人防護具分＞</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5"/>
  <sheetViews>
    <sheetView view="pageBreakPreview" topLeftCell="A73" zoomScaleNormal="100" zoomScaleSheetLayoutView="100" workbookViewId="0">
      <selection activeCell="AX60" sqref="AX60"/>
    </sheetView>
  </sheetViews>
  <sheetFormatPr defaultColWidth="9" defaultRowHeight="13.5"/>
  <cols>
    <col min="1" max="84" width="2.5" style="2" customWidth="1"/>
    <col min="85" max="16384" width="9" style="2"/>
  </cols>
  <sheetData>
    <row r="1" spans="1:37" ht="13.5" customHeight="1">
      <c r="A1" s="96"/>
      <c r="B1" s="96"/>
      <c r="C1" s="96"/>
      <c r="D1" s="96"/>
      <c r="E1" s="96"/>
      <c r="F1" s="96"/>
      <c r="AK1" s="6"/>
    </row>
    <row r="2" spans="1:37" ht="13.5" customHeight="1">
      <c r="B2" s="786" t="s">
        <v>11</v>
      </c>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6"/>
      <c r="AK2" s="6"/>
    </row>
    <row r="3" spans="1:37">
      <c r="AA3" s="787" t="str">
        <f>様式第3号!I2</f>
        <v>令和　年　月　　日</v>
      </c>
      <c r="AB3" s="788"/>
      <c r="AC3" s="788"/>
      <c r="AD3" s="788"/>
      <c r="AE3" s="788"/>
      <c r="AF3" s="788"/>
      <c r="AG3" s="788"/>
      <c r="AH3" s="788"/>
      <c r="AI3" s="788"/>
      <c r="AJ3" s="7"/>
      <c r="AK3" s="7"/>
    </row>
    <row r="5" spans="1:37">
      <c r="B5" s="2" t="s">
        <v>12</v>
      </c>
    </row>
    <row r="7" spans="1:37">
      <c r="S7" s="789" t="s">
        <v>13</v>
      </c>
      <c r="T7" s="789"/>
      <c r="U7" s="789"/>
      <c r="V7" s="789"/>
      <c r="W7" s="789"/>
      <c r="X7" s="763" t="str">
        <f>様式第3号!F6</f>
        <v>所在地を入力してください</v>
      </c>
      <c r="Y7" s="763"/>
      <c r="Z7" s="763"/>
      <c r="AA7" s="763"/>
      <c r="AB7" s="763"/>
      <c r="AC7" s="763"/>
      <c r="AD7" s="763"/>
      <c r="AE7" s="763"/>
      <c r="AF7" s="763"/>
      <c r="AG7" s="763"/>
      <c r="AH7" s="763"/>
      <c r="AI7" s="763"/>
      <c r="AJ7" s="763"/>
    </row>
    <row r="8" spans="1:37">
      <c r="S8" s="789"/>
      <c r="T8" s="789"/>
      <c r="U8" s="789"/>
      <c r="V8" s="789"/>
      <c r="W8" s="789"/>
      <c r="X8" s="763"/>
      <c r="Y8" s="763"/>
      <c r="Z8" s="763"/>
      <c r="AA8" s="763"/>
      <c r="AB8" s="763"/>
      <c r="AC8" s="763"/>
      <c r="AD8" s="763"/>
      <c r="AE8" s="763"/>
      <c r="AF8" s="763"/>
      <c r="AG8" s="763"/>
      <c r="AH8" s="763"/>
      <c r="AI8" s="763"/>
      <c r="AJ8" s="763"/>
    </row>
    <row r="9" spans="1:37">
      <c r="S9" s="789" t="s">
        <v>65</v>
      </c>
      <c r="T9" s="789"/>
      <c r="U9" s="789"/>
      <c r="V9" s="789"/>
      <c r="W9" s="789"/>
      <c r="X9" s="763" t="str">
        <f>様式第3号!F8</f>
        <v>法人名及び医療機関名を入力してください</v>
      </c>
      <c r="Y9" s="763"/>
      <c r="Z9" s="763"/>
      <c r="AA9" s="763"/>
      <c r="AB9" s="763"/>
      <c r="AC9" s="763"/>
      <c r="AD9" s="763"/>
      <c r="AE9" s="763"/>
      <c r="AF9" s="763"/>
      <c r="AG9" s="763"/>
      <c r="AH9" s="763"/>
      <c r="AI9" s="763"/>
      <c r="AJ9" s="763"/>
    </row>
    <row r="10" spans="1:37">
      <c r="S10" s="789"/>
      <c r="T10" s="789"/>
      <c r="U10" s="789"/>
      <c r="V10" s="789"/>
      <c r="W10" s="789"/>
      <c r="X10" s="763"/>
      <c r="Y10" s="763"/>
      <c r="Z10" s="763"/>
      <c r="AA10" s="763"/>
      <c r="AB10" s="763"/>
      <c r="AC10" s="763"/>
      <c r="AD10" s="763"/>
      <c r="AE10" s="763"/>
      <c r="AF10" s="763"/>
      <c r="AG10" s="763"/>
      <c r="AH10" s="763"/>
      <c r="AI10" s="763"/>
      <c r="AJ10" s="763"/>
    </row>
    <row r="11" spans="1:37" ht="13.5" customHeight="1">
      <c r="S11" s="789" t="s">
        <v>67</v>
      </c>
      <c r="T11" s="789"/>
      <c r="U11" s="789"/>
      <c r="V11" s="789"/>
      <c r="W11" s="789"/>
      <c r="X11" s="763" t="str">
        <f>様式第3号!F10</f>
        <v>代表者の肩書・氏名を入力してください。</v>
      </c>
      <c r="Y11" s="763"/>
      <c r="Z11" s="763"/>
      <c r="AA11" s="763"/>
      <c r="AB11" s="763"/>
      <c r="AC11" s="763"/>
      <c r="AD11" s="763"/>
      <c r="AE11" s="763"/>
      <c r="AF11" s="763"/>
      <c r="AG11" s="763"/>
      <c r="AH11" s="763"/>
      <c r="AI11" s="763"/>
      <c r="AJ11" s="763"/>
    </row>
    <row r="12" spans="1:37">
      <c r="S12" s="789"/>
      <c r="T12" s="789"/>
      <c r="U12" s="789"/>
      <c r="V12" s="789"/>
      <c r="W12" s="789"/>
      <c r="X12" s="763"/>
      <c r="Y12" s="763"/>
      <c r="Z12" s="763"/>
      <c r="AA12" s="763"/>
      <c r="AB12" s="763"/>
      <c r="AC12" s="763"/>
      <c r="AD12" s="763"/>
      <c r="AE12" s="763"/>
      <c r="AF12" s="763"/>
      <c r="AG12" s="763"/>
      <c r="AH12" s="763"/>
      <c r="AI12" s="763"/>
      <c r="AJ12" s="763"/>
    </row>
    <row r="13" spans="1:37" ht="15" customHeight="1">
      <c r="A13" s="784" t="s">
        <v>193</v>
      </c>
      <c r="B13" s="784"/>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8"/>
    </row>
    <row r="14" spans="1:37" ht="15" customHeight="1">
      <c r="A14" s="784"/>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8"/>
    </row>
    <row r="15" spans="1:37" ht="15" customHeight="1">
      <c r="A15" s="783" t="s">
        <v>14</v>
      </c>
      <c r="B15" s="783"/>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8"/>
    </row>
    <row r="16" spans="1:37" ht="15" customHeight="1">
      <c r="A16" s="783"/>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8"/>
    </row>
    <row r="17" spans="1:37" ht="15" customHeight="1">
      <c r="A17" s="784" t="s">
        <v>199</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8"/>
    </row>
    <row r="18" spans="1:37" ht="15"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8"/>
    </row>
    <row r="19" spans="1:37" ht="15" customHeight="1">
      <c r="A19" s="784"/>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8"/>
    </row>
    <row r="20" spans="1:37">
      <c r="B20" s="2" t="s">
        <v>15</v>
      </c>
    </row>
    <row r="22" spans="1:37">
      <c r="A22" s="782" t="s">
        <v>16</v>
      </c>
      <c r="B22" s="782"/>
      <c r="C22" s="782"/>
      <c r="D22" s="782"/>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row>
    <row r="23" spans="1:3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3.5" customHeight="1">
      <c r="A24" s="783" t="s">
        <v>194</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8"/>
    </row>
    <row r="25" spans="1:37" ht="26.1" customHeight="1">
      <c r="A25" s="783"/>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8"/>
    </row>
    <row r="26" spans="1:37">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ht="13.5" customHeight="1">
      <c r="A27" s="790" t="s">
        <v>17</v>
      </c>
      <c r="B27" s="791"/>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8"/>
    </row>
    <row r="28" spans="1:3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27" customHeight="1">
      <c r="A29" s="783" t="s">
        <v>177</v>
      </c>
      <c r="B29" s="783"/>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8"/>
    </row>
    <row r="30" spans="1:3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3.5" customHeight="1">
      <c r="A31" s="783" t="s">
        <v>178</v>
      </c>
      <c r="B31" s="783"/>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row>
    <row r="32" spans="1:37">
      <c r="A32" s="783"/>
      <c r="B32" s="783"/>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row>
    <row r="33" spans="1:37">
      <c r="A33" s="785" t="s">
        <v>18</v>
      </c>
      <c r="B33" s="782"/>
      <c r="C33" s="2" t="s">
        <v>19</v>
      </c>
    </row>
    <row r="34" spans="1:37">
      <c r="A34" s="785" t="s">
        <v>20</v>
      </c>
      <c r="B34" s="782"/>
      <c r="C34" s="2" t="s">
        <v>21</v>
      </c>
    </row>
    <row r="35" spans="1:37">
      <c r="A35" s="785" t="s">
        <v>22</v>
      </c>
      <c r="B35" s="782"/>
      <c r="C35" s="2" t="s">
        <v>23</v>
      </c>
    </row>
    <row r="36" spans="1:37" ht="13.5" customHeight="1">
      <c r="A36" s="785" t="s">
        <v>24</v>
      </c>
      <c r="B36" s="782"/>
      <c r="C36" s="783" t="s">
        <v>25</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10"/>
    </row>
    <row r="37" spans="1:37">
      <c r="A37" s="11"/>
      <c r="B37" s="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10"/>
    </row>
    <row r="38" spans="1:37">
      <c r="A38" s="785" t="s">
        <v>26</v>
      </c>
      <c r="B38" s="782"/>
      <c r="C38" s="2" t="s">
        <v>27</v>
      </c>
    </row>
    <row r="39" spans="1:37">
      <c r="A39" s="785" t="s">
        <v>28</v>
      </c>
      <c r="B39" s="782"/>
      <c r="C39" s="2" t="s">
        <v>29</v>
      </c>
    </row>
    <row r="41" spans="1:37" ht="13.5" customHeight="1">
      <c r="A41" s="783" t="s">
        <v>181</v>
      </c>
      <c r="B41" s="783"/>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8"/>
    </row>
    <row r="42" spans="1:37">
      <c r="A42" s="783"/>
      <c r="B42" s="783"/>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8"/>
    </row>
    <row r="43" spans="1:3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3.5" customHeight="1">
      <c r="A44" s="783" t="s">
        <v>182</v>
      </c>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8"/>
    </row>
    <row r="45" spans="1:37">
      <c r="A45" s="783"/>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8"/>
    </row>
    <row r="47" spans="1:37">
      <c r="A47" s="782" t="s">
        <v>30</v>
      </c>
      <c r="B47" s="782"/>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row>
    <row r="48" spans="1:37" ht="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6">
      <c r="B49" s="776" t="s">
        <v>31</v>
      </c>
      <c r="C49" s="777"/>
      <c r="D49" s="777"/>
      <c r="E49" s="777"/>
      <c r="F49" s="778"/>
      <c r="G49" s="12"/>
      <c r="H49" s="777" t="s">
        <v>32</v>
      </c>
      <c r="I49" s="777"/>
      <c r="J49" s="777"/>
      <c r="K49" s="777"/>
      <c r="L49" s="777"/>
      <c r="M49" s="777"/>
      <c r="N49" s="777"/>
      <c r="O49" s="777"/>
      <c r="P49" s="777"/>
      <c r="Q49" s="13"/>
      <c r="R49" s="776" t="s">
        <v>33</v>
      </c>
      <c r="S49" s="777"/>
      <c r="T49" s="777"/>
      <c r="U49" s="777"/>
      <c r="V49" s="778"/>
      <c r="W49" s="776" t="s">
        <v>34</v>
      </c>
      <c r="X49" s="777"/>
      <c r="Y49" s="777"/>
      <c r="Z49" s="777"/>
      <c r="AA49" s="778"/>
      <c r="AB49" s="776" t="s">
        <v>35</v>
      </c>
      <c r="AC49" s="777"/>
      <c r="AD49" s="777"/>
      <c r="AE49" s="777"/>
      <c r="AF49" s="777"/>
      <c r="AG49" s="777"/>
      <c r="AH49" s="777"/>
      <c r="AI49" s="777"/>
      <c r="AJ49" s="778"/>
    </row>
    <row r="50" spans="2:36" ht="24.75" customHeight="1">
      <c r="B50" s="779"/>
      <c r="C50" s="780"/>
      <c r="D50" s="780"/>
      <c r="E50" s="780"/>
      <c r="F50" s="781"/>
      <c r="G50" s="779" t="s">
        <v>36</v>
      </c>
      <c r="H50" s="780"/>
      <c r="I50" s="780"/>
      <c r="J50" s="780"/>
      <c r="K50" s="780"/>
      <c r="L50" s="780"/>
      <c r="M50" s="780"/>
      <c r="N50" s="780"/>
      <c r="O50" s="780"/>
      <c r="P50" s="780"/>
      <c r="Q50" s="781"/>
      <c r="R50" s="779"/>
      <c r="S50" s="780"/>
      <c r="T50" s="780"/>
      <c r="U50" s="780"/>
      <c r="V50" s="781"/>
      <c r="W50" s="14" t="s">
        <v>37</v>
      </c>
      <c r="X50" s="15"/>
      <c r="Y50" s="15"/>
      <c r="Z50" s="15"/>
      <c r="AA50" s="16"/>
      <c r="AB50" s="779"/>
      <c r="AC50" s="780"/>
      <c r="AD50" s="780"/>
      <c r="AE50" s="780"/>
      <c r="AF50" s="780"/>
      <c r="AG50" s="780"/>
      <c r="AH50" s="780"/>
      <c r="AI50" s="780"/>
      <c r="AJ50" s="781"/>
    </row>
    <row r="51" spans="2:36">
      <c r="B51" s="764"/>
      <c r="C51" s="753"/>
      <c r="D51" s="753"/>
      <c r="E51" s="753"/>
      <c r="F51" s="765"/>
      <c r="G51" s="17"/>
      <c r="H51" s="18" t="s">
        <v>38</v>
      </c>
      <c r="I51" s="753"/>
      <c r="J51" s="753"/>
      <c r="K51" s="753"/>
      <c r="L51" s="753"/>
      <c r="M51" s="753"/>
      <c r="N51" s="753"/>
      <c r="O51" s="753"/>
      <c r="P51" s="18" t="s">
        <v>39</v>
      </c>
      <c r="Q51" s="19"/>
      <c r="R51" s="17"/>
      <c r="S51" s="18"/>
      <c r="T51" s="18"/>
      <c r="U51" s="18"/>
      <c r="V51" s="19"/>
      <c r="W51" s="764"/>
      <c r="X51" s="753"/>
      <c r="Y51" s="753"/>
      <c r="Z51" s="753"/>
      <c r="AA51" s="765"/>
      <c r="AB51" s="768" t="s">
        <v>179</v>
      </c>
      <c r="AC51" s="769"/>
      <c r="AD51" s="769"/>
      <c r="AE51" s="769"/>
      <c r="AF51" s="769"/>
      <c r="AG51" s="769"/>
      <c r="AH51" s="769"/>
      <c r="AI51" s="769"/>
      <c r="AJ51" s="770"/>
    </row>
    <row r="52" spans="2:36">
      <c r="B52" s="766"/>
      <c r="C52" s="751"/>
      <c r="D52" s="751"/>
      <c r="E52" s="751"/>
      <c r="F52" s="767"/>
      <c r="G52" s="20"/>
      <c r="H52" s="751"/>
      <c r="I52" s="751"/>
      <c r="J52" s="751"/>
      <c r="K52" s="751"/>
      <c r="L52" s="751"/>
      <c r="M52" s="751"/>
      <c r="N52" s="751"/>
      <c r="O52" s="751"/>
      <c r="P52" s="751"/>
      <c r="Q52" s="21"/>
      <c r="R52" s="20"/>
      <c r="S52" s="23" t="s">
        <v>40</v>
      </c>
      <c r="T52" s="22" t="s">
        <v>41</v>
      </c>
      <c r="U52" s="23" t="s">
        <v>42</v>
      </c>
      <c r="V52" s="21"/>
      <c r="W52" s="766"/>
      <c r="X52" s="751"/>
      <c r="Y52" s="751"/>
      <c r="Z52" s="751"/>
      <c r="AA52" s="767"/>
      <c r="AB52" s="771"/>
      <c r="AC52" s="772"/>
      <c r="AD52" s="772"/>
      <c r="AE52" s="772"/>
      <c r="AF52" s="772"/>
      <c r="AG52" s="772"/>
      <c r="AH52" s="772"/>
      <c r="AI52" s="772"/>
      <c r="AJ52" s="773"/>
    </row>
    <row r="53" spans="2:36">
      <c r="B53" s="774"/>
      <c r="C53" s="752"/>
      <c r="D53" s="752"/>
      <c r="E53" s="752"/>
      <c r="F53" s="775"/>
      <c r="G53" s="24"/>
      <c r="H53" s="752"/>
      <c r="I53" s="752"/>
      <c r="J53" s="752"/>
      <c r="K53" s="752"/>
      <c r="L53" s="752"/>
      <c r="M53" s="752"/>
      <c r="N53" s="752"/>
      <c r="O53" s="752"/>
      <c r="P53" s="752"/>
      <c r="Q53" s="25"/>
      <c r="R53" s="24"/>
      <c r="S53" s="26"/>
      <c r="T53" s="26"/>
      <c r="U53" s="26"/>
      <c r="V53" s="25"/>
      <c r="W53" s="774"/>
      <c r="X53" s="752"/>
      <c r="Y53" s="752"/>
      <c r="Z53" s="752"/>
      <c r="AA53" s="775"/>
      <c r="AB53" s="774"/>
      <c r="AC53" s="752"/>
      <c r="AD53" s="27" t="s">
        <v>43</v>
      </c>
      <c r="AE53" s="752"/>
      <c r="AF53" s="752"/>
      <c r="AG53" s="27" t="s">
        <v>44</v>
      </c>
      <c r="AH53" s="752"/>
      <c r="AI53" s="752"/>
      <c r="AJ53" s="28" t="s">
        <v>45</v>
      </c>
    </row>
    <row r="54" spans="2:36">
      <c r="B54" s="764"/>
      <c r="C54" s="753"/>
      <c r="D54" s="753"/>
      <c r="E54" s="753"/>
      <c r="F54" s="765"/>
      <c r="G54" s="17"/>
      <c r="H54" s="18" t="s">
        <v>46</v>
      </c>
      <c r="I54" s="753"/>
      <c r="J54" s="753"/>
      <c r="K54" s="753"/>
      <c r="L54" s="753"/>
      <c r="M54" s="753"/>
      <c r="N54" s="753"/>
      <c r="O54" s="753"/>
      <c r="P54" s="18" t="s">
        <v>47</v>
      </c>
      <c r="Q54" s="19"/>
      <c r="R54" s="17"/>
      <c r="S54" s="18"/>
      <c r="T54" s="18"/>
      <c r="U54" s="18"/>
      <c r="V54" s="19"/>
      <c r="W54" s="764"/>
      <c r="X54" s="753"/>
      <c r="Y54" s="753"/>
      <c r="Z54" s="753"/>
      <c r="AA54" s="765"/>
      <c r="AB54" s="768" t="s">
        <v>179</v>
      </c>
      <c r="AC54" s="769"/>
      <c r="AD54" s="769"/>
      <c r="AE54" s="769"/>
      <c r="AF54" s="769"/>
      <c r="AG54" s="769"/>
      <c r="AH54" s="769"/>
      <c r="AI54" s="769"/>
      <c r="AJ54" s="770"/>
    </row>
    <row r="55" spans="2:36">
      <c r="B55" s="766"/>
      <c r="C55" s="751"/>
      <c r="D55" s="751"/>
      <c r="E55" s="751"/>
      <c r="F55" s="767"/>
      <c r="G55" s="20"/>
      <c r="H55" s="751"/>
      <c r="I55" s="751"/>
      <c r="J55" s="751"/>
      <c r="K55" s="751"/>
      <c r="L55" s="751"/>
      <c r="M55" s="751"/>
      <c r="N55" s="751"/>
      <c r="O55" s="751"/>
      <c r="P55" s="751"/>
      <c r="Q55" s="21"/>
      <c r="R55" s="20"/>
      <c r="S55" s="23" t="s">
        <v>40</v>
      </c>
      <c r="T55" s="22" t="s">
        <v>48</v>
      </c>
      <c r="U55" s="23" t="s">
        <v>42</v>
      </c>
      <c r="V55" s="21"/>
      <c r="W55" s="766"/>
      <c r="X55" s="751"/>
      <c r="Y55" s="751"/>
      <c r="Z55" s="751"/>
      <c r="AA55" s="767"/>
      <c r="AB55" s="771"/>
      <c r="AC55" s="772"/>
      <c r="AD55" s="772"/>
      <c r="AE55" s="772"/>
      <c r="AF55" s="772"/>
      <c r="AG55" s="772"/>
      <c r="AH55" s="772"/>
      <c r="AI55" s="772"/>
      <c r="AJ55" s="773"/>
    </row>
    <row r="56" spans="2:36">
      <c r="B56" s="774"/>
      <c r="C56" s="752"/>
      <c r="D56" s="752"/>
      <c r="E56" s="752"/>
      <c r="F56" s="775"/>
      <c r="G56" s="24"/>
      <c r="H56" s="752"/>
      <c r="I56" s="752"/>
      <c r="J56" s="752"/>
      <c r="K56" s="752"/>
      <c r="L56" s="752"/>
      <c r="M56" s="752"/>
      <c r="N56" s="752"/>
      <c r="O56" s="752"/>
      <c r="P56" s="752"/>
      <c r="Q56" s="25"/>
      <c r="R56" s="24"/>
      <c r="S56" s="26"/>
      <c r="T56" s="26"/>
      <c r="U56" s="26"/>
      <c r="V56" s="25"/>
      <c r="W56" s="774"/>
      <c r="X56" s="752"/>
      <c r="Y56" s="752"/>
      <c r="Z56" s="752"/>
      <c r="AA56" s="775"/>
      <c r="AB56" s="774"/>
      <c r="AC56" s="752"/>
      <c r="AD56" s="27" t="s">
        <v>43</v>
      </c>
      <c r="AE56" s="752"/>
      <c r="AF56" s="752"/>
      <c r="AG56" s="27" t="s">
        <v>44</v>
      </c>
      <c r="AH56" s="752"/>
      <c r="AI56" s="752"/>
      <c r="AJ56" s="28" t="s">
        <v>45</v>
      </c>
    </row>
    <row r="57" spans="2:36" ht="18" customHeight="1">
      <c r="B57" s="2" t="s">
        <v>49</v>
      </c>
    </row>
    <row r="59" spans="2:36">
      <c r="B59" s="776" t="s">
        <v>31</v>
      </c>
      <c r="C59" s="777"/>
      <c r="D59" s="777"/>
      <c r="E59" s="777"/>
      <c r="F59" s="778"/>
      <c r="G59" s="12"/>
      <c r="H59" s="777" t="s">
        <v>50</v>
      </c>
      <c r="I59" s="777"/>
      <c r="J59" s="777"/>
      <c r="K59" s="777"/>
      <c r="L59" s="777"/>
      <c r="M59" s="777"/>
      <c r="N59" s="777"/>
      <c r="O59" s="777"/>
      <c r="P59" s="777"/>
      <c r="Q59" s="13"/>
      <c r="R59" s="776" t="s">
        <v>33</v>
      </c>
      <c r="S59" s="777"/>
      <c r="T59" s="777"/>
      <c r="U59" s="777"/>
      <c r="V59" s="778"/>
      <c r="W59" s="776" t="s">
        <v>34</v>
      </c>
      <c r="X59" s="777"/>
      <c r="Y59" s="777"/>
      <c r="Z59" s="777"/>
      <c r="AA59" s="778"/>
      <c r="AB59" s="776" t="s">
        <v>35</v>
      </c>
      <c r="AC59" s="777"/>
      <c r="AD59" s="777"/>
      <c r="AE59" s="777"/>
      <c r="AF59" s="777"/>
      <c r="AG59" s="777"/>
      <c r="AH59" s="777"/>
      <c r="AI59" s="777"/>
      <c r="AJ59" s="778"/>
    </row>
    <row r="60" spans="2:36" ht="24.75" customHeight="1">
      <c r="B60" s="779"/>
      <c r="C60" s="780"/>
      <c r="D60" s="780"/>
      <c r="E60" s="780"/>
      <c r="F60" s="781"/>
      <c r="G60" s="779" t="s">
        <v>36</v>
      </c>
      <c r="H60" s="780"/>
      <c r="I60" s="780"/>
      <c r="J60" s="780"/>
      <c r="K60" s="780"/>
      <c r="L60" s="780"/>
      <c r="M60" s="780"/>
      <c r="N60" s="780"/>
      <c r="O60" s="780"/>
      <c r="P60" s="780"/>
      <c r="Q60" s="781"/>
      <c r="R60" s="779"/>
      <c r="S60" s="780"/>
      <c r="T60" s="780"/>
      <c r="U60" s="780"/>
      <c r="V60" s="781"/>
      <c r="W60" s="14" t="s">
        <v>37</v>
      </c>
      <c r="X60" s="15"/>
      <c r="Y60" s="15"/>
      <c r="Z60" s="15"/>
      <c r="AA60" s="16"/>
      <c r="AB60" s="779"/>
      <c r="AC60" s="780"/>
      <c r="AD60" s="780"/>
      <c r="AE60" s="780"/>
      <c r="AF60" s="780"/>
      <c r="AG60" s="780"/>
      <c r="AH60" s="780"/>
      <c r="AI60" s="780"/>
      <c r="AJ60" s="781"/>
    </row>
    <row r="61" spans="2:36">
      <c r="B61" s="764"/>
      <c r="C61" s="753"/>
      <c r="D61" s="753"/>
      <c r="E61" s="753"/>
      <c r="F61" s="765"/>
      <c r="G61" s="17"/>
      <c r="H61" s="18" t="s">
        <v>46</v>
      </c>
      <c r="I61" s="753"/>
      <c r="J61" s="753"/>
      <c r="K61" s="753"/>
      <c r="L61" s="753"/>
      <c r="M61" s="753"/>
      <c r="N61" s="753"/>
      <c r="O61" s="753"/>
      <c r="P61" s="18" t="s">
        <v>47</v>
      </c>
      <c r="Q61" s="19"/>
      <c r="R61" s="17"/>
      <c r="S61" s="18"/>
      <c r="T61" s="18"/>
      <c r="U61" s="18"/>
      <c r="V61" s="19"/>
      <c r="W61" s="764"/>
      <c r="X61" s="753"/>
      <c r="Y61" s="753"/>
      <c r="Z61" s="753"/>
      <c r="AA61" s="765"/>
      <c r="AB61" s="768" t="s">
        <v>179</v>
      </c>
      <c r="AC61" s="769"/>
      <c r="AD61" s="769"/>
      <c r="AE61" s="769"/>
      <c r="AF61" s="769"/>
      <c r="AG61" s="769"/>
      <c r="AH61" s="769"/>
      <c r="AI61" s="769"/>
      <c r="AJ61" s="770"/>
    </row>
    <row r="62" spans="2:36">
      <c r="B62" s="766"/>
      <c r="C62" s="751"/>
      <c r="D62" s="751"/>
      <c r="E62" s="751"/>
      <c r="F62" s="767"/>
      <c r="G62" s="20"/>
      <c r="H62" s="751"/>
      <c r="I62" s="751"/>
      <c r="J62" s="751"/>
      <c r="K62" s="751"/>
      <c r="L62" s="751"/>
      <c r="M62" s="751"/>
      <c r="N62" s="751"/>
      <c r="O62" s="751"/>
      <c r="P62" s="751"/>
      <c r="Q62" s="21"/>
      <c r="R62" s="20"/>
      <c r="S62" s="23" t="s">
        <v>40</v>
      </c>
      <c r="T62" s="22" t="s">
        <v>51</v>
      </c>
      <c r="U62" s="23" t="s">
        <v>42</v>
      </c>
      <c r="V62" s="21"/>
      <c r="W62" s="766"/>
      <c r="X62" s="751"/>
      <c r="Y62" s="751"/>
      <c r="Z62" s="751"/>
      <c r="AA62" s="767"/>
      <c r="AB62" s="771"/>
      <c r="AC62" s="772"/>
      <c r="AD62" s="772"/>
      <c r="AE62" s="772"/>
      <c r="AF62" s="772"/>
      <c r="AG62" s="772"/>
      <c r="AH62" s="772"/>
      <c r="AI62" s="772"/>
      <c r="AJ62" s="773"/>
    </row>
    <row r="63" spans="2:36">
      <c r="B63" s="774"/>
      <c r="C63" s="752"/>
      <c r="D63" s="752"/>
      <c r="E63" s="752"/>
      <c r="F63" s="775"/>
      <c r="G63" s="24"/>
      <c r="H63" s="752"/>
      <c r="I63" s="752"/>
      <c r="J63" s="752"/>
      <c r="K63" s="752"/>
      <c r="L63" s="752"/>
      <c r="M63" s="752"/>
      <c r="N63" s="752"/>
      <c r="O63" s="752"/>
      <c r="P63" s="752"/>
      <c r="Q63" s="25"/>
      <c r="R63" s="24"/>
      <c r="S63" s="26"/>
      <c r="T63" s="26"/>
      <c r="U63" s="26"/>
      <c r="V63" s="25"/>
      <c r="W63" s="774"/>
      <c r="X63" s="752"/>
      <c r="Y63" s="752"/>
      <c r="Z63" s="752"/>
      <c r="AA63" s="775"/>
      <c r="AB63" s="774"/>
      <c r="AC63" s="752"/>
      <c r="AD63" s="27" t="s">
        <v>43</v>
      </c>
      <c r="AE63" s="752"/>
      <c r="AF63" s="752"/>
      <c r="AG63" s="27" t="s">
        <v>44</v>
      </c>
      <c r="AH63" s="752"/>
      <c r="AI63" s="752"/>
      <c r="AJ63" s="28" t="s">
        <v>45</v>
      </c>
    </row>
    <row r="64" spans="2:36">
      <c r="B64" s="764"/>
      <c r="C64" s="753"/>
      <c r="D64" s="753"/>
      <c r="E64" s="753"/>
      <c r="F64" s="765"/>
      <c r="G64" s="17"/>
      <c r="H64" s="18" t="s">
        <v>46</v>
      </c>
      <c r="I64" s="753"/>
      <c r="J64" s="753"/>
      <c r="K64" s="753"/>
      <c r="L64" s="753"/>
      <c r="M64" s="753"/>
      <c r="N64" s="753"/>
      <c r="O64" s="753"/>
      <c r="P64" s="18" t="s">
        <v>47</v>
      </c>
      <c r="Q64" s="19"/>
      <c r="R64" s="17"/>
      <c r="S64" s="18"/>
      <c r="T64" s="18"/>
      <c r="U64" s="18"/>
      <c r="V64" s="19"/>
      <c r="W64" s="764"/>
      <c r="X64" s="753"/>
      <c r="Y64" s="753"/>
      <c r="Z64" s="753"/>
      <c r="AA64" s="765"/>
      <c r="AB64" s="768" t="s">
        <v>179</v>
      </c>
      <c r="AC64" s="769"/>
      <c r="AD64" s="769"/>
      <c r="AE64" s="769"/>
      <c r="AF64" s="769"/>
      <c r="AG64" s="769"/>
      <c r="AH64" s="769"/>
      <c r="AI64" s="769"/>
      <c r="AJ64" s="770"/>
    </row>
    <row r="65" spans="2:36">
      <c r="B65" s="766"/>
      <c r="C65" s="751"/>
      <c r="D65" s="751"/>
      <c r="E65" s="751"/>
      <c r="F65" s="767"/>
      <c r="G65" s="20"/>
      <c r="H65" s="751"/>
      <c r="I65" s="751"/>
      <c r="J65" s="751"/>
      <c r="K65" s="751"/>
      <c r="L65" s="751"/>
      <c r="M65" s="751"/>
      <c r="N65" s="751"/>
      <c r="O65" s="751"/>
      <c r="P65" s="751"/>
      <c r="Q65" s="21"/>
      <c r="R65" s="20"/>
      <c r="S65" s="23" t="s">
        <v>40</v>
      </c>
      <c r="T65" s="22" t="s">
        <v>52</v>
      </c>
      <c r="U65" s="23" t="s">
        <v>42</v>
      </c>
      <c r="V65" s="21"/>
      <c r="W65" s="766"/>
      <c r="X65" s="751"/>
      <c r="Y65" s="751"/>
      <c r="Z65" s="751"/>
      <c r="AA65" s="767"/>
      <c r="AB65" s="771"/>
      <c r="AC65" s="772"/>
      <c r="AD65" s="772"/>
      <c r="AE65" s="772"/>
      <c r="AF65" s="772"/>
      <c r="AG65" s="772"/>
      <c r="AH65" s="772"/>
      <c r="AI65" s="772"/>
      <c r="AJ65" s="773"/>
    </row>
    <row r="66" spans="2:36">
      <c r="B66" s="774"/>
      <c r="C66" s="752"/>
      <c r="D66" s="752"/>
      <c r="E66" s="752"/>
      <c r="F66" s="775"/>
      <c r="G66" s="24"/>
      <c r="H66" s="752"/>
      <c r="I66" s="752"/>
      <c r="J66" s="752"/>
      <c r="K66" s="752"/>
      <c r="L66" s="752"/>
      <c r="M66" s="752"/>
      <c r="N66" s="752"/>
      <c r="O66" s="752"/>
      <c r="P66" s="752"/>
      <c r="Q66" s="25"/>
      <c r="R66" s="24"/>
      <c r="S66" s="26"/>
      <c r="T66" s="26"/>
      <c r="U66" s="26"/>
      <c r="V66" s="25"/>
      <c r="W66" s="774"/>
      <c r="X66" s="752"/>
      <c r="Y66" s="752"/>
      <c r="Z66" s="752"/>
      <c r="AA66" s="775"/>
      <c r="AB66" s="774"/>
      <c r="AC66" s="752"/>
      <c r="AD66" s="27" t="s">
        <v>43</v>
      </c>
      <c r="AE66" s="752"/>
      <c r="AF66" s="752"/>
      <c r="AG66" s="27" t="s">
        <v>44</v>
      </c>
      <c r="AH66" s="752"/>
      <c r="AI66" s="752"/>
      <c r="AJ66" s="28" t="s">
        <v>45</v>
      </c>
    </row>
    <row r="67" spans="2:36">
      <c r="B67" s="764"/>
      <c r="C67" s="753"/>
      <c r="D67" s="753"/>
      <c r="E67" s="753"/>
      <c r="F67" s="765"/>
      <c r="G67" s="17"/>
      <c r="H67" s="18" t="s">
        <v>46</v>
      </c>
      <c r="I67" s="753"/>
      <c r="J67" s="753"/>
      <c r="K67" s="753"/>
      <c r="L67" s="753"/>
      <c r="M67" s="753"/>
      <c r="N67" s="753"/>
      <c r="O67" s="753"/>
      <c r="P67" s="18" t="s">
        <v>47</v>
      </c>
      <c r="Q67" s="19"/>
      <c r="R67" s="17"/>
      <c r="S67" s="18"/>
      <c r="T67" s="18"/>
      <c r="U67" s="18"/>
      <c r="V67" s="19"/>
      <c r="W67" s="764"/>
      <c r="X67" s="753"/>
      <c r="Y67" s="753"/>
      <c r="Z67" s="753"/>
      <c r="AA67" s="765"/>
      <c r="AB67" s="768" t="s">
        <v>179</v>
      </c>
      <c r="AC67" s="769"/>
      <c r="AD67" s="769"/>
      <c r="AE67" s="769"/>
      <c r="AF67" s="769"/>
      <c r="AG67" s="769"/>
      <c r="AH67" s="769"/>
      <c r="AI67" s="769"/>
      <c r="AJ67" s="770"/>
    </row>
    <row r="68" spans="2:36">
      <c r="B68" s="766"/>
      <c r="C68" s="751"/>
      <c r="D68" s="751"/>
      <c r="E68" s="751"/>
      <c r="F68" s="767"/>
      <c r="G68" s="20"/>
      <c r="H68" s="751"/>
      <c r="I68" s="751"/>
      <c r="J68" s="751"/>
      <c r="K68" s="751"/>
      <c r="L68" s="751"/>
      <c r="M68" s="751"/>
      <c r="N68" s="751"/>
      <c r="O68" s="751"/>
      <c r="P68" s="751"/>
      <c r="Q68" s="21"/>
      <c r="R68" s="20"/>
      <c r="S68" s="23" t="s">
        <v>40</v>
      </c>
      <c r="T68" s="22" t="s">
        <v>48</v>
      </c>
      <c r="U68" s="23" t="s">
        <v>42</v>
      </c>
      <c r="V68" s="21"/>
      <c r="W68" s="766"/>
      <c r="X68" s="751"/>
      <c r="Y68" s="751"/>
      <c r="Z68" s="751"/>
      <c r="AA68" s="767"/>
      <c r="AB68" s="771"/>
      <c r="AC68" s="772"/>
      <c r="AD68" s="772"/>
      <c r="AE68" s="772"/>
      <c r="AF68" s="772"/>
      <c r="AG68" s="772"/>
      <c r="AH68" s="772"/>
      <c r="AI68" s="772"/>
      <c r="AJ68" s="773"/>
    </row>
    <row r="69" spans="2:36">
      <c r="B69" s="774"/>
      <c r="C69" s="752"/>
      <c r="D69" s="752"/>
      <c r="E69" s="752"/>
      <c r="F69" s="775"/>
      <c r="G69" s="24"/>
      <c r="H69" s="752"/>
      <c r="I69" s="752"/>
      <c r="J69" s="752"/>
      <c r="K69" s="752"/>
      <c r="L69" s="752"/>
      <c r="M69" s="752"/>
      <c r="N69" s="752"/>
      <c r="O69" s="752"/>
      <c r="P69" s="752"/>
      <c r="Q69" s="25"/>
      <c r="R69" s="24"/>
      <c r="S69" s="26"/>
      <c r="T69" s="26"/>
      <c r="U69" s="26"/>
      <c r="V69" s="25"/>
      <c r="W69" s="774"/>
      <c r="X69" s="752"/>
      <c r="Y69" s="752"/>
      <c r="Z69" s="752"/>
      <c r="AA69" s="775"/>
      <c r="AB69" s="774"/>
      <c r="AC69" s="752"/>
      <c r="AD69" s="27" t="s">
        <v>43</v>
      </c>
      <c r="AE69" s="752"/>
      <c r="AF69" s="752"/>
      <c r="AG69" s="27" t="s">
        <v>44</v>
      </c>
      <c r="AH69" s="752"/>
      <c r="AI69" s="752"/>
      <c r="AJ69" s="28" t="s">
        <v>45</v>
      </c>
    </row>
    <row r="70" spans="2:36">
      <c r="B70" s="764"/>
      <c r="C70" s="753"/>
      <c r="D70" s="753"/>
      <c r="E70" s="753"/>
      <c r="F70" s="765"/>
      <c r="G70" s="17"/>
      <c r="H70" s="18" t="s">
        <v>46</v>
      </c>
      <c r="I70" s="753"/>
      <c r="J70" s="753"/>
      <c r="K70" s="753"/>
      <c r="L70" s="753"/>
      <c r="M70" s="753"/>
      <c r="N70" s="753"/>
      <c r="O70" s="753"/>
      <c r="P70" s="18" t="s">
        <v>47</v>
      </c>
      <c r="Q70" s="19"/>
      <c r="R70" s="17"/>
      <c r="S70" s="18"/>
      <c r="T70" s="18"/>
      <c r="U70" s="18"/>
      <c r="V70" s="19"/>
      <c r="W70" s="764"/>
      <c r="X70" s="753"/>
      <c r="Y70" s="753"/>
      <c r="Z70" s="753"/>
      <c r="AA70" s="765"/>
      <c r="AB70" s="768" t="s">
        <v>179</v>
      </c>
      <c r="AC70" s="769"/>
      <c r="AD70" s="769"/>
      <c r="AE70" s="769"/>
      <c r="AF70" s="769"/>
      <c r="AG70" s="769"/>
      <c r="AH70" s="769"/>
      <c r="AI70" s="769"/>
      <c r="AJ70" s="770"/>
    </row>
    <row r="71" spans="2:36">
      <c r="B71" s="766"/>
      <c r="C71" s="751"/>
      <c r="D71" s="751"/>
      <c r="E71" s="751"/>
      <c r="F71" s="767"/>
      <c r="G71" s="20"/>
      <c r="H71" s="751"/>
      <c r="I71" s="751"/>
      <c r="J71" s="751"/>
      <c r="K71" s="751"/>
      <c r="L71" s="751"/>
      <c r="M71" s="751"/>
      <c r="N71" s="751"/>
      <c r="O71" s="751"/>
      <c r="P71" s="751"/>
      <c r="Q71" s="21"/>
      <c r="R71" s="20"/>
      <c r="S71" s="23" t="s">
        <v>40</v>
      </c>
      <c r="T71" s="22" t="s">
        <v>48</v>
      </c>
      <c r="U71" s="23" t="s">
        <v>42</v>
      </c>
      <c r="V71" s="21"/>
      <c r="W71" s="766"/>
      <c r="X71" s="751"/>
      <c r="Y71" s="751"/>
      <c r="Z71" s="751"/>
      <c r="AA71" s="767"/>
      <c r="AB71" s="771"/>
      <c r="AC71" s="772"/>
      <c r="AD71" s="772"/>
      <c r="AE71" s="772"/>
      <c r="AF71" s="772"/>
      <c r="AG71" s="772"/>
      <c r="AH71" s="772"/>
      <c r="AI71" s="772"/>
      <c r="AJ71" s="773"/>
    </row>
    <row r="72" spans="2:36">
      <c r="B72" s="774"/>
      <c r="C72" s="752"/>
      <c r="D72" s="752"/>
      <c r="E72" s="752"/>
      <c r="F72" s="775"/>
      <c r="G72" s="24"/>
      <c r="H72" s="752"/>
      <c r="I72" s="752"/>
      <c r="J72" s="752"/>
      <c r="K72" s="752"/>
      <c r="L72" s="752"/>
      <c r="M72" s="752"/>
      <c r="N72" s="752"/>
      <c r="O72" s="752"/>
      <c r="P72" s="752"/>
      <c r="Q72" s="25"/>
      <c r="R72" s="24"/>
      <c r="S72" s="26"/>
      <c r="T72" s="26"/>
      <c r="U72" s="26"/>
      <c r="V72" s="25"/>
      <c r="W72" s="774"/>
      <c r="X72" s="752"/>
      <c r="Y72" s="752"/>
      <c r="Z72" s="752"/>
      <c r="AA72" s="775"/>
      <c r="AB72" s="774"/>
      <c r="AC72" s="752"/>
      <c r="AD72" s="27" t="s">
        <v>43</v>
      </c>
      <c r="AE72" s="752"/>
      <c r="AF72" s="752"/>
      <c r="AG72" s="27" t="s">
        <v>44</v>
      </c>
      <c r="AH72" s="752"/>
      <c r="AI72" s="752"/>
      <c r="AJ72" s="28" t="s">
        <v>45</v>
      </c>
    </row>
    <row r="73" spans="2:36">
      <c r="B73" s="764"/>
      <c r="C73" s="753"/>
      <c r="D73" s="753"/>
      <c r="E73" s="753"/>
      <c r="F73" s="765"/>
      <c r="G73" s="17"/>
      <c r="H73" s="18" t="s">
        <v>46</v>
      </c>
      <c r="I73" s="753"/>
      <c r="J73" s="753"/>
      <c r="K73" s="753"/>
      <c r="L73" s="753"/>
      <c r="M73" s="753"/>
      <c r="N73" s="753"/>
      <c r="O73" s="753"/>
      <c r="P73" s="18" t="s">
        <v>47</v>
      </c>
      <c r="Q73" s="19"/>
      <c r="R73" s="17"/>
      <c r="S73" s="18"/>
      <c r="T73" s="18"/>
      <c r="U73" s="18"/>
      <c r="V73" s="19"/>
      <c r="W73" s="764"/>
      <c r="X73" s="753"/>
      <c r="Y73" s="753"/>
      <c r="Z73" s="753"/>
      <c r="AA73" s="765"/>
      <c r="AB73" s="768" t="s">
        <v>179</v>
      </c>
      <c r="AC73" s="769"/>
      <c r="AD73" s="769"/>
      <c r="AE73" s="769"/>
      <c r="AF73" s="769"/>
      <c r="AG73" s="769"/>
      <c r="AH73" s="769"/>
      <c r="AI73" s="769"/>
      <c r="AJ73" s="770"/>
    </row>
    <row r="74" spans="2:36">
      <c r="B74" s="766"/>
      <c r="C74" s="751"/>
      <c r="D74" s="751"/>
      <c r="E74" s="751"/>
      <c r="F74" s="767"/>
      <c r="G74" s="20"/>
      <c r="H74" s="751"/>
      <c r="I74" s="751"/>
      <c r="J74" s="751"/>
      <c r="K74" s="751"/>
      <c r="L74" s="751"/>
      <c r="M74" s="751"/>
      <c r="N74" s="751"/>
      <c r="O74" s="751"/>
      <c r="P74" s="751"/>
      <c r="Q74" s="21"/>
      <c r="R74" s="20"/>
      <c r="S74" s="23" t="s">
        <v>40</v>
      </c>
      <c r="T74" s="22" t="s">
        <v>48</v>
      </c>
      <c r="U74" s="23" t="s">
        <v>42</v>
      </c>
      <c r="V74" s="21"/>
      <c r="W74" s="766"/>
      <c r="X74" s="751"/>
      <c r="Y74" s="751"/>
      <c r="Z74" s="751"/>
      <c r="AA74" s="767"/>
      <c r="AB74" s="771"/>
      <c r="AC74" s="772"/>
      <c r="AD74" s="772"/>
      <c r="AE74" s="772"/>
      <c r="AF74" s="772"/>
      <c r="AG74" s="772"/>
      <c r="AH74" s="772"/>
      <c r="AI74" s="772"/>
      <c r="AJ74" s="773"/>
    </row>
    <row r="75" spans="2:36">
      <c r="B75" s="774"/>
      <c r="C75" s="752"/>
      <c r="D75" s="752"/>
      <c r="E75" s="752"/>
      <c r="F75" s="775"/>
      <c r="G75" s="24"/>
      <c r="H75" s="752"/>
      <c r="I75" s="752"/>
      <c r="J75" s="752"/>
      <c r="K75" s="752"/>
      <c r="L75" s="752"/>
      <c r="M75" s="752"/>
      <c r="N75" s="752"/>
      <c r="O75" s="752"/>
      <c r="P75" s="752"/>
      <c r="Q75" s="25"/>
      <c r="R75" s="24"/>
      <c r="S75" s="26"/>
      <c r="T75" s="26"/>
      <c r="U75" s="26"/>
      <c r="V75" s="25"/>
      <c r="W75" s="774"/>
      <c r="X75" s="752"/>
      <c r="Y75" s="752"/>
      <c r="Z75" s="752"/>
      <c r="AA75" s="775"/>
      <c r="AB75" s="774"/>
      <c r="AC75" s="752"/>
      <c r="AD75" s="27" t="s">
        <v>43</v>
      </c>
      <c r="AE75" s="752"/>
      <c r="AF75" s="752"/>
      <c r="AG75" s="27" t="s">
        <v>44</v>
      </c>
      <c r="AH75" s="752"/>
      <c r="AI75" s="752"/>
      <c r="AJ75" s="28" t="s">
        <v>45</v>
      </c>
    </row>
    <row r="76" spans="2:36">
      <c r="B76" s="764"/>
      <c r="C76" s="753"/>
      <c r="D76" s="753"/>
      <c r="E76" s="753"/>
      <c r="F76" s="765"/>
      <c r="G76" s="17"/>
      <c r="H76" s="18" t="s">
        <v>46</v>
      </c>
      <c r="I76" s="753"/>
      <c r="J76" s="753"/>
      <c r="K76" s="753"/>
      <c r="L76" s="753"/>
      <c r="M76" s="753"/>
      <c r="N76" s="753"/>
      <c r="O76" s="753"/>
      <c r="P76" s="18" t="s">
        <v>47</v>
      </c>
      <c r="Q76" s="19"/>
      <c r="R76" s="17"/>
      <c r="S76" s="18"/>
      <c r="T76" s="18"/>
      <c r="U76" s="18"/>
      <c r="V76" s="19"/>
      <c r="W76" s="764"/>
      <c r="X76" s="753"/>
      <c r="Y76" s="753"/>
      <c r="Z76" s="753"/>
      <c r="AA76" s="765"/>
      <c r="AB76" s="768" t="s">
        <v>179</v>
      </c>
      <c r="AC76" s="769"/>
      <c r="AD76" s="769"/>
      <c r="AE76" s="769"/>
      <c r="AF76" s="769"/>
      <c r="AG76" s="769"/>
      <c r="AH76" s="769"/>
      <c r="AI76" s="769"/>
      <c r="AJ76" s="770"/>
    </row>
    <row r="77" spans="2:36">
      <c r="B77" s="766"/>
      <c r="C77" s="751"/>
      <c r="D77" s="751"/>
      <c r="E77" s="751"/>
      <c r="F77" s="767"/>
      <c r="G77" s="20"/>
      <c r="H77" s="751"/>
      <c r="I77" s="751"/>
      <c r="J77" s="751"/>
      <c r="K77" s="751"/>
      <c r="L77" s="751"/>
      <c r="M77" s="751"/>
      <c r="N77" s="751"/>
      <c r="O77" s="751"/>
      <c r="P77" s="751"/>
      <c r="Q77" s="21"/>
      <c r="R77" s="20"/>
      <c r="S77" s="23" t="s">
        <v>40</v>
      </c>
      <c r="T77" s="22" t="s">
        <v>53</v>
      </c>
      <c r="U77" s="23" t="s">
        <v>42</v>
      </c>
      <c r="V77" s="21"/>
      <c r="W77" s="766"/>
      <c r="X77" s="751"/>
      <c r="Y77" s="751"/>
      <c r="Z77" s="751"/>
      <c r="AA77" s="767"/>
      <c r="AB77" s="771"/>
      <c r="AC77" s="772"/>
      <c r="AD77" s="772"/>
      <c r="AE77" s="772"/>
      <c r="AF77" s="772"/>
      <c r="AG77" s="772"/>
      <c r="AH77" s="772"/>
      <c r="AI77" s="772"/>
      <c r="AJ77" s="773"/>
    </row>
    <row r="78" spans="2:36">
      <c r="B78" s="774"/>
      <c r="C78" s="752"/>
      <c r="D78" s="752"/>
      <c r="E78" s="752"/>
      <c r="F78" s="775"/>
      <c r="G78" s="24"/>
      <c r="H78" s="752"/>
      <c r="I78" s="752"/>
      <c r="J78" s="752"/>
      <c r="K78" s="752"/>
      <c r="L78" s="752"/>
      <c r="M78" s="752"/>
      <c r="N78" s="752"/>
      <c r="O78" s="752"/>
      <c r="P78" s="752"/>
      <c r="Q78" s="25"/>
      <c r="R78" s="24"/>
      <c r="S78" s="26"/>
      <c r="T78" s="26"/>
      <c r="U78" s="26"/>
      <c r="V78" s="25"/>
      <c r="W78" s="774"/>
      <c r="X78" s="752"/>
      <c r="Y78" s="752"/>
      <c r="Z78" s="752"/>
      <c r="AA78" s="775"/>
      <c r="AB78" s="774"/>
      <c r="AC78" s="752"/>
      <c r="AD78" s="27" t="s">
        <v>43</v>
      </c>
      <c r="AE78" s="752"/>
      <c r="AF78" s="752"/>
      <c r="AG78" s="27" t="s">
        <v>44</v>
      </c>
      <c r="AH78" s="752"/>
      <c r="AI78" s="752"/>
      <c r="AJ78" s="28" t="s">
        <v>45</v>
      </c>
    </row>
    <row r="79" spans="2:36">
      <c r="B79" s="764"/>
      <c r="C79" s="753"/>
      <c r="D79" s="753"/>
      <c r="E79" s="753"/>
      <c r="F79" s="765"/>
      <c r="G79" s="17"/>
      <c r="H79" s="18" t="s">
        <v>46</v>
      </c>
      <c r="I79" s="753"/>
      <c r="J79" s="753"/>
      <c r="K79" s="753"/>
      <c r="L79" s="753"/>
      <c r="M79" s="753"/>
      <c r="N79" s="753"/>
      <c r="O79" s="753"/>
      <c r="P79" s="18" t="s">
        <v>47</v>
      </c>
      <c r="Q79" s="19"/>
      <c r="R79" s="17"/>
      <c r="S79" s="18"/>
      <c r="T79" s="18"/>
      <c r="U79" s="18"/>
      <c r="V79" s="19"/>
      <c r="W79" s="764"/>
      <c r="X79" s="753"/>
      <c r="Y79" s="753"/>
      <c r="Z79" s="753"/>
      <c r="AA79" s="765"/>
      <c r="AB79" s="768" t="s">
        <v>179</v>
      </c>
      <c r="AC79" s="769"/>
      <c r="AD79" s="769"/>
      <c r="AE79" s="769"/>
      <c r="AF79" s="769"/>
      <c r="AG79" s="769"/>
      <c r="AH79" s="769"/>
      <c r="AI79" s="769"/>
      <c r="AJ79" s="770"/>
    </row>
    <row r="80" spans="2:36">
      <c r="B80" s="766"/>
      <c r="C80" s="751"/>
      <c r="D80" s="751"/>
      <c r="E80" s="751"/>
      <c r="F80" s="767"/>
      <c r="G80" s="20"/>
      <c r="H80" s="751"/>
      <c r="I80" s="751"/>
      <c r="J80" s="751"/>
      <c r="K80" s="751"/>
      <c r="L80" s="751"/>
      <c r="M80" s="751"/>
      <c r="N80" s="751"/>
      <c r="O80" s="751"/>
      <c r="P80" s="751"/>
      <c r="Q80" s="21"/>
      <c r="R80" s="20"/>
      <c r="S80" s="23" t="s">
        <v>40</v>
      </c>
      <c r="T80" s="22" t="s">
        <v>52</v>
      </c>
      <c r="U80" s="23" t="s">
        <v>42</v>
      </c>
      <c r="V80" s="21"/>
      <c r="W80" s="766"/>
      <c r="X80" s="751"/>
      <c r="Y80" s="751"/>
      <c r="Z80" s="751"/>
      <c r="AA80" s="767"/>
      <c r="AB80" s="771"/>
      <c r="AC80" s="772"/>
      <c r="AD80" s="772"/>
      <c r="AE80" s="772"/>
      <c r="AF80" s="772"/>
      <c r="AG80" s="772"/>
      <c r="AH80" s="772"/>
      <c r="AI80" s="772"/>
      <c r="AJ80" s="773"/>
    </row>
    <row r="81" spans="2:36">
      <c r="B81" s="774"/>
      <c r="C81" s="752"/>
      <c r="D81" s="752"/>
      <c r="E81" s="752"/>
      <c r="F81" s="775"/>
      <c r="G81" s="24"/>
      <c r="H81" s="752"/>
      <c r="I81" s="752"/>
      <c r="J81" s="752"/>
      <c r="K81" s="752"/>
      <c r="L81" s="752"/>
      <c r="M81" s="752"/>
      <c r="N81" s="752"/>
      <c r="O81" s="752"/>
      <c r="P81" s="752"/>
      <c r="Q81" s="25"/>
      <c r="R81" s="24"/>
      <c r="S81" s="26"/>
      <c r="T81" s="26"/>
      <c r="U81" s="26"/>
      <c r="V81" s="25"/>
      <c r="W81" s="774"/>
      <c r="X81" s="752"/>
      <c r="Y81" s="752"/>
      <c r="Z81" s="752"/>
      <c r="AA81" s="775"/>
      <c r="AB81" s="774"/>
      <c r="AC81" s="752"/>
      <c r="AD81" s="27" t="s">
        <v>43</v>
      </c>
      <c r="AE81" s="752"/>
      <c r="AF81" s="752"/>
      <c r="AG81" s="27" t="s">
        <v>44</v>
      </c>
      <c r="AH81" s="752"/>
      <c r="AI81" s="752"/>
      <c r="AJ81" s="28" t="s">
        <v>45</v>
      </c>
    </row>
    <row r="82" spans="2:36">
      <c r="B82" s="764"/>
      <c r="C82" s="753"/>
      <c r="D82" s="753"/>
      <c r="E82" s="753"/>
      <c r="F82" s="765"/>
      <c r="G82" s="17"/>
      <c r="H82" s="18" t="s">
        <v>46</v>
      </c>
      <c r="I82" s="753"/>
      <c r="J82" s="753"/>
      <c r="K82" s="753"/>
      <c r="L82" s="753"/>
      <c r="M82" s="753"/>
      <c r="N82" s="753"/>
      <c r="O82" s="753"/>
      <c r="P82" s="18" t="s">
        <v>47</v>
      </c>
      <c r="Q82" s="19"/>
      <c r="R82" s="17"/>
      <c r="S82" s="18"/>
      <c r="T82" s="18"/>
      <c r="U82" s="18"/>
      <c r="V82" s="19"/>
      <c r="W82" s="764"/>
      <c r="X82" s="753"/>
      <c r="Y82" s="753"/>
      <c r="Z82" s="753"/>
      <c r="AA82" s="765"/>
      <c r="AB82" s="768" t="s">
        <v>179</v>
      </c>
      <c r="AC82" s="769"/>
      <c r="AD82" s="769"/>
      <c r="AE82" s="769"/>
      <c r="AF82" s="769"/>
      <c r="AG82" s="769"/>
      <c r="AH82" s="769"/>
      <c r="AI82" s="769"/>
      <c r="AJ82" s="770"/>
    </row>
    <row r="83" spans="2:36">
      <c r="B83" s="766"/>
      <c r="C83" s="751"/>
      <c r="D83" s="751"/>
      <c r="E83" s="751"/>
      <c r="F83" s="767"/>
      <c r="G83" s="20"/>
      <c r="H83" s="751"/>
      <c r="I83" s="751"/>
      <c r="J83" s="751"/>
      <c r="K83" s="751"/>
      <c r="L83" s="751"/>
      <c r="M83" s="751"/>
      <c r="N83" s="751"/>
      <c r="O83" s="751"/>
      <c r="P83" s="751"/>
      <c r="Q83" s="21"/>
      <c r="R83" s="20"/>
      <c r="S83" s="23" t="s">
        <v>40</v>
      </c>
      <c r="T83" s="22" t="s">
        <v>48</v>
      </c>
      <c r="U83" s="23" t="s">
        <v>42</v>
      </c>
      <c r="V83" s="21"/>
      <c r="W83" s="766"/>
      <c r="X83" s="751"/>
      <c r="Y83" s="751"/>
      <c r="Z83" s="751"/>
      <c r="AA83" s="767"/>
      <c r="AB83" s="771"/>
      <c r="AC83" s="772"/>
      <c r="AD83" s="772"/>
      <c r="AE83" s="772"/>
      <c r="AF83" s="772"/>
      <c r="AG83" s="772"/>
      <c r="AH83" s="772"/>
      <c r="AI83" s="772"/>
      <c r="AJ83" s="773"/>
    </row>
    <row r="84" spans="2:36">
      <c r="B84" s="774"/>
      <c r="C84" s="752"/>
      <c r="D84" s="752"/>
      <c r="E84" s="752"/>
      <c r="F84" s="775"/>
      <c r="G84" s="24"/>
      <c r="H84" s="752"/>
      <c r="I84" s="752"/>
      <c r="J84" s="752"/>
      <c r="K84" s="752"/>
      <c r="L84" s="752"/>
      <c r="M84" s="752"/>
      <c r="N84" s="752"/>
      <c r="O84" s="752"/>
      <c r="P84" s="752"/>
      <c r="Q84" s="25"/>
      <c r="R84" s="24"/>
      <c r="S84" s="26"/>
      <c r="T84" s="26"/>
      <c r="U84" s="26"/>
      <c r="V84" s="25"/>
      <c r="W84" s="774"/>
      <c r="X84" s="752"/>
      <c r="Y84" s="752"/>
      <c r="Z84" s="752"/>
      <c r="AA84" s="775"/>
      <c r="AB84" s="774"/>
      <c r="AC84" s="752"/>
      <c r="AD84" s="27" t="s">
        <v>43</v>
      </c>
      <c r="AE84" s="752"/>
      <c r="AF84" s="752"/>
      <c r="AG84" s="27" t="s">
        <v>44</v>
      </c>
      <c r="AH84" s="752"/>
      <c r="AI84" s="752"/>
      <c r="AJ84" s="28" t="s">
        <v>45</v>
      </c>
    </row>
    <row r="85" spans="2:36">
      <c r="B85" s="764"/>
      <c r="C85" s="753"/>
      <c r="D85" s="753"/>
      <c r="E85" s="753"/>
      <c r="F85" s="765"/>
      <c r="G85" s="17"/>
      <c r="H85" s="18" t="s">
        <v>46</v>
      </c>
      <c r="I85" s="753"/>
      <c r="J85" s="753"/>
      <c r="K85" s="753"/>
      <c r="L85" s="753"/>
      <c r="M85" s="753"/>
      <c r="N85" s="753"/>
      <c r="O85" s="753"/>
      <c r="P85" s="18" t="s">
        <v>47</v>
      </c>
      <c r="Q85" s="19"/>
      <c r="R85" s="17"/>
      <c r="S85" s="18"/>
      <c r="T85" s="18"/>
      <c r="U85" s="18"/>
      <c r="V85" s="19"/>
      <c r="W85" s="764"/>
      <c r="X85" s="753"/>
      <c r="Y85" s="753"/>
      <c r="Z85" s="753"/>
      <c r="AA85" s="765"/>
      <c r="AB85" s="768" t="s">
        <v>179</v>
      </c>
      <c r="AC85" s="769"/>
      <c r="AD85" s="769"/>
      <c r="AE85" s="769"/>
      <c r="AF85" s="769"/>
      <c r="AG85" s="769"/>
      <c r="AH85" s="769"/>
      <c r="AI85" s="769"/>
      <c r="AJ85" s="770"/>
    </row>
    <row r="86" spans="2:36">
      <c r="B86" s="766"/>
      <c r="C86" s="751"/>
      <c r="D86" s="751"/>
      <c r="E86" s="751"/>
      <c r="F86" s="767"/>
      <c r="G86" s="20"/>
      <c r="H86" s="751"/>
      <c r="I86" s="751"/>
      <c r="J86" s="751"/>
      <c r="K86" s="751"/>
      <c r="L86" s="751"/>
      <c r="M86" s="751"/>
      <c r="N86" s="751"/>
      <c r="O86" s="751"/>
      <c r="P86" s="751"/>
      <c r="Q86" s="21"/>
      <c r="R86" s="20"/>
      <c r="S86" s="23" t="s">
        <v>40</v>
      </c>
      <c r="T86" s="22" t="s">
        <v>48</v>
      </c>
      <c r="U86" s="23" t="s">
        <v>42</v>
      </c>
      <c r="V86" s="21"/>
      <c r="W86" s="766"/>
      <c r="X86" s="751"/>
      <c r="Y86" s="751"/>
      <c r="Z86" s="751"/>
      <c r="AA86" s="767"/>
      <c r="AB86" s="771"/>
      <c r="AC86" s="772"/>
      <c r="AD86" s="772"/>
      <c r="AE86" s="772"/>
      <c r="AF86" s="772"/>
      <c r="AG86" s="772"/>
      <c r="AH86" s="772"/>
      <c r="AI86" s="772"/>
      <c r="AJ86" s="773"/>
    </row>
    <row r="87" spans="2:36">
      <c r="B87" s="774"/>
      <c r="C87" s="752"/>
      <c r="D87" s="752"/>
      <c r="E87" s="752"/>
      <c r="F87" s="775"/>
      <c r="G87" s="24"/>
      <c r="H87" s="752"/>
      <c r="I87" s="752"/>
      <c r="J87" s="752"/>
      <c r="K87" s="752"/>
      <c r="L87" s="752"/>
      <c r="M87" s="752"/>
      <c r="N87" s="752"/>
      <c r="O87" s="752"/>
      <c r="P87" s="752"/>
      <c r="Q87" s="25"/>
      <c r="R87" s="24"/>
      <c r="S87" s="26"/>
      <c r="T87" s="26"/>
      <c r="U87" s="26"/>
      <c r="V87" s="25"/>
      <c r="W87" s="774"/>
      <c r="X87" s="752"/>
      <c r="Y87" s="752"/>
      <c r="Z87" s="752"/>
      <c r="AA87" s="775"/>
      <c r="AB87" s="774"/>
      <c r="AC87" s="752"/>
      <c r="AD87" s="27" t="s">
        <v>43</v>
      </c>
      <c r="AE87" s="752"/>
      <c r="AF87" s="752"/>
      <c r="AG87" s="27" t="s">
        <v>44</v>
      </c>
      <c r="AH87" s="752"/>
      <c r="AI87" s="752"/>
      <c r="AJ87" s="28" t="s">
        <v>45</v>
      </c>
    </row>
    <row r="88" spans="2:36">
      <c r="B88" s="764"/>
      <c r="C88" s="753"/>
      <c r="D88" s="753"/>
      <c r="E88" s="753"/>
      <c r="F88" s="765"/>
      <c r="G88" s="17"/>
      <c r="H88" s="18" t="s">
        <v>46</v>
      </c>
      <c r="I88" s="753"/>
      <c r="J88" s="753"/>
      <c r="K88" s="753"/>
      <c r="L88" s="753"/>
      <c r="M88" s="753"/>
      <c r="N88" s="753"/>
      <c r="O88" s="753"/>
      <c r="P88" s="18" t="s">
        <v>47</v>
      </c>
      <c r="Q88" s="19"/>
      <c r="R88" s="17"/>
      <c r="S88" s="18"/>
      <c r="T88" s="18"/>
      <c r="U88" s="18"/>
      <c r="V88" s="19"/>
      <c r="W88" s="764"/>
      <c r="X88" s="753"/>
      <c r="Y88" s="753"/>
      <c r="Z88" s="753"/>
      <c r="AA88" s="765"/>
      <c r="AB88" s="768" t="s">
        <v>179</v>
      </c>
      <c r="AC88" s="769"/>
      <c r="AD88" s="769"/>
      <c r="AE88" s="769"/>
      <c r="AF88" s="769"/>
      <c r="AG88" s="769"/>
      <c r="AH88" s="769"/>
      <c r="AI88" s="769"/>
      <c r="AJ88" s="770"/>
    </row>
    <row r="89" spans="2:36">
      <c r="B89" s="766"/>
      <c r="C89" s="751"/>
      <c r="D89" s="751"/>
      <c r="E89" s="751"/>
      <c r="F89" s="767"/>
      <c r="G89" s="20"/>
      <c r="H89" s="751"/>
      <c r="I89" s="751"/>
      <c r="J89" s="751"/>
      <c r="K89" s="751"/>
      <c r="L89" s="751"/>
      <c r="M89" s="751"/>
      <c r="N89" s="751"/>
      <c r="O89" s="751"/>
      <c r="P89" s="751"/>
      <c r="Q89" s="21"/>
      <c r="R89" s="20"/>
      <c r="S89" s="23" t="s">
        <v>40</v>
      </c>
      <c r="T89" s="22" t="s">
        <v>54</v>
      </c>
      <c r="U89" s="23" t="s">
        <v>42</v>
      </c>
      <c r="V89" s="21"/>
      <c r="W89" s="766"/>
      <c r="X89" s="751"/>
      <c r="Y89" s="751"/>
      <c r="Z89" s="751"/>
      <c r="AA89" s="767"/>
      <c r="AB89" s="771"/>
      <c r="AC89" s="772"/>
      <c r="AD89" s="772"/>
      <c r="AE89" s="772"/>
      <c r="AF89" s="772"/>
      <c r="AG89" s="772"/>
      <c r="AH89" s="772"/>
      <c r="AI89" s="772"/>
      <c r="AJ89" s="773"/>
    </row>
    <row r="90" spans="2:36">
      <c r="B90" s="774"/>
      <c r="C90" s="752"/>
      <c r="D90" s="752"/>
      <c r="E90" s="752"/>
      <c r="F90" s="775"/>
      <c r="G90" s="24"/>
      <c r="H90" s="752"/>
      <c r="I90" s="752"/>
      <c r="J90" s="752"/>
      <c r="K90" s="752"/>
      <c r="L90" s="752"/>
      <c r="M90" s="752"/>
      <c r="N90" s="752"/>
      <c r="O90" s="752"/>
      <c r="P90" s="752"/>
      <c r="Q90" s="25"/>
      <c r="R90" s="24"/>
      <c r="S90" s="26"/>
      <c r="T90" s="26"/>
      <c r="U90" s="26"/>
      <c r="V90" s="25"/>
      <c r="W90" s="774"/>
      <c r="X90" s="752"/>
      <c r="Y90" s="752"/>
      <c r="Z90" s="752"/>
      <c r="AA90" s="775"/>
      <c r="AB90" s="774"/>
      <c r="AC90" s="752"/>
      <c r="AD90" s="27" t="s">
        <v>43</v>
      </c>
      <c r="AE90" s="752"/>
      <c r="AF90" s="752"/>
      <c r="AG90" s="27" t="s">
        <v>44</v>
      </c>
      <c r="AH90" s="752"/>
      <c r="AI90" s="752"/>
      <c r="AJ90" s="28" t="s">
        <v>45</v>
      </c>
    </row>
    <row r="91" spans="2:36">
      <c r="B91" s="764"/>
      <c r="C91" s="753"/>
      <c r="D91" s="753"/>
      <c r="E91" s="753"/>
      <c r="F91" s="765"/>
      <c r="G91" s="17"/>
      <c r="H91" s="18" t="s">
        <v>46</v>
      </c>
      <c r="I91" s="753"/>
      <c r="J91" s="753"/>
      <c r="K91" s="753"/>
      <c r="L91" s="753"/>
      <c r="M91" s="753"/>
      <c r="N91" s="753"/>
      <c r="O91" s="753"/>
      <c r="P91" s="18" t="s">
        <v>47</v>
      </c>
      <c r="Q91" s="19"/>
      <c r="R91" s="17"/>
      <c r="S91" s="18"/>
      <c r="T91" s="18"/>
      <c r="U91" s="18"/>
      <c r="V91" s="19"/>
      <c r="W91" s="764"/>
      <c r="X91" s="753"/>
      <c r="Y91" s="753"/>
      <c r="Z91" s="753"/>
      <c r="AA91" s="765"/>
      <c r="AB91" s="768" t="s">
        <v>179</v>
      </c>
      <c r="AC91" s="769"/>
      <c r="AD91" s="769"/>
      <c r="AE91" s="769"/>
      <c r="AF91" s="769"/>
      <c r="AG91" s="769"/>
      <c r="AH91" s="769"/>
      <c r="AI91" s="769"/>
      <c r="AJ91" s="770"/>
    </row>
    <row r="92" spans="2:36">
      <c r="B92" s="766"/>
      <c r="C92" s="751"/>
      <c r="D92" s="751"/>
      <c r="E92" s="751"/>
      <c r="F92" s="767"/>
      <c r="G92" s="20"/>
      <c r="H92" s="751"/>
      <c r="I92" s="751"/>
      <c r="J92" s="751"/>
      <c r="K92" s="751"/>
      <c r="L92" s="751"/>
      <c r="M92" s="751"/>
      <c r="N92" s="751"/>
      <c r="O92" s="751"/>
      <c r="P92" s="751"/>
      <c r="Q92" s="21"/>
      <c r="R92" s="20"/>
      <c r="S92" s="23" t="s">
        <v>40</v>
      </c>
      <c r="T92" s="22" t="s">
        <v>48</v>
      </c>
      <c r="U92" s="23" t="s">
        <v>42</v>
      </c>
      <c r="V92" s="21"/>
      <c r="W92" s="766"/>
      <c r="X92" s="751"/>
      <c r="Y92" s="751"/>
      <c r="Z92" s="751"/>
      <c r="AA92" s="767"/>
      <c r="AB92" s="771"/>
      <c r="AC92" s="772"/>
      <c r="AD92" s="772"/>
      <c r="AE92" s="772"/>
      <c r="AF92" s="772"/>
      <c r="AG92" s="772"/>
      <c r="AH92" s="772"/>
      <c r="AI92" s="772"/>
      <c r="AJ92" s="773"/>
    </row>
    <row r="93" spans="2:36">
      <c r="B93" s="774"/>
      <c r="C93" s="752"/>
      <c r="D93" s="752"/>
      <c r="E93" s="752"/>
      <c r="F93" s="775"/>
      <c r="G93" s="24"/>
      <c r="H93" s="752"/>
      <c r="I93" s="752"/>
      <c r="J93" s="752"/>
      <c r="K93" s="752"/>
      <c r="L93" s="752"/>
      <c r="M93" s="752"/>
      <c r="N93" s="752"/>
      <c r="O93" s="752"/>
      <c r="P93" s="752"/>
      <c r="Q93" s="25"/>
      <c r="R93" s="24"/>
      <c r="S93" s="26"/>
      <c r="T93" s="26"/>
      <c r="U93" s="26"/>
      <c r="V93" s="25"/>
      <c r="W93" s="774"/>
      <c r="X93" s="752"/>
      <c r="Y93" s="752"/>
      <c r="Z93" s="752"/>
      <c r="AA93" s="775"/>
      <c r="AB93" s="774"/>
      <c r="AC93" s="752"/>
      <c r="AD93" s="27" t="s">
        <v>43</v>
      </c>
      <c r="AE93" s="752"/>
      <c r="AF93" s="752"/>
      <c r="AG93" s="27" t="s">
        <v>44</v>
      </c>
      <c r="AH93" s="752"/>
      <c r="AI93" s="752"/>
      <c r="AJ93" s="28" t="s">
        <v>45</v>
      </c>
    </row>
    <row r="94" spans="2:36">
      <c r="B94" s="764"/>
      <c r="C94" s="753"/>
      <c r="D94" s="753"/>
      <c r="E94" s="753"/>
      <c r="F94" s="765"/>
      <c r="G94" s="17"/>
      <c r="H94" s="18" t="s">
        <v>46</v>
      </c>
      <c r="I94" s="753"/>
      <c r="J94" s="753"/>
      <c r="K94" s="753"/>
      <c r="L94" s="753"/>
      <c r="M94" s="753"/>
      <c r="N94" s="753"/>
      <c r="O94" s="753"/>
      <c r="P94" s="18" t="s">
        <v>47</v>
      </c>
      <c r="Q94" s="19"/>
      <c r="R94" s="17"/>
      <c r="S94" s="18"/>
      <c r="T94" s="18"/>
      <c r="U94" s="18"/>
      <c r="V94" s="19"/>
      <c r="W94" s="764"/>
      <c r="X94" s="753"/>
      <c r="Y94" s="753"/>
      <c r="Z94" s="753"/>
      <c r="AA94" s="765"/>
      <c r="AB94" s="768" t="s">
        <v>179</v>
      </c>
      <c r="AC94" s="769"/>
      <c r="AD94" s="769"/>
      <c r="AE94" s="769"/>
      <c r="AF94" s="769"/>
      <c r="AG94" s="769"/>
      <c r="AH94" s="769"/>
      <c r="AI94" s="769"/>
      <c r="AJ94" s="770"/>
    </row>
    <row r="95" spans="2:36">
      <c r="B95" s="766"/>
      <c r="C95" s="751"/>
      <c r="D95" s="751"/>
      <c r="E95" s="751"/>
      <c r="F95" s="767"/>
      <c r="G95" s="20"/>
      <c r="H95" s="751"/>
      <c r="I95" s="751"/>
      <c r="J95" s="751"/>
      <c r="K95" s="751"/>
      <c r="L95" s="751"/>
      <c r="M95" s="751"/>
      <c r="N95" s="751"/>
      <c r="O95" s="751"/>
      <c r="P95" s="751"/>
      <c r="Q95" s="21"/>
      <c r="R95" s="20"/>
      <c r="S95" s="23" t="s">
        <v>40</v>
      </c>
      <c r="T95" s="22" t="s">
        <v>52</v>
      </c>
      <c r="U95" s="23" t="s">
        <v>42</v>
      </c>
      <c r="V95" s="21"/>
      <c r="W95" s="766"/>
      <c r="X95" s="751"/>
      <c r="Y95" s="751"/>
      <c r="Z95" s="751"/>
      <c r="AA95" s="767"/>
      <c r="AB95" s="771"/>
      <c r="AC95" s="772"/>
      <c r="AD95" s="772"/>
      <c r="AE95" s="772"/>
      <c r="AF95" s="772"/>
      <c r="AG95" s="772"/>
      <c r="AH95" s="772"/>
      <c r="AI95" s="772"/>
      <c r="AJ95" s="773"/>
    </row>
    <row r="96" spans="2:36">
      <c r="B96" s="774"/>
      <c r="C96" s="752"/>
      <c r="D96" s="752"/>
      <c r="E96" s="752"/>
      <c r="F96" s="775"/>
      <c r="G96" s="24"/>
      <c r="H96" s="752"/>
      <c r="I96" s="752"/>
      <c r="J96" s="752"/>
      <c r="K96" s="752"/>
      <c r="L96" s="752"/>
      <c r="M96" s="752"/>
      <c r="N96" s="752"/>
      <c r="O96" s="752"/>
      <c r="P96" s="752"/>
      <c r="Q96" s="25"/>
      <c r="R96" s="24"/>
      <c r="S96" s="26"/>
      <c r="T96" s="26"/>
      <c r="U96" s="26"/>
      <c r="V96" s="25"/>
      <c r="W96" s="774"/>
      <c r="X96" s="752"/>
      <c r="Y96" s="752"/>
      <c r="Z96" s="752"/>
      <c r="AA96" s="775"/>
      <c r="AB96" s="774"/>
      <c r="AC96" s="752"/>
      <c r="AD96" s="27" t="s">
        <v>43</v>
      </c>
      <c r="AE96" s="752"/>
      <c r="AF96" s="752"/>
      <c r="AG96" s="27" t="s">
        <v>44</v>
      </c>
      <c r="AH96" s="752"/>
      <c r="AI96" s="752"/>
      <c r="AJ96" s="28" t="s">
        <v>45</v>
      </c>
    </row>
    <row r="97" spans="2:36">
      <c r="B97" s="764"/>
      <c r="C97" s="753"/>
      <c r="D97" s="753"/>
      <c r="E97" s="753"/>
      <c r="F97" s="765"/>
      <c r="G97" s="17"/>
      <c r="H97" s="18" t="s">
        <v>46</v>
      </c>
      <c r="I97" s="753"/>
      <c r="J97" s="753"/>
      <c r="K97" s="753"/>
      <c r="L97" s="753"/>
      <c r="M97" s="753"/>
      <c r="N97" s="753"/>
      <c r="O97" s="753"/>
      <c r="P97" s="18" t="s">
        <v>47</v>
      </c>
      <c r="Q97" s="19"/>
      <c r="R97" s="17"/>
      <c r="S97" s="18"/>
      <c r="T97" s="18"/>
      <c r="U97" s="18"/>
      <c r="V97" s="19"/>
      <c r="W97" s="764"/>
      <c r="X97" s="753"/>
      <c r="Y97" s="753"/>
      <c r="Z97" s="753"/>
      <c r="AA97" s="765"/>
      <c r="AB97" s="768" t="s">
        <v>179</v>
      </c>
      <c r="AC97" s="769"/>
      <c r="AD97" s="769"/>
      <c r="AE97" s="769"/>
      <c r="AF97" s="769"/>
      <c r="AG97" s="769"/>
      <c r="AH97" s="769"/>
      <c r="AI97" s="769"/>
      <c r="AJ97" s="770"/>
    </row>
    <row r="98" spans="2:36">
      <c r="B98" s="766"/>
      <c r="C98" s="751"/>
      <c r="D98" s="751"/>
      <c r="E98" s="751"/>
      <c r="F98" s="767"/>
      <c r="G98" s="20"/>
      <c r="H98" s="751"/>
      <c r="I98" s="751"/>
      <c r="J98" s="751"/>
      <c r="K98" s="751"/>
      <c r="L98" s="751"/>
      <c r="M98" s="751"/>
      <c r="N98" s="751"/>
      <c r="O98" s="751"/>
      <c r="P98" s="751"/>
      <c r="Q98" s="21"/>
      <c r="R98" s="20"/>
      <c r="S98" s="23" t="s">
        <v>40</v>
      </c>
      <c r="T98" s="22" t="s">
        <v>52</v>
      </c>
      <c r="U98" s="23" t="s">
        <v>42</v>
      </c>
      <c r="V98" s="21"/>
      <c r="W98" s="766"/>
      <c r="X98" s="751"/>
      <c r="Y98" s="751"/>
      <c r="Z98" s="751"/>
      <c r="AA98" s="767"/>
      <c r="AB98" s="771"/>
      <c r="AC98" s="772"/>
      <c r="AD98" s="772"/>
      <c r="AE98" s="772"/>
      <c r="AF98" s="772"/>
      <c r="AG98" s="772"/>
      <c r="AH98" s="772"/>
      <c r="AI98" s="772"/>
      <c r="AJ98" s="773"/>
    </row>
    <row r="99" spans="2:36">
      <c r="B99" s="774"/>
      <c r="C99" s="752"/>
      <c r="D99" s="752"/>
      <c r="E99" s="752"/>
      <c r="F99" s="775"/>
      <c r="G99" s="24"/>
      <c r="H99" s="752"/>
      <c r="I99" s="752"/>
      <c r="J99" s="752"/>
      <c r="K99" s="752"/>
      <c r="L99" s="752"/>
      <c r="M99" s="752"/>
      <c r="N99" s="752"/>
      <c r="O99" s="752"/>
      <c r="P99" s="752"/>
      <c r="Q99" s="25"/>
      <c r="R99" s="24"/>
      <c r="S99" s="26"/>
      <c r="T99" s="26"/>
      <c r="U99" s="26"/>
      <c r="V99" s="25"/>
      <c r="W99" s="774"/>
      <c r="X99" s="752"/>
      <c r="Y99" s="752"/>
      <c r="Z99" s="752"/>
      <c r="AA99" s="775"/>
      <c r="AB99" s="774"/>
      <c r="AC99" s="752"/>
      <c r="AD99" s="27" t="s">
        <v>43</v>
      </c>
      <c r="AE99" s="752"/>
      <c r="AF99" s="752"/>
      <c r="AG99" s="27" t="s">
        <v>44</v>
      </c>
      <c r="AH99" s="752"/>
      <c r="AI99" s="752"/>
      <c r="AJ99" s="28" t="s">
        <v>45</v>
      </c>
    </row>
    <row r="100" spans="2:36">
      <c r="B100" s="764"/>
      <c r="C100" s="753"/>
      <c r="D100" s="753"/>
      <c r="E100" s="753"/>
      <c r="F100" s="765"/>
      <c r="G100" s="17"/>
      <c r="H100" s="18" t="s">
        <v>46</v>
      </c>
      <c r="I100" s="753"/>
      <c r="J100" s="753"/>
      <c r="K100" s="753"/>
      <c r="L100" s="753"/>
      <c r="M100" s="753"/>
      <c r="N100" s="753"/>
      <c r="O100" s="753"/>
      <c r="P100" s="18" t="s">
        <v>47</v>
      </c>
      <c r="Q100" s="19"/>
      <c r="R100" s="17"/>
      <c r="S100" s="18"/>
      <c r="T100" s="18"/>
      <c r="U100" s="18"/>
      <c r="V100" s="19"/>
      <c r="W100" s="764"/>
      <c r="X100" s="753"/>
      <c r="Y100" s="753"/>
      <c r="Z100" s="753"/>
      <c r="AA100" s="765"/>
      <c r="AB100" s="768" t="s">
        <v>179</v>
      </c>
      <c r="AC100" s="769"/>
      <c r="AD100" s="769"/>
      <c r="AE100" s="769"/>
      <c r="AF100" s="769"/>
      <c r="AG100" s="769"/>
      <c r="AH100" s="769"/>
      <c r="AI100" s="769"/>
      <c r="AJ100" s="770"/>
    </row>
    <row r="101" spans="2:36">
      <c r="B101" s="766"/>
      <c r="C101" s="751"/>
      <c r="D101" s="751"/>
      <c r="E101" s="751"/>
      <c r="F101" s="767"/>
      <c r="G101" s="20"/>
      <c r="H101" s="751"/>
      <c r="I101" s="751"/>
      <c r="J101" s="751"/>
      <c r="K101" s="751"/>
      <c r="L101" s="751"/>
      <c r="M101" s="751"/>
      <c r="N101" s="751"/>
      <c r="O101" s="751"/>
      <c r="P101" s="751"/>
      <c r="Q101" s="21"/>
      <c r="R101" s="20"/>
      <c r="S101" s="23" t="s">
        <v>40</v>
      </c>
      <c r="T101" s="22" t="s">
        <v>54</v>
      </c>
      <c r="U101" s="23" t="s">
        <v>42</v>
      </c>
      <c r="V101" s="21"/>
      <c r="W101" s="766"/>
      <c r="X101" s="751"/>
      <c r="Y101" s="751"/>
      <c r="Z101" s="751"/>
      <c r="AA101" s="767"/>
      <c r="AB101" s="771"/>
      <c r="AC101" s="772"/>
      <c r="AD101" s="772"/>
      <c r="AE101" s="772"/>
      <c r="AF101" s="772"/>
      <c r="AG101" s="772"/>
      <c r="AH101" s="772"/>
      <c r="AI101" s="772"/>
      <c r="AJ101" s="773"/>
    </row>
    <row r="102" spans="2:36">
      <c r="B102" s="766"/>
      <c r="C102" s="751"/>
      <c r="D102" s="751"/>
      <c r="E102" s="751"/>
      <c r="F102" s="767"/>
      <c r="G102" s="24"/>
      <c r="H102" s="752"/>
      <c r="I102" s="752"/>
      <c r="J102" s="752"/>
      <c r="K102" s="752"/>
      <c r="L102" s="752"/>
      <c r="M102" s="752"/>
      <c r="N102" s="752"/>
      <c r="O102" s="752"/>
      <c r="P102" s="752"/>
      <c r="Q102" s="25"/>
      <c r="R102" s="20"/>
      <c r="S102" s="23"/>
      <c r="T102" s="23"/>
      <c r="U102" s="23"/>
      <c r="V102" s="21"/>
      <c r="W102" s="766"/>
      <c r="X102" s="751"/>
      <c r="Y102" s="751"/>
      <c r="Z102" s="751"/>
      <c r="AA102" s="767"/>
      <c r="AB102" s="766"/>
      <c r="AC102" s="751"/>
      <c r="AD102" s="29" t="s">
        <v>43</v>
      </c>
      <c r="AE102" s="751"/>
      <c r="AF102" s="751"/>
      <c r="AG102" s="29" t="s">
        <v>44</v>
      </c>
      <c r="AH102" s="751"/>
      <c r="AI102" s="751"/>
      <c r="AJ102" s="30" t="s">
        <v>45</v>
      </c>
    </row>
    <row r="103" spans="2:36">
      <c r="B103" s="754" t="s">
        <v>55</v>
      </c>
      <c r="C103" s="755"/>
      <c r="D103" s="755"/>
      <c r="E103" s="755"/>
      <c r="F103" s="755"/>
      <c r="G103" s="755"/>
      <c r="H103" s="755"/>
      <c r="I103" s="755"/>
      <c r="J103" s="755"/>
      <c r="K103" s="755"/>
      <c r="L103" s="755"/>
      <c r="M103" s="755"/>
      <c r="N103" s="755"/>
      <c r="O103" s="755"/>
      <c r="P103" s="755"/>
      <c r="Q103" s="755"/>
      <c r="R103" s="755"/>
      <c r="S103" s="755"/>
      <c r="T103" s="755"/>
      <c r="U103" s="755"/>
      <c r="V103" s="755"/>
      <c r="W103" s="755"/>
      <c r="X103" s="755"/>
      <c r="Y103" s="755"/>
      <c r="Z103" s="755"/>
      <c r="AA103" s="755"/>
      <c r="AB103" s="755"/>
      <c r="AC103" s="755"/>
      <c r="AD103" s="755"/>
      <c r="AE103" s="755"/>
      <c r="AF103" s="755"/>
      <c r="AG103" s="755"/>
      <c r="AH103" s="755"/>
      <c r="AI103" s="755"/>
      <c r="AJ103" s="756"/>
    </row>
    <row r="104" spans="2:36">
      <c r="B104" s="757"/>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9"/>
    </row>
    <row r="105" spans="2:36">
      <c r="B105" s="760"/>
      <c r="C105" s="761"/>
      <c r="D105" s="761"/>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2"/>
    </row>
  </sheetData>
  <mergeCells count="167">
    <mergeCell ref="B2:AI2"/>
    <mergeCell ref="AA3:AI3"/>
    <mergeCell ref="X11:AJ12"/>
    <mergeCell ref="X9:AJ10"/>
    <mergeCell ref="S7:W8"/>
    <mergeCell ref="S9:W10"/>
    <mergeCell ref="S11:W12"/>
    <mergeCell ref="A36:B36"/>
    <mergeCell ref="C36:AJ37"/>
    <mergeCell ref="A27:AJ27"/>
    <mergeCell ref="A29:AJ29"/>
    <mergeCell ref="A31:AJ32"/>
    <mergeCell ref="A33:B33"/>
    <mergeCell ref="A34:B34"/>
    <mergeCell ref="A35:B35"/>
    <mergeCell ref="A47:AK47"/>
    <mergeCell ref="B49:F50"/>
    <mergeCell ref="H49:P49"/>
    <mergeCell ref="R49:V50"/>
    <mergeCell ref="W49:AA49"/>
    <mergeCell ref="AB49:AJ50"/>
    <mergeCell ref="G50:Q50"/>
    <mergeCell ref="A44:AJ45"/>
    <mergeCell ref="A13:AJ14"/>
    <mergeCell ref="A15:AJ16"/>
    <mergeCell ref="A17:AJ19"/>
    <mergeCell ref="A22:AK22"/>
    <mergeCell ref="A24:AJ25"/>
    <mergeCell ref="A38:B38"/>
    <mergeCell ref="A39:B39"/>
    <mergeCell ref="A41:AJ42"/>
    <mergeCell ref="B54:F56"/>
    <mergeCell ref="W54:AA56"/>
    <mergeCell ref="AB54:AJ55"/>
    <mergeCell ref="AB56:AC56"/>
    <mergeCell ref="AE56:AF56"/>
    <mergeCell ref="AH56:AI56"/>
    <mergeCell ref="H55:P56"/>
    <mergeCell ref="B51:F53"/>
    <mergeCell ref="W51:AA53"/>
    <mergeCell ref="AB51:AJ52"/>
    <mergeCell ref="AB53:AC53"/>
    <mergeCell ref="AE53:AF53"/>
    <mergeCell ref="AH53:AI53"/>
    <mergeCell ref="B61:F63"/>
    <mergeCell ref="W61:AA63"/>
    <mergeCell ref="AB61:AJ62"/>
    <mergeCell ref="AB63:AC63"/>
    <mergeCell ref="AE63:AF63"/>
    <mergeCell ref="AH63:AI63"/>
    <mergeCell ref="H62:P63"/>
    <mergeCell ref="H65:P66"/>
    <mergeCell ref="B59:F60"/>
    <mergeCell ref="H59:P59"/>
    <mergeCell ref="R59:V60"/>
    <mergeCell ref="W59:AA59"/>
    <mergeCell ref="AB59:AJ60"/>
    <mergeCell ref="G60:Q60"/>
    <mergeCell ref="B67:F69"/>
    <mergeCell ref="W67:AA69"/>
    <mergeCell ref="AB67:AJ68"/>
    <mergeCell ref="AB69:AC69"/>
    <mergeCell ref="AE69:AF69"/>
    <mergeCell ref="AH69:AI69"/>
    <mergeCell ref="H68:P69"/>
    <mergeCell ref="H71:P72"/>
    <mergeCell ref="B64:F66"/>
    <mergeCell ref="W64:AA66"/>
    <mergeCell ref="AB64:AJ65"/>
    <mergeCell ref="AB66:AC66"/>
    <mergeCell ref="AE66:AF66"/>
    <mergeCell ref="AH66:AI66"/>
    <mergeCell ref="B73:F75"/>
    <mergeCell ref="W73:AA75"/>
    <mergeCell ref="AB73:AJ74"/>
    <mergeCell ref="AB75:AC75"/>
    <mergeCell ref="AE75:AF75"/>
    <mergeCell ref="AH75:AI75"/>
    <mergeCell ref="H74:P75"/>
    <mergeCell ref="H77:P78"/>
    <mergeCell ref="B70:F72"/>
    <mergeCell ref="W70:AA72"/>
    <mergeCell ref="AB70:AJ71"/>
    <mergeCell ref="AB72:AC72"/>
    <mergeCell ref="AE72:AF72"/>
    <mergeCell ref="AH72:AI72"/>
    <mergeCell ref="B79:F81"/>
    <mergeCell ref="W79:AA81"/>
    <mergeCell ref="AB79:AJ80"/>
    <mergeCell ref="AB81:AC81"/>
    <mergeCell ref="AE81:AF81"/>
    <mergeCell ref="AH81:AI81"/>
    <mergeCell ref="H80:P81"/>
    <mergeCell ref="H83:P84"/>
    <mergeCell ref="B76:F78"/>
    <mergeCell ref="W76:AA78"/>
    <mergeCell ref="AB76:AJ77"/>
    <mergeCell ref="AB78:AC78"/>
    <mergeCell ref="AE78:AF78"/>
    <mergeCell ref="AH78:AI78"/>
    <mergeCell ref="B85:F87"/>
    <mergeCell ref="W85:AA87"/>
    <mergeCell ref="AB85:AJ86"/>
    <mergeCell ref="AB87:AC87"/>
    <mergeCell ref="AE87:AF87"/>
    <mergeCell ref="AH87:AI87"/>
    <mergeCell ref="H86:P87"/>
    <mergeCell ref="H89:P90"/>
    <mergeCell ref="B82:F84"/>
    <mergeCell ref="W82:AA84"/>
    <mergeCell ref="AB82:AJ83"/>
    <mergeCell ref="AB84:AC84"/>
    <mergeCell ref="AE84:AF84"/>
    <mergeCell ref="AH84:AI84"/>
    <mergeCell ref="W91:AA93"/>
    <mergeCell ref="AB91:AJ92"/>
    <mergeCell ref="AB93:AC93"/>
    <mergeCell ref="AE93:AF93"/>
    <mergeCell ref="AH93:AI93"/>
    <mergeCell ref="H92:P93"/>
    <mergeCell ref="B88:F90"/>
    <mergeCell ref="W88:AA90"/>
    <mergeCell ref="AB88:AJ89"/>
    <mergeCell ref="AB90:AC90"/>
    <mergeCell ref="AE90:AF90"/>
    <mergeCell ref="AH90:AI90"/>
    <mergeCell ref="B103:AJ105"/>
    <mergeCell ref="X7:AJ8"/>
    <mergeCell ref="H52:P53"/>
    <mergeCell ref="B100:F102"/>
    <mergeCell ref="W100:AA102"/>
    <mergeCell ref="AB100:AJ101"/>
    <mergeCell ref="AB102:AC102"/>
    <mergeCell ref="AE102:AF102"/>
    <mergeCell ref="AH102:AI102"/>
    <mergeCell ref="B97:F99"/>
    <mergeCell ref="W97:AA99"/>
    <mergeCell ref="AB97:AJ98"/>
    <mergeCell ref="AB99:AC99"/>
    <mergeCell ref="AE99:AF99"/>
    <mergeCell ref="AH99:AI99"/>
    <mergeCell ref="B94:F96"/>
    <mergeCell ref="W94:AA96"/>
    <mergeCell ref="AB94:AJ95"/>
    <mergeCell ref="AB96:AC96"/>
    <mergeCell ref="AE96:AF96"/>
    <mergeCell ref="AH96:AI96"/>
    <mergeCell ref="H95:P96"/>
    <mergeCell ref="H98:P99"/>
    <mergeCell ref="B91:F93"/>
    <mergeCell ref="H101:P102"/>
    <mergeCell ref="I51:O51"/>
    <mergeCell ref="I54:O54"/>
    <mergeCell ref="I61:O61"/>
    <mergeCell ref="I64:O64"/>
    <mergeCell ref="I67:O67"/>
    <mergeCell ref="I70:O70"/>
    <mergeCell ref="I73:O73"/>
    <mergeCell ref="I76:O76"/>
    <mergeCell ref="I79:O79"/>
    <mergeCell ref="I82:O82"/>
    <mergeCell ref="I85:O85"/>
    <mergeCell ref="I88:O88"/>
    <mergeCell ref="I91:O91"/>
    <mergeCell ref="I94:O94"/>
    <mergeCell ref="I97:O97"/>
    <mergeCell ref="I100:O100"/>
  </mergeCells>
  <phoneticPr fontId="2"/>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&amp;R＜個人防護具分＞</oddFooter>
  </headerFooter>
  <rowBreaks count="1" manualBreakCount="1">
    <brk id="4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topLeftCell="A28" zoomScale="85" zoomScaleNormal="100" zoomScaleSheetLayoutView="85" workbookViewId="0">
      <selection activeCell="Q21" sqref="Q21"/>
    </sheetView>
  </sheetViews>
  <sheetFormatPr defaultColWidth="9" defaultRowHeight="13.5"/>
  <cols>
    <col min="1" max="1" width="10.625" style="79" customWidth="1"/>
    <col min="2" max="2" width="4.25" style="79" customWidth="1"/>
    <col min="3" max="3" width="16.75" style="79" customWidth="1"/>
    <col min="4" max="4" width="12.125" style="79" customWidth="1"/>
    <col min="5" max="6" width="9" style="79"/>
    <col min="7" max="7" width="9" style="79" customWidth="1"/>
    <col min="8" max="256" width="9" style="79"/>
    <col min="257" max="257" width="10.625" style="79" customWidth="1"/>
    <col min="258" max="258" width="4.25" style="79" customWidth="1"/>
    <col min="259" max="259" width="16.75" style="79" customWidth="1"/>
    <col min="260" max="260" width="12.125" style="79" customWidth="1"/>
    <col min="261" max="262" width="9" style="79"/>
    <col min="263" max="263" width="9" style="79" customWidth="1"/>
    <col min="264" max="512" width="9" style="79"/>
    <col min="513" max="513" width="10.625" style="79" customWidth="1"/>
    <col min="514" max="514" width="4.25" style="79" customWidth="1"/>
    <col min="515" max="515" width="16.75" style="79" customWidth="1"/>
    <col min="516" max="516" width="12.125" style="79" customWidth="1"/>
    <col min="517" max="518" width="9" style="79"/>
    <col min="519" max="519" width="9" style="79" customWidth="1"/>
    <col min="520" max="768" width="9" style="79"/>
    <col min="769" max="769" width="10.625" style="79" customWidth="1"/>
    <col min="770" max="770" width="4.25" style="79" customWidth="1"/>
    <col min="771" max="771" width="16.75" style="79" customWidth="1"/>
    <col min="772" max="772" width="12.125" style="79" customWidth="1"/>
    <col min="773" max="774" width="9" style="79"/>
    <col min="775" max="775" width="9" style="79" customWidth="1"/>
    <col min="776" max="1024" width="9" style="79"/>
    <col min="1025" max="1025" width="10.625" style="79" customWidth="1"/>
    <col min="1026" max="1026" width="4.25" style="79" customWidth="1"/>
    <col min="1027" max="1027" width="16.75" style="79" customWidth="1"/>
    <col min="1028" max="1028" width="12.125" style="79" customWidth="1"/>
    <col min="1029" max="1030" width="9" style="79"/>
    <col min="1031" max="1031" width="9" style="79" customWidth="1"/>
    <col min="1032" max="1280" width="9" style="79"/>
    <col min="1281" max="1281" width="10.625" style="79" customWidth="1"/>
    <col min="1282" max="1282" width="4.25" style="79" customWidth="1"/>
    <col min="1283" max="1283" width="16.75" style="79" customWidth="1"/>
    <col min="1284" max="1284" width="12.125" style="79" customWidth="1"/>
    <col min="1285" max="1286" width="9" style="79"/>
    <col min="1287" max="1287" width="9" style="79" customWidth="1"/>
    <col min="1288" max="1536" width="9" style="79"/>
    <col min="1537" max="1537" width="10.625" style="79" customWidth="1"/>
    <col min="1538" max="1538" width="4.25" style="79" customWidth="1"/>
    <col min="1539" max="1539" width="16.75" style="79" customWidth="1"/>
    <col min="1540" max="1540" width="12.125" style="79" customWidth="1"/>
    <col min="1541" max="1542" width="9" style="79"/>
    <col min="1543" max="1543" width="9" style="79" customWidth="1"/>
    <col min="1544" max="1792" width="9" style="79"/>
    <col min="1793" max="1793" width="10.625" style="79" customWidth="1"/>
    <col min="1794" max="1794" width="4.25" style="79" customWidth="1"/>
    <col min="1795" max="1795" width="16.75" style="79" customWidth="1"/>
    <col min="1796" max="1796" width="12.125" style="79" customWidth="1"/>
    <col min="1797" max="1798" width="9" style="79"/>
    <col min="1799" max="1799" width="9" style="79" customWidth="1"/>
    <col min="1800" max="2048" width="9" style="79"/>
    <col min="2049" max="2049" width="10.625" style="79" customWidth="1"/>
    <col min="2050" max="2050" width="4.25" style="79" customWidth="1"/>
    <col min="2051" max="2051" width="16.75" style="79" customWidth="1"/>
    <col min="2052" max="2052" width="12.125" style="79" customWidth="1"/>
    <col min="2053" max="2054" width="9" style="79"/>
    <col min="2055" max="2055" width="9" style="79" customWidth="1"/>
    <col min="2056" max="2304" width="9" style="79"/>
    <col min="2305" max="2305" width="10.625" style="79" customWidth="1"/>
    <col min="2306" max="2306" width="4.25" style="79" customWidth="1"/>
    <col min="2307" max="2307" width="16.75" style="79" customWidth="1"/>
    <col min="2308" max="2308" width="12.125" style="79" customWidth="1"/>
    <col min="2309" max="2310" width="9" style="79"/>
    <col min="2311" max="2311" width="9" style="79" customWidth="1"/>
    <col min="2312" max="2560" width="9" style="79"/>
    <col min="2561" max="2561" width="10.625" style="79" customWidth="1"/>
    <col min="2562" max="2562" width="4.25" style="79" customWidth="1"/>
    <col min="2563" max="2563" width="16.75" style="79" customWidth="1"/>
    <col min="2564" max="2564" width="12.125" style="79" customWidth="1"/>
    <col min="2565" max="2566" width="9" style="79"/>
    <col min="2567" max="2567" width="9" style="79" customWidth="1"/>
    <col min="2568" max="2816" width="9" style="79"/>
    <col min="2817" max="2817" width="10.625" style="79" customWidth="1"/>
    <col min="2818" max="2818" width="4.25" style="79" customWidth="1"/>
    <col min="2819" max="2819" width="16.75" style="79" customWidth="1"/>
    <col min="2820" max="2820" width="12.125" style="79" customWidth="1"/>
    <col min="2821" max="2822" width="9" style="79"/>
    <col min="2823" max="2823" width="9" style="79" customWidth="1"/>
    <col min="2824" max="3072" width="9" style="79"/>
    <col min="3073" max="3073" width="10.625" style="79" customWidth="1"/>
    <col min="3074" max="3074" width="4.25" style="79" customWidth="1"/>
    <col min="3075" max="3075" width="16.75" style="79" customWidth="1"/>
    <col min="3076" max="3076" width="12.125" style="79" customWidth="1"/>
    <col min="3077" max="3078" width="9" style="79"/>
    <col min="3079" max="3079" width="9" style="79" customWidth="1"/>
    <col min="3080" max="3328" width="9" style="79"/>
    <col min="3329" max="3329" width="10.625" style="79" customWidth="1"/>
    <col min="3330" max="3330" width="4.25" style="79" customWidth="1"/>
    <col min="3331" max="3331" width="16.75" style="79" customWidth="1"/>
    <col min="3332" max="3332" width="12.125" style="79" customWidth="1"/>
    <col min="3333" max="3334" width="9" style="79"/>
    <col min="3335" max="3335" width="9" style="79" customWidth="1"/>
    <col min="3336" max="3584" width="9" style="79"/>
    <col min="3585" max="3585" width="10.625" style="79" customWidth="1"/>
    <col min="3586" max="3586" width="4.25" style="79" customWidth="1"/>
    <col min="3587" max="3587" width="16.75" style="79" customWidth="1"/>
    <col min="3588" max="3588" width="12.125" style="79" customWidth="1"/>
    <col min="3589" max="3590" width="9" style="79"/>
    <col min="3591" max="3591" width="9" style="79" customWidth="1"/>
    <col min="3592" max="3840" width="9" style="79"/>
    <col min="3841" max="3841" width="10.625" style="79" customWidth="1"/>
    <col min="3842" max="3842" width="4.25" style="79" customWidth="1"/>
    <col min="3843" max="3843" width="16.75" style="79" customWidth="1"/>
    <col min="3844" max="3844" width="12.125" style="79" customWidth="1"/>
    <col min="3845" max="3846" width="9" style="79"/>
    <col min="3847" max="3847" width="9" style="79" customWidth="1"/>
    <col min="3848" max="4096" width="9" style="79"/>
    <col min="4097" max="4097" width="10.625" style="79" customWidth="1"/>
    <col min="4098" max="4098" width="4.25" style="79" customWidth="1"/>
    <col min="4099" max="4099" width="16.75" style="79" customWidth="1"/>
    <col min="4100" max="4100" width="12.125" style="79" customWidth="1"/>
    <col min="4101" max="4102" width="9" style="79"/>
    <col min="4103" max="4103" width="9" style="79" customWidth="1"/>
    <col min="4104" max="4352" width="9" style="79"/>
    <col min="4353" max="4353" width="10.625" style="79" customWidth="1"/>
    <col min="4354" max="4354" width="4.25" style="79" customWidth="1"/>
    <col min="4355" max="4355" width="16.75" style="79" customWidth="1"/>
    <col min="4356" max="4356" width="12.125" style="79" customWidth="1"/>
    <col min="4357" max="4358" width="9" style="79"/>
    <col min="4359" max="4359" width="9" style="79" customWidth="1"/>
    <col min="4360" max="4608" width="9" style="79"/>
    <col min="4609" max="4609" width="10.625" style="79" customWidth="1"/>
    <col min="4610" max="4610" width="4.25" style="79" customWidth="1"/>
    <col min="4611" max="4611" width="16.75" style="79" customWidth="1"/>
    <col min="4612" max="4612" width="12.125" style="79" customWidth="1"/>
    <col min="4613" max="4614" width="9" style="79"/>
    <col min="4615" max="4615" width="9" style="79" customWidth="1"/>
    <col min="4616" max="4864" width="9" style="79"/>
    <col min="4865" max="4865" width="10.625" style="79" customWidth="1"/>
    <col min="4866" max="4866" width="4.25" style="79" customWidth="1"/>
    <col min="4867" max="4867" width="16.75" style="79" customWidth="1"/>
    <col min="4868" max="4868" width="12.125" style="79" customWidth="1"/>
    <col min="4869" max="4870" width="9" style="79"/>
    <col min="4871" max="4871" width="9" style="79" customWidth="1"/>
    <col min="4872" max="5120" width="9" style="79"/>
    <col min="5121" max="5121" width="10.625" style="79" customWidth="1"/>
    <col min="5122" max="5122" width="4.25" style="79" customWidth="1"/>
    <col min="5123" max="5123" width="16.75" style="79" customWidth="1"/>
    <col min="5124" max="5124" width="12.125" style="79" customWidth="1"/>
    <col min="5125" max="5126" width="9" style="79"/>
    <col min="5127" max="5127" width="9" style="79" customWidth="1"/>
    <col min="5128" max="5376" width="9" style="79"/>
    <col min="5377" max="5377" width="10.625" style="79" customWidth="1"/>
    <col min="5378" max="5378" width="4.25" style="79" customWidth="1"/>
    <col min="5379" max="5379" width="16.75" style="79" customWidth="1"/>
    <col min="5380" max="5380" width="12.125" style="79" customWidth="1"/>
    <col min="5381" max="5382" width="9" style="79"/>
    <col min="5383" max="5383" width="9" style="79" customWidth="1"/>
    <col min="5384" max="5632" width="9" style="79"/>
    <col min="5633" max="5633" width="10.625" style="79" customWidth="1"/>
    <col min="5634" max="5634" width="4.25" style="79" customWidth="1"/>
    <col min="5635" max="5635" width="16.75" style="79" customWidth="1"/>
    <col min="5636" max="5636" width="12.125" style="79" customWidth="1"/>
    <col min="5637" max="5638" width="9" style="79"/>
    <col min="5639" max="5639" width="9" style="79" customWidth="1"/>
    <col min="5640" max="5888" width="9" style="79"/>
    <col min="5889" max="5889" width="10.625" style="79" customWidth="1"/>
    <col min="5890" max="5890" width="4.25" style="79" customWidth="1"/>
    <col min="5891" max="5891" width="16.75" style="79" customWidth="1"/>
    <col min="5892" max="5892" width="12.125" style="79" customWidth="1"/>
    <col min="5893" max="5894" width="9" style="79"/>
    <col min="5895" max="5895" width="9" style="79" customWidth="1"/>
    <col min="5896" max="6144" width="9" style="79"/>
    <col min="6145" max="6145" width="10.625" style="79" customWidth="1"/>
    <col min="6146" max="6146" width="4.25" style="79" customWidth="1"/>
    <col min="6147" max="6147" width="16.75" style="79" customWidth="1"/>
    <col min="6148" max="6148" width="12.125" style="79" customWidth="1"/>
    <col min="6149" max="6150" width="9" style="79"/>
    <col min="6151" max="6151" width="9" style="79" customWidth="1"/>
    <col min="6152" max="6400" width="9" style="79"/>
    <col min="6401" max="6401" width="10.625" style="79" customWidth="1"/>
    <col min="6402" max="6402" width="4.25" style="79" customWidth="1"/>
    <col min="6403" max="6403" width="16.75" style="79" customWidth="1"/>
    <col min="6404" max="6404" width="12.125" style="79" customWidth="1"/>
    <col min="6405" max="6406" width="9" style="79"/>
    <col min="6407" max="6407" width="9" style="79" customWidth="1"/>
    <col min="6408" max="6656" width="9" style="79"/>
    <col min="6657" max="6657" width="10.625" style="79" customWidth="1"/>
    <col min="6658" max="6658" width="4.25" style="79" customWidth="1"/>
    <col min="6659" max="6659" width="16.75" style="79" customWidth="1"/>
    <col min="6660" max="6660" width="12.125" style="79" customWidth="1"/>
    <col min="6661" max="6662" width="9" style="79"/>
    <col min="6663" max="6663" width="9" style="79" customWidth="1"/>
    <col min="6664" max="6912" width="9" style="79"/>
    <col min="6913" max="6913" width="10.625" style="79" customWidth="1"/>
    <col min="6914" max="6914" width="4.25" style="79" customWidth="1"/>
    <col min="6915" max="6915" width="16.75" style="79" customWidth="1"/>
    <col min="6916" max="6916" width="12.125" style="79" customWidth="1"/>
    <col min="6917" max="6918" width="9" style="79"/>
    <col min="6919" max="6919" width="9" style="79" customWidth="1"/>
    <col min="6920" max="7168" width="9" style="79"/>
    <col min="7169" max="7169" width="10.625" style="79" customWidth="1"/>
    <col min="7170" max="7170" width="4.25" style="79" customWidth="1"/>
    <col min="7171" max="7171" width="16.75" style="79" customWidth="1"/>
    <col min="7172" max="7172" width="12.125" style="79" customWidth="1"/>
    <col min="7173" max="7174" width="9" style="79"/>
    <col min="7175" max="7175" width="9" style="79" customWidth="1"/>
    <col min="7176" max="7424" width="9" style="79"/>
    <col min="7425" max="7425" width="10.625" style="79" customWidth="1"/>
    <col min="7426" max="7426" width="4.25" style="79" customWidth="1"/>
    <col min="7427" max="7427" width="16.75" style="79" customWidth="1"/>
    <col min="7428" max="7428" width="12.125" style="79" customWidth="1"/>
    <col min="7429" max="7430" width="9" style="79"/>
    <col min="7431" max="7431" width="9" style="79" customWidth="1"/>
    <col min="7432" max="7680" width="9" style="79"/>
    <col min="7681" max="7681" width="10.625" style="79" customWidth="1"/>
    <col min="7682" max="7682" width="4.25" style="79" customWidth="1"/>
    <col min="7683" max="7683" width="16.75" style="79" customWidth="1"/>
    <col min="7684" max="7684" width="12.125" style="79" customWidth="1"/>
    <col min="7685" max="7686" width="9" style="79"/>
    <col min="7687" max="7687" width="9" style="79" customWidth="1"/>
    <col min="7688" max="7936" width="9" style="79"/>
    <col min="7937" max="7937" width="10.625" style="79" customWidth="1"/>
    <col min="7938" max="7938" width="4.25" style="79" customWidth="1"/>
    <col min="7939" max="7939" width="16.75" style="79" customWidth="1"/>
    <col min="7940" max="7940" width="12.125" style="79" customWidth="1"/>
    <col min="7941" max="7942" width="9" style="79"/>
    <col min="7943" max="7943" width="9" style="79" customWidth="1"/>
    <col min="7944" max="8192" width="9" style="79"/>
    <col min="8193" max="8193" width="10.625" style="79" customWidth="1"/>
    <col min="8194" max="8194" width="4.25" style="79" customWidth="1"/>
    <col min="8195" max="8195" width="16.75" style="79" customWidth="1"/>
    <col min="8196" max="8196" width="12.125" style="79" customWidth="1"/>
    <col min="8197" max="8198" width="9" style="79"/>
    <col min="8199" max="8199" width="9" style="79" customWidth="1"/>
    <col min="8200" max="8448" width="9" style="79"/>
    <col min="8449" max="8449" width="10.625" style="79" customWidth="1"/>
    <col min="8450" max="8450" width="4.25" style="79" customWidth="1"/>
    <col min="8451" max="8451" width="16.75" style="79" customWidth="1"/>
    <col min="8452" max="8452" width="12.125" style="79" customWidth="1"/>
    <col min="8453" max="8454" width="9" style="79"/>
    <col min="8455" max="8455" width="9" style="79" customWidth="1"/>
    <col min="8456" max="8704" width="9" style="79"/>
    <col min="8705" max="8705" width="10.625" style="79" customWidth="1"/>
    <col min="8706" max="8706" width="4.25" style="79" customWidth="1"/>
    <col min="8707" max="8707" width="16.75" style="79" customWidth="1"/>
    <col min="8708" max="8708" width="12.125" style="79" customWidth="1"/>
    <col min="8709" max="8710" width="9" style="79"/>
    <col min="8711" max="8711" width="9" style="79" customWidth="1"/>
    <col min="8712" max="8960" width="9" style="79"/>
    <col min="8961" max="8961" width="10.625" style="79" customWidth="1"/>
    <col min="8962" max="8962" width="4.25" style="79" customWidth="1"/>
    <col min="8963" max="8963" width="16.75" style="79" customWidth="1"/>
    <col min="8964" max="8964" width="12.125" style="79" customWidth="1"/>
    <col min="8965" max="8966" width="9" style="79"/>
    <col min="8967" max="8967" width="9" style="79" customWidth="1"/>
    <col min="8968" max="9216" width="9" style="79"/>
    <col min="9217" max="9217" width="10.625" style="79" customWidth="1"/>
    <col min="9218" max="9218" width="4.25" style="79" customWidth="1"/>
    <col min="9219" max="9219" width="16.75" style="79" customWidth="1"/>
    <col min="9220" max="9220" width="12.125" style="79" customWidth="1"/>
    <col min="9221" max="9222" width="9" style="79"/>
    <col min="9223" max="9223" width="9" style="79" customWidth="1"/>
    <col min="9224" max="9472" width="9" style="79"/>
    <col min="9473" max="9473" width="10.625" style="79" customWidth="1"/>
    <col min="9474" max="9474" width="4.25" style="79" customWidth="1"/>
    <col min="9475" max="9475" width="16.75" style="79" customWidth="1"/>
    <col min="9476" max="9476" width="12.125" style="79" customWidth="1"/>
    <col min="9477" max="9478" width="9" style="79"/>
    <col min="9479" max="9479" width="9" style="79" customWidth="1"/>
    <col min="9480" max="9728" width="9" style="79"/>
    <col min="9729" max="9729" width="10.625" style="79" customWidth="1"/>
    <col min="9730" max="9730" width="4.25" style="79" customWidth="1"/>
    <col min="9731" max="9731" width="16.75" style="79" customWidth="1"/>
    <col min="9732" max="9732" width="12.125" style="79" customWidth="1"/>
    <col min="9733" max="9734" width="9" style="79"/>
    <col min="9735" max="9735" width="9" style="79" customWidth="1"/>
    <col min="9736" max="9984" width="9" style="79"/>
    <col min="9985" max="9985" width="10.625" style="79" customWidth="1"/>
    <col min="9986" max="9986" width="4.25" style="79" customWidth="1"/>
    <col min="9987" max="9987" width="16.75" style="79" customWidth="1"/>
    <col min="9988" max="9988" width="12.125" style="79" customWidth="1"/>
    <col min="9989" max="9990" width="9" style="79"/>
    <col min="9991" max="9991" width="9" style="79" customWidth="1"/>
    <col min="9992" max="10240" width="9" style="79"/>
    <col min="10241" max="10241" width="10.625" style="79" customWidth="1"/>
    <col min="10242" max="10242" width="4.25" style="79" customWidth="1"/>
    <col min="10243" max="10243" width="16.75" style="79" customWidth="1"/>
    <col min="10244" max="10244" width="12.125" style="79" customWidth="1"/>
    <col min="10245" max="10246" width="9" style="79"/>
    <col min="10247" max="10247" width="9" style="79" customWidth="1"/>
    <col min="10248" max="10496" width="9" style="79"/>
    <col min="10497" max="10497" width="10.625" style="79" customWidth="1"/>
    <col min="10498" max="10498" width="4.25" style="79" customWidth="1"/>
    <col min="10499" max="10499" width="16.75" style="79" customWidth="1"/>
    <col min="10500" max="10500" width="12.125" style="79" customWidth="1"/>
    <col min="10501" max="10502" width="9" style="79"/>
    <col min="10503" max="10503" width="9" style="79" customWidth="1"/>
    <col min="10504" max="10752" width="9" style="79"/>
    <col min="10753" max="10753" width="10.625" style="79" customWidth="1"/>
    <col min="10754" max="10754" width="4.25" style="79" customWidth="1"/>
    <col min="10755" max="10755" width="16.75" style="79" customWidth="1"/>
    <col min="10756" max="10756" width="12.125" style="79" customWidth="1"/>
    <col min="10757" max="10758" width="9" style="79"/>
    <col min="10759" max="10759" width="9" style="79" customWidth="1"/>
    <col min="10760" max="11008" width="9" style="79"/>
    <col min="11009" max="11009" width="10.625" style="79" customWidth="1"/>
    <col min="11010" max="11010" width="4.25" style="79" customWidth="1"/>
    <col min="11011" max="11011" width="16.75" style="79" customWidth="1"/>
    <col min="11012" max="11012" width="12.125" style="79" customWidth="1"/>
    <col min="11013" max="11014" width="9" style="79"/>
    <col min="11015" max="11015" width="9" style="79" customWidth="1"/>
    <col min="11016" max="11264" width="9" style="79"/>
    <col min="11265" max="11265" width="10.625" style="79" customWidth="1"/>
    <col min="11266" max="11266" width="4.25" style="79" customWidth="1"/>
    <col min="11267" max="11267" width="16.75" style="79" customWidth="1"/>
    <col min="11268" max="11268" width="12.125" style="79" customWidth="1"/>
    <col min="11269" max="11270" width="9" style="79"/>
    <col min="11271" max="11271" width="9" style="79" customWidth="1"/>
    <col min="11272" max="11520" width="9" style="79"/>
    <col min="11521" max="11521" width="10.625" style="79" customWidth="1"/>
    <col min="11522" max="11522" width="4.25" style="79" customWidth="1"/>
    <col min="11523" max="11523" width="16.75" style="79" customWidth="1"/>
    <col min="11524" max="11524" width="12.125" style="79" customWidth="1"/>
    <col min="11525" max="11526" width="9" style="79"/>
    <col min="11527" max="11527" width="9" style="79" customWidth="1"/>
    <col min="11528" max="11776" width="9" style="79"/>
    <col min="11777" max="11777" width="10.625" style="79" customWidth="1"/>
    <col min="11778" max="11778" width="4.25" style="79" customWidth="1"/>
    <col min="11779" max="11779" width="16.75" style="79" customWidth="1"/>
    <col min="11780" max="11780" width="12.125" style="79" customWidth="1"/>
    <col min="11781" max="11782" width="9" style="79"/>
    <col min="11783" max="11783" width="9" style="79" customWidth="1"/>
    <col min="11784" max="12032" width="9" style="79"/>
    <col min="12033" max="12033" width="10.625" style="79" customWidth="1"/>
    <col min="12034" max="12034" width="4.25" style="79" customWidth="1"/>
    <col min="12035" max="12035" width="16.75" style="79" customWidth="1"/>
    <col min="12036" max="12036" width="12.125" style="79" customWidth="1"/>
    <col min="12037" max="12038" width="9" style="79"/>
    <col min="12039" max="12039" width="9" style="79" customWidth="1"/>
    <col min="12040" max="12288" width="9" style="79"/>
    <col min="12289" max="12289" width="10.625" style="79" customWidth="1"/>
    <col min="12290" max="12290" width="4.25" style="79" customWidth="1"/>
    <col min="12291" max="12291" width="16.75" style="79" customWidth="1"/>
    <col min="12292" max="12292" width="12.125" style="79" customWidth="1"/>
    <col min="12293" max="12294" width="9" style="79"/>
    <col min="12295" max="12295" width="9" style="79" customWidth="1"/>
    <col min="12296" max="12544" width="9" style="79"/>
    <col min="12545" max="12545" width="10.625" style="79" customWidth="1"/>
    <col min="12546" max="12546" width="4.25" style="79" customWidth="1"/>
    <col min="12547" max="12547" width="16.75" style="79" customWidth="1"/>
    <col min="12548" max="12548" width="12.125" style="79" customWidth="1"/>
    <col min="12549" max="12550" width="9" style="79"/>
    <col min="12551" max="12551" width="9" style="79" customWidth="1"/>
    <col min="12552" max="12800" width="9" style="79"/>
    <col min="12801" max="12801" width="10.625" style="79" customWidth="1"/>
    <col min="12802" max="12802" width="4.25" style="79" customWidth="1"/>
    <col min="12803" max="12803" width="16.75" style="79" customWidth="1"/>
    <col min="12804" max="12804" width="12.125" style="79" customWidth="1"/>
    <col min="12805" max="12806" width="9" style="79"/>
    <col min="12807" max="12807" width="9" style="79" customWidth="1"/>
    <col min="12808" max="13056" width="9" style="79"/>
    <col min="13057" max="13057" width="10.625" style="79" customWidth="1"/>
    <col min="13058" max="13058" width="4.25" style="79" customWidth="1"/>
    <col min="13059" max="13059" width="16.75" style="79" customWidth="1"/>
    <col min="13060" max="13060" width="12.125" style="79" customWidth="1"/>
    <col min="13061" max="13062" width="9" style="79"/>
    <col min="13063" max="13063" width="9" style="79" customWidth="1"/>
    <col min="13064" max="13312" width="9" style="79"/>
    <col min="13313" max="13313" width="10.625" style="79" customWidth="1"/>
    <col min="13314" max="13314" width="4.25" style="79" customWidth="1"/>
    <col min="13315" max="13315" width="16.75" style="79" customWidth="1"/>
    <col min="13316" max="13316" width="12.125" style="79" customWidth="1"/>
    <col min="13317" max="13318" width="9" style="79"/>
    <col min="13319" max="13319" width="9" style="79" customWidth="1"/>
    <col min="13320" max="13568" width="9" style="79"/>
    <col min="13569" max="13569" width="10.625" style="79" customWidth="1"/>
    <col min="13570" max="13570" width="4.25" style="79" customWidth="1"/>
    <col min="13571" max="13571" width="16.75" style="79" customWidth="1"/>
    <col min="13572" max="13572" width="12.125" style="79" customWidth="1"/>
    <col min="13573" max="13574" width="9" style="79"/>
    <col min="13575" max="13575" width="9" style="79" customWidth="1"/>
    <col min="13576" max="13824" width="9" style="79"/>
    <col min="13825" max="13825" width="10.625" style="79" customWidth="1"/>
    <col min="13826" max="13826" width="4.25" style="79" customWidth="1"/>
    <col min="13827" max="13827" width="16.75" style="79" customWidth="1"/>
    <col min="13828" max="13828" width="12.125" style="79" customWidth="1"/>
    <col min="13829" max="13830" width="9" style="79"/>
    <col min="13831" max="13831" width="9" style="79" customWidth="1"/>
    <col min="13832" max="14080" width="9" style="79"/>
    <col min="14081" max="14081" width="10.625" style="79" customWidth="1"/>
    <col min="14082" max="14082" width="4.25" style="79" customWidth="1"/>
    <col min="14083" max="14083" width="16.75" style="79" customWidth="1"/>
    <col min="14084" max="14084" width="12.125" style="79" customWidth="1"/>
    <col min="14085" max="14086" width="9" style="79"/>
    <col min="14087" max="14087" width="9" style="79" customWidth="1"/>
    <col min="14088" max="14336" width="9" style="79"/>
    <col min="14337" max="14337" width="10.625" style="79" customWidth="1"/>
    <col min="14338" max="14338" width="4.25" style="79" customWidth="1"/>
    <col min="14339" max="14339" width="16.75" style="79" customWidth="1"/>
    <col min="14340" max="14340" width="12.125" style="79" customWidth="1"/>
    <col min="14341" max="14342" width="9" style="79"/>
    <col min="14343" max="14343" width="9" style="79" customWidth="1"/>
    <col min="14344" max="14592" width="9" style="79"/>
    <col min="14593" max="14593" width="10.625" style="79" customWidth="1"/>
    <col min="14594" max="14594" width="4.25" style="79" customWidth="1"/>
    <col min="14595" max="14595" width="16.75" style="79" customWidth="1"/>
    <col min="14596" max="14596" width="12.125" style="79" customWidth="1"/>
    <col min="14597" max="14598" width="9" style="79"/>
    <col min="14599" max="14599" width="9" style="79" customWidth="1"/>
    <col min="14600" max="14848" width="9" style="79"/>
    <col min="14849" max="14849" width="10.625" style="79" customWidth="1"/>
    <col min="14850" max="14850" width="4.25" style="79" customWidth="1"/>
    <col min="14851" max="14851" width="16.75" style="79" customWidth="1"/>
    <col min="14852" max="14852" width="12.125" style="79" customWidth="1"/>
    <col min="14853" max="14854" width="9" style="79"/>
    <col min="14855" max="14855" width="9" style="79" customWidth="1"/>
    <col min="14856" max="15104" width="9" style="79"/>
    <col min="15105" max="15105" width="10.625" style="79" customWidth="1"/>
    <col min="15106" max="15106" width="4.25" style="79" customWidth="1"/>
    <col min="15107" max="15107" width="16.75" style="79" customWidth="1"/>
    <col min="15108" max="15108" width="12.125" style="79" customWidth="1"/>
    <col min="15109" max="15110" width="9" style="79"/>
    <col min="15111" max="15111" width="9" style="79" customWidth="1"/>
    <col min="15112" max="15360" width="9" style="79"/>
    <col min="15361" max="15361" width="10.625" style="79" customWidth="1"/>
    <col min="15362" max="15362" width="4.25" style="79" customWidth="1"/>
    <col min="15363" max="15363" width="16.75" style="79" customWidth="1"/>
    <col min="15364" max="15364" width="12.125" style="79" customWidth="1"/>
    <col min="15365" max="15366" width="9" style="79"/>
    <col min="15367" max="15367" width="9" style="79" customWidth="1"/>
    <col min="15368" max="15616" width="9" style="79"/>
    <col min="15617" max="15617" width="10.625" style="79" customWidth="1"/>
    <col min="15618" max="15618" width="4.25" style="79" customWidth="1"/>
    <col min="15619" max="15619" width="16.75" style="79" customWidth="1"/>
    <col min="15620" max="15620" width="12.125" style="79" customWidth="1"/>
    <col min="15621" max="15622" width="9" style="79"/>
    <col min="15623" max="15623" width="9" style="79" customWidth="1"/>
    <col min="15624" max="15872" width="9" style="79"/>
    <col min="15873" max="15873" width="10.625" style="79" customWidth="1"/>
    <col min="15874" max="15874" width="4.25" style="79" customWidth="1"/>
    <col min="15875" max="15875" width="16.75" style="79" customWidth="1"/>
    <col min="15876" max="15876" width="12.125" style="79" customWidth="1"/>
    <col min="15877" max="15878" width="9" style="79"/>
    <col min="15879" max="15879" width="9" style="79" customWidth="1"/>
    <col min="15880" max="16128" width="9" style="79"/>
    <col min="16129" max="16129" width="10.625" style="79" customWidth="1"/>
    <col min="16130" max="16130" width="4.25" style="79" customWidth="1"/>
    <col min="16131" max="16131" width="16.75" style="79" customWidth="1"/>
    <col min="16132" max="16132" width="12.125" style="79" customWidth="1"/>
    <col min="16133" max="16134" width="9" style="79"/>
    <col min="16135" max="16135" width="9" style="79" customWidth="1"/>
    <col min="16136" max="16384" width="9" style="79"/>
  </cols>
  <sheetData>
    <row r="1" spans="1:9" ht="17.25">
      <c r="A1" s="825" t="s">
        <v>158</v>
      </c>
      <c r="B1" s="825"/>
      <c r="C1" s="825"/>
      <c r="D1" s="825"/>
      <c r="E1" s="825"/>
      <c r="F1" s="825"/>
      <c r="G1" s="825"/>
      <c r="H1" s="825"/>
      <c r="I1" s="825"/>
    </row>
    <row r="2" spans="1:9">
      <c r="A2" s="80"/>
      <c r="B2" s="80"/>
      <c r="C2" s="80"/>
      <c r="D2" s="80"/>
      <c r="E2" s="80"/>
      <c r="F2" s="80"/>
      <c r="G2" s="80"/>
      <c r="H2" s="80"/>
      <c r="I2" s="80"/>
    </row>
    <row r="3" spans="1:9">
      <c r="A3" s="80"/>
      <c r="B3" s="80"/>
      <c r="C3" s="80"/>
      <c r="D3" s="80"/>
      <c r="E3" s="80"/>
      <c r="F3" s="80"/>
      <c r="G3" s="80"/>
      <c r="H3" s="80"/>
      <c r="I3" s="80"/>
    </row>
    <row r="4" spans="1:9" ht="14.25">
      <c r="A4" s="84" t="s">
        <v>65</v>
      </c>
      <c r="B4" s="82"/>
      <c r="C4" s="91" t="str">
        <f>様式第3号!$F$8</f>
        <v>法人名及び医療機関名を入力してください</v>
      </c>
      <c r="D4" s="82"/>
      <c r="E4" s="82"/>
      <c r="F4" s="83"/>
      <c r="G4" s="83"/>
      <c r="H4" s="83"/>
      <c r="I4" s="83"/>
    </row>
    <row r="5" spans="1:9" ht="32.1" customHeight="1">
      <c r="A5" s="84" t="s">
        <v>159</v>
      </c>
      <c r="C5" s="826" t="s">
        <v>197</v>
      </c>
      <c r="D5" s="827"/>
      <c r="E5" s="827"/>
      <c r="F5" s="827"/>
      <c r="G5" s="827"/>
      <c r="H5" s="827"/>
      <c r="I5" s="827"/>
    </row>
    <row r="6" spans="1:9" ht="14.25">
      <c r="A6" s="83"/>
      <c r="B6" s="83"/>
      <c r="C6" s="83"/>
      <c r="D6" s="83"/>
      <c r="E6" s="83"/>
      <c r="F6" s="83"/>
      <c r="G6" s="83"/>
      <c r="H6" s="83"/>
      <c r="I6" s="83"/>
    </row>
    <row r="7" spans="1:9" ht="14.25">
      <c r="A7" s="83"/>
      <c r="B7" s="83"/>
      <c r="C7" s="83"/>
      <c r="D7" s="83"/>
      <c r="E7" s="83"/>
      <c r="F7" s="83"/>
      <c r="G7" s="83"/>
      <c r="H7" s="83"/>
      <c r="I7" s="83"/>
    </row>
    <row r="8" spans="1:9">
      <c r="A8" s="80"/>
      <c r="B8" s="80"/>
      <c r="C8" s="80"/>
      <c r="D8" s="80"/>
      <c r="E8" s="80"/>
      <c r="F8" s="80"/>
      <c r="G8" s="80"/>
      <c r="H8" s="80"/>
      <c r="I8" s="80"/>
    </row>
    <row r="9" spans="1:9">
      <c r="A9" s="80"/>
      <c r="B9" s="80"/>
      <c r="C9" s="80"/>
      <c r="D9" s="80"/>
      <c r="E9" s="80"/>
      <c r="F9" s="80"/>
      <c r="G9" s="80"/>
      <c r="H9" s="80"/>
      <c r="I9" s="80"/>
    </row>
    <row r="10" spans="1:9">
      <c r="A10" s="80" t="s">
        <v>160</v>
      </c>
      <c r="B10" s="80"/>
      <c r="C10" s="80"/>
      <c r="D10" s="80"/>
      <c r="E10" s="80"/>
      <c r="F10" s="80"/>
      <c r="G10" s="80"/>
      <c r="H10" s="80"/>
      <c r="I10" s="85" t="s">
        <v>161</v>
      </c>
    </row>
    <row r="11" spans="1:9" ht="15" customHeight="1">
      <c r="A11" s="821" t="s">
        <v>162</v>
      </c>
      <c r="B11" s="821"/>
      <c r="C11" s="821"/>
      <c r="D11" s="821" t="s">
        <v>163</v>
      </c>
      <c r="E11" s="821"/>
      <c r="F11" s="821"/>
      <c r="G11" s="821" t="s">
        <v>164</v>
      </c>
      <c r="H11" s="821"/>
      <c r="I11" s="821"/>
    </row>
    <row r="12" spans="1:9" ht="24.75" customHeight="1">
      <c r="A12" s="812"/>
      <c r="B12" s="813"/>
      <c r="C12" s="813"/>
      <c r="D12" s="814"/>
      <c r="E12" s="815"/>
      <c r="F12" s="816"/>
      <c r="G12" s="813"/>
      <c r="H12" s="813"/>
      <c r="I12" s="817"/>
    </row>
    <row r="13" spans="1:9" ht="24.75" customHeight="1">
      <c r="A13" s="803" t="s">
        <v>165</v>
      </c>
      <c r="B13" s="804"/>
      <c r="C13" s="804"/>
      <c r="D13" s="805">
        <f>D24-D14-D15</f>
        <v>0</v>
      </c>
      <c r="E13" s="806"/>
      <c r="F13" s="807"/>
      <c r="G13" s="808"/>
      <c r="H13" s="808"/>
      <c r="I13" s="809"/>
    </row>
    <row r="14" spans="1:9" ht="24.75" customHeight="1">
      <c r="A14" s="803" t="s">
        <v>166</v>
      </c>
      <c r="B14" s="804"/>
      <c r="C14" s="804"/>
      <c r="D14" s="805">
        <f>'様式第3号　別紙（１）'!I43</f>
        <v>0</v>
      </c>
      <c r="E14" s="806"/>
      <c r="F14" s="807"/>
      <c r="G14" s="808"/>
      <c r="H14" s="808"/>
      <c r="I14" s="809"/>
    </row>
    <row r="15" spans="1:9" ht="24.75" customHeight="1">
      <c r="A15" s="803" t="s">
        <v>167</v>
      </c>
      <c r="B15" s="804"/>
      <c r="C15" s="804"/>
      <c r="D15" s="822"/>
      <c r="E15" s="823"/>
      <c r="F15" s="824"/>
      <c r="G15" s="808"/>
      <c r="H15" s="808"/>
      <c r="I15" s="809"/>
    </row>
    <row r="16" spans="1:9" ht="24.75" customHeight="1">
      <c r="A16" s="793"/>
      <c r="B16" s="794"/>
      <c r="C16" s="794"/>
      <c r="D16" s="795"/>
      <c r="E16" s="796"/>
      <c r="F16" s="797"/>
      <c r="G16" s="793"/>
      <c r="H16" s="794"/>
      <c r="I16" s="798"/>
    </row>
    <row r="17" spans="1:9" ht="24.75" customHeight="1">
      <c r="A17" s="799" t="s">
        <v>168</v>
      </c>
      <c r="B17" s="800"/>
      <c r="C17" s="800"/>
      <c r="D17" s="801">
        <f>SUM(D13:F14)</f>
        <v>0</v>
      </c>
      <c r="E17" s="802"/>
      <c r="F17" s="797"/>
      <c r="G17" s="794"/>
      <c r="H17" s="794"/>
      <c r="I17" s="798"/>
    </row>
    <row r="18" spans="1:9">
      <c r="A18" s="80"/>
      <c r="B18" s="80"/>
      <c r="C18" s="80"/>
      <c r="D18" s="80"/>
      <c r="E18" s="80"/>
      <c r="F18" s="80"/>
      <c r="G18" s="80"/>
      <c r="H18" s="80"/>
      <c r="I18" s="80"/>
    </row>
    <row r="19" spans="1:9">
      <c r="A19" s="80"/>
      <c r="B19" s="80"/>
      <c r="C19" s="80"/>
      <c r="D19" s="80"/>
      <c r="E19" s="80"/>
      <c r="F19" s="80"/>
      <c r="G19" s="80"/>
      <c r="H19" s="80"/>
      <c r="I19" s="80"/>
    </row>
    <row r="20" spans="1:9">
      <c r="A20" s="80" t="s">
        <v>169</v>
      </c>
      <c r="B20" s="80"/>
      <c r="C20" s="80"/>
      <c r="D20" s="80"/>
      <c r="E20" s="80"/>
      <c r="F20" s="80"/>
      <c r="G20" s="80"/>
      <c r="H20" s="80"/>
      <c r="I20" s="80"/>
    </row>
    <row r="21" spans="1:9" ht="15" customHeight="1">
      <c r="A21" s="821" t="s">
        <v>162</v>
      </c>
      <c r="B21" s="821"/>
      <c r="C21" s="821"/>
      <c r="D21" s="821" t="s">
        <v>163</v>
      </c>
      <c r="E21" s="821"/>
      <c r="F21" s="821"/>
      <c r="G21" s="821" t="s">
        <v>164</v>
      </c>
      <c r="H21" s="821"/>
      <c r="I21" s="821"/>
    </row>
    <row r="22" spans="1:9" ht="24.75" customHeight="1">
      <c r="A22" s="812"/>
      <c r="B22" s="813"/>
      <c r="C22" s="813"/>
      <c r="D22" s="814"/>
      <c r="E22" s="815"/>
      <c r="F22" s="816"/>
      <c r="G22" s="813"/>
      <c r="H22" s="813"/>
      <c r="I22" s="817"/>
    </row>
    <row r="23" spans="1:9" ht="24.75" customHeight="1">
      <c r="A23" s="803"/>
      <c r="B23" s="804"/>
      <c r="C23" s="804"/>
      <c r="D23" s="818"/>
      <c r="E23" s="819"/>
      <c r="F23" s="820"/>
      <c r="G23" s="808"/>
      <c r="H23" s="808"/>
      <c r="I23" s="809"/>
    </row>
    <row r="24" spans="1:9" ht="24.75" customHeight="1">
      <c r="A24" s="803" t="s">
        <v>170</v>
      </c>
      <c r="B24" s="804"/>
      <c r="C24" s="804"/>
      <c r="D24" s="805">
        <f>'様式第３号　別紙（２）'!P90</f>
        <v>0</v>
      </c>
      <c r="E24" s="806"/>
      <c r="F24" s="807"/>
      <c r="G24" s="808"/>
      <c r="H24" s="808"/>
      <c r="I24" s="809"/>
    </row>
    <row r="25" spans="1:9" ht="24.75" customHeight="1">
      <c r="A25" s="803"/>
      <c r="B25" s="804"/>
      <c r="C25" s="804"/>
      <c r="D25" s="810"/>
      <c r="E25" s="811"/>
      <c r="F25" s="807"/>
      <c r="G25" s="808"/>
      <c r="H25" s="808"/>
      <c r="I25" s="809"/>
    </row>
    <row r="26" spans="1:9" ht="24.75" customHeight="1">
      <c r="A26" s="793"/>
      <c r="B26" s="794"/>
      <c r="C26" s="794"/>
      <c r="D26" s="795"/>
      <c r="E26" s="796"/>
      <c r="F26" s="797"/>
      <c r="G26" s="793"/>
      <c r="H26" s="794"/>
      <c r="I26" s="798"/>
    </row>
    <row r="27" spans="1:9" ht="24.75" customHeight="1">
      <c r="A27" s="799" t="s">
        <v>168</v>
      </c>
      <c r="B27" s="800"/>
      <c r="C27" s="800"/>
      <c r="D27" s="801">
        <f>SUM(D22:F26)</f>
        <v>0</v>
      </c>
      <c r="E27" s="802"/>
      <c r="F27" s="797"/>
      <c r="G27" s="794"/>
      <c r="H27" s="794"/>
      <c r="I27" s="798"/>
    </row>
    <row r="28" spans="1:9">
      <c r="A28" s="86"/>
      <c r="B28" s="86"/>
      <c r="C28" s="86"/>
      <c r="D28" s="87"/>
      <c r="E28" s="87"/>
      <c r="F28" s="88"/>
      <c r="G28" s="88"/>
      <c r="H28" s="88"/>
      <c r="I28" s="88"/>
    </row>
    <row r="29" spans="1:9">
      <c r="A29" s="80"/>
      <c r="B29" s="80"/>
      <c r="C29" s="80"/>
      <c r="D29" s="80"/>
      <c r="E29" s="80"/>
      <c r="F29" s="80"/>
      <c r="G29" s="80"/>
      <c r="H29" s="80"/>
      <c r="I29" s="80"/>
    </row>
    <row r="30" spans="1:9">
      <c r="A30" s="80"/>
      <c r="B30" s="80"/>
      <c r="C30" s="80"/>
      <c r="D30" s="80"/>
      <c r="E30" s="80"/>
      <c r="F30" s="80"/>
      <c r="G30" s="80"/>
      <c r="H30" s="80"/>
      <c r="I30" s="80"/>
    </row>
    <row r="31" spans="1:9">
      <c r="A31" s="80" t="s">
        <v>171</v>
      </c>
      <c r="B31" s="80"/>
      <c r="C31" s="80"/>
      <c r="D31" s="80"/>
      <c r="E31" s="80"/>
      <c r="F31" s="80"/>
      <c r="G31" s="80"/>
      <c r="H31" s="80"/>
      <c r="I31" s="80"/>
    </row>
    <row r="32" spans="1:9">
      <c r="A32" s="80"/>
      <c r="B32" s="80"/>
      <c r="C32" s="80"/>
      <c r="D32" s="80"/>
      <c r="E32" s="80"/>
      <c r="F32" s="80"/>
      <c r="G32" s="80"/>
      <c r="H32" s="80"/>
      <c r="I32" s="80"/>
    </row>
    <row r="33" spans="1:9">
      <c r="A33" s="80"/>
      <c r="B33" s="80"/>
      <c r="C33" s="95" t="str">
        <f>様式第3号!I2</f>
        <v>令和　年　月　　日</v>
      </c>
      <c r="D33" s="80"/>
      <c r="E33" s="80"/>
      <c r="F33" s="80"/>
      <c r="G33" s="80"/>
      <c r="H33" s="80"/>
      <c r="I33" s="80"/>
    </row>
    <row r="34" spans="1:9">
      <c r="A34" s="80"/>
      <c r="B34" s="80"/>
      <c r="C34" s="80"/>
      <c r="D34" s="80"/>
      <c r="E34" s="80"/>
      <c r="F34" s="80"/>
      <c r="G34" s="80"/>
      <c r="H34" s="80"/>
      <c r="I34" s="80"/>
    </row>
    <row r="35" spans="1:9">
      <c r="A35" s="80"/>
      <c r="B35" s="80"/>
      <c r="C35" s="80"/>
      <c r="D35" s="84" t="s">
        <v>13</v>
      </c>
      <c r="E35" s="792" t="str">
        <f>様式第3号!$F$6</f>
        <v>所在地を入力してください</v>
      </c>
      <c r="F35" s="792"/>
      <c r="G35" s="792"/>
      <c r="H35" s="792"/>
      <c r="I35" s="792"/>
    </row>
    <row r="36" spans="1:9">
      <c r="A36" s="80"/>
      <c r="B36" s="80"/>
      <c r="C36" s="80"/>
      <c r="D36" s="81"/>
      <c r="E36" s="792"/>
      <c r="F36" s="792"/>
      <c r="G36" s="792"/>
      <c r="H36" s="792"/>
      <c r="I36" s="792"/>
    </row>
    <row r="37" spans="1:9">
      <c r="A37" s="80"/>
      <c r="B37" s="80"/>
      <c r="C37" s="80"/>
      <c r="D37" s="84" t="s">
        <v>65</v>
      </c>
      <c r="E37" s="792" t="str">
        <f>様式第3号!$F$8</f>
        <v>法人名及び医療機関名を入力してください</v>
      </c>
      <c r="F37" s="792"/>
      <c r="G37" s="792"/>
      <c r="H37" s="792"/>
      <c r="I37" s="792"/>
    </row>
    <row r="38" spans="1:9">
      <c r="A38" s="80"/>
      <c r="B38" s="80"/>
      <c r="C38" s="80"/>
      <c r="D38" s="89"/>
      <c r="E38" s="792"/>
      <c r="F38" s="792"/>
      <c r="G38" s="792"/>
      <c r="H38" s="792"/>
      <c r="I38" s="792"/>
    </row>
    <row r="39" spans="1:9">
      <c r="A39" s="80"/>
      <c r="B39" s="80"/>
      <c r="C39" s="80"/>
      <c r="D39" s="90" t="s">
        <v>172</v>
      </c>
      <c r="E39" s="792" t="str">
        <f>様式第3号!$F$10</f>
        <v>代表者の肩書・氏名を入力してください。</v>
      </c>
      <c r="F39" s="792"/>
      <c r="G39" s="792"/>
      <c r="H39" s="792"/>
      <c r="I39" s="792"/>
    </row>
    <row r="40" spans="1:9">
      <c r="A40" s="80"/>
      <c r="B40" s="80"/>
      <c r="C40" s="80"/>
      <c r="D40" s="80"/>
      <c r="E40" s="792"/>
      <c r="F40" s="792"/>
      <c r="G40" s="792"/>
      <c r="H40" s="792"/>
      <c r="I40" s="792"/>
    </row>
  </sheetData>
  <sheetProtection algorithmName="SHA-512" hashValue="RrdIuRBEOe27y+Cp/lX1Fdc4jVRbeDyr9VgCcv7hY6QQ26rppIEiWg//7D3SboVSe9iqzTpG6IxmGf5DU2DlDA==" saltValue="YfdkVYLvuKq5dR7rHsm/XQ==" spinCount="100000" sheet="1" objects="1" scenarios="1"/>
  <mergeCells count="47">
    <mergeCell ref="A12:C12"/>
    <mergeCell ref="D12:F12"/>
    <mergeCell ref="G12:I12"/>
    <mergeCell ref="A1:I1"/>
    <mergeCell ref="C5:I5"/>
    <mergeCell ref="A11:C11"/>
    <mergeCell ref="D11:F11"/>
    <mergeCell ref="G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E35:I36"/>
    <mergeCell ref="E37:I38"/>
    <mergeCell ref="E39:I40"/>
    <mergeCell ref="A26:C26"/>
    <mergeCell ref="D26:F26"/>
    <mergeCell ref="G26:I26"/>
    <mergeCell ref="A27:C27"/>
    <mergeCell ref="D27:F27"/>
    <mergeCell ref="G27:I27"/>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様式第3号</vt:lpstr>
      <vt:lpstr>様式第3号　別紙（１）</vt:lpstr>
      <vt:lpstr>様式第３号　別紙（２）</vt:lpstr>
      <vt:lpstr>個人防護具　別紙（変更後〇月）</vt:lpstr>
      <vt:lpstr>個人防護具　別紙（変更後〇+1月）</vt:lpstr>
      <vt:lpstr>様式第3号　別紙（３）</vt:lpstr>
      <vt:lpstr>誓約書</vt:lpstr>
      <vt:lpstr>歳入歳出予算書抄本</vt:lpstr>
      <vt:lpstr>'個人防護具　別紙（変更後〇+1月）'!Print_Area</vt:lpstr>
      <vt:lpstr>'個人防護具　別紙（変更後〇月）'!Print_Area</vt:lpstr>
      <vt:lpstr>誓約書!Print_Area</vt:lpstr>
      <vt:lpstr>様式第3号!Print_Area</vt:lpstr>
      <vt:lpstr>'様式第3号　別紙（１）'!Print_Area</vt:lpstr>
      <vt:lpstr>'様式第３号　別紙（２）'!Print_Area</vt:lpstr>
      <vt:lpstr>'様式第3号　別紙（３）'!Print_Area</vt:lpstr>
      <vt:lpstr>'個人防護具　別紙（変更後〇+1月）'!Print_Titles</vt:lpstr>
      <vt:lpstr>'個人防護具　別紙（変更後〇月）'!Print_Titles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2023-10-17T07:30:58Z</cp:lastPrinted>
  <dcterms:created xsi:type="dcterms:W3CDTF">2020-09-29T00:06:41Z</dcterms:created>
  <dcterms:modified xsi:type="dcterms:W3CDTF">2023-10-17T07:57:15Z</dcterms:modified>
</cp:coreProperties>
</file>