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1.xml" ContentType="application/vnd.openxmlformats-officedocument.drawing+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K:\05保健医療介護部（新型コロナ対策）\がん感染症疾病対策班\事業班\I302　補助金（新型コロナウイルス感染症対策関係補助金（１０年（保医介総の分類）））\118‗新型コロナウイルス感染症患者等入院医療機関設備整備事業（旧104‗入院設備）\〇R５年度\02 募集通知（県→医療機関）\10月以降ver\05募集通知\HP掲載書類\3 個人防護具\02実績報告\"/>
    </mc:Choice>
  </mc:AlternateContent>
  <bookViews>
    <workbookView xWindow="0" yWindow="0" windowWidth="20490" windowHeight="7380" tabRatio="841"/>
  </bookViews>
  <sheets>
    <sheet name="様式第8号" sheetId="1" r:id="rId1"/>
    <sheet name="様式第８号　別紙（１）" sheetId="15" r:id="rId2"/>
    <sheet name="様式第８号　別紙（２）" sheetId="16" r:id="rId3"/>
    <sheet name="個人防護具　別紙（変更後〇月）" sheetId="21" r:id="rId4"/>
    <sheet name="個人防護具　別紙（変更後〇+1月）" sheetId="22" r:id="rId5"/>
    <sheet name="様式第８号　別紙（３）" sheetId="23" r:id="rId6"/>
    <sheet name="歳入歳出決算書抄本" sheetId="18" r:id="rId7"/>
  </sheets>
  <definedNames>
    <definedName name="_xlnm._FilterDatabase" localSheetId="4" hidden="1">'個人防護具　別紙（変更後〇+1月）'!$B$42:$AU$57</definedName>
    <definedName name="_xlnm._FilterDatabase" localSheetId="3" hidden="1">'個人防護具　別紙（変更後〇月）'!$B$42:$AU$57</definedName>
    <definedName name="_Key1" localSheetId="4" hidden="1">#REF!</definedName>
    <definedName name="_Key1" localSheetId="2" hidden="1">#REF!</definedName>
    <definedName name="_Key1" localSheetId="5" hidden="1">#REF!</definedName>
    <definedName name="_Key1" hidden="1">#REF!</definedName>
    <definedName name="_Key2" localSheetId="4" hidden="1">#REF!</definedName>
    <definedName name="_Key2" localSheetId="5" hidden="1">#REF!</definedName>
    <definedName name="_Key2" hidden="1">#REF!</definedName>
    <definedName name="_Order1" hidden="1">255</definedName>
    <definedName name="_Order2" hidden="1">255</definedName>
    <definedName name="_Sort" localSheetId="4" hidden="1">#REF!</definedName>
    <definedName name="_Sort" localSheetId="2" hidden="1">#REF!</definedName>
    <definedName name="_Sort" localSheetId="5" hidden="1">#REF!</definedName>
    <definedName name="_Sort" hidden="1">#REF!</definedName>
    <definedName name="a" localSheetId="4" hidden="1">#REF!</definedName>
    <definedName name="a" localSheetId="5" hidden="1">#REF!</definedName>
    <definedName name="a" hidden="1">#REF!</definedName>
    <definedName name="ｄｆｓ" localSheetId="4">#REF!</definedName>
    <definedName name="ｄｆｓ">#REF!</definedName>
    <definedName name="_xlnm.Print_Area" localSheetId="4">'個人防護具　別紙（変更後〇+1月）'!$B$1:$AY$61</definedName>
    <definedName name="_xlnm.Print_Area" localSheetId="3">'個人防護具　別紙（変更後〇月）'!$B$1:$AY$61</definedName>
    <definedName name="_xlnm.Print_Area" localSheetId="0">様式第8号!$A$1:$I$40</definedName>
    <definedName name="_xlnm.Print_Area" localSheetId="1">'様式第８号　別紙（１）'!$A$1:$N$46</definedName>
    <definedName name="_xlnm.Print_Area" localSheetId="2">'様式第８号　別紙（２）'!$A$1:$T$92</definedName>
    <definedName name="_xlnm.Print_Area" localSheetId="5">'様式第８号　別紙（３）'!$A$1:$H$18</definedName>
    <definedName name="_xlnm.Print_Titles" localSheetId="4">'個人防護具　別紙（変更後〇+1月）'!$9:$10</definedName>
    <definedName name="_xlnm.Print_Titles" localSheetId="3">'個人防護具　別紙（変更後〇月）'!$9:$10</definedName>
    <definedName name="ええ" localSheetId="4" hidden="1">#REF!</definedName>
    <definedName name="ええ" localSheetId="5" hidden="1">#REF!</definedName>
    <definedName name="ええ" hidden="1">#REF!</definedName>
    <definedName name="確保病床" localSheetId="4">#REF!</definedName>
    <definedName name="確保病床">#REF!</definedName>
    <definedName name="休止病床" localSheetId="4">#REF!</definedName>
    <definedName name="休止病床">#REF!</definedName>
    <definedName name="空床状況" localSheetId="4">#REF!</definedName>
    <definedName name="空床状況">#REF!</definedName>
    <definedName name="指定以外" localSheetId="4">#REF!</definedName>
    <definedName name="指定以外">#REF!</definedName>
    <definedName name="即応病床以外" localSheetId="4">#REF!</definedName>
    <definedName name="即応病床以外">#REF!</definedName>
    <definedName name="病床の種類" localSheetId="4">#REF!</definedName>
    <definedName name="病床の種類">#REF!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4" i="18" l="1"/>
  <c r="E5" i="23" l="1"/>
  <c r="M44" i="22" l="1"/>
  <c r="M44" i="21"/>
  <c r="N44" i="21"/>
  <c r="N51" i="21" s="1"/>
  <c r="O44" i="21"/>
  <c r="O51" i="21" s="1"/>
  <c r="P44" i="21"/>
  <c r="P51" i="21" s="1"/>
  <c r="Q44" i="21"/>
  <c r="Q51" i="21" s="1"/>
  <c r="R44" i="21"/>
  <c r="R51" i="21" s="1"/>
  <c r="S44" i="21"/>
  <c r="S51" i="21" s="1"/>
  <c r="T44" i="21"/>
  <c r="T51" i="21" s="1"/>
  <c r="U44" i="21"/>
  <c r="U51" i="21" s="1"/>
  <c r="V44" i="21"/>
  <c r="V51" i="21" s="1"/>
  <c r="W44" i="21"/>
  <c r="W51" i="21" s="1"/>
  <c r="X44" i="21"/>
  <c r="X51" i="21" s="1"/>
  <c r="Y44" i="21"/>
  <c r="Y51" i="21" s="1"/>
  <c r="Z44" i="21"/>
  <c r="Z51" i="21" s="1"/>
  <c r="AA44" i="21"/>
  <c r="AA51" i="21" s="1"/>
  <c r="AB44" i="21"/>
  <c r="AB51" i="21" s="1"/>
  <c r="AC44" i="21"/>
  <c r="AC51" i="21" s="1"/>
  <c r="AD44" i="21"/>
  <c r="AD51" i="21" s="1"/>
  <c r="AE44" i="21"/>
  <c r="AE51" i="21" s="1"/>
  <c r="AF44" i="21"/>
  <c r="AF51" i="21" s="1"/>
  <c r="AG44" i="21"/>
  <c r="AG51" i="21" s="1"/>
  <c r="AH44" i="21"/>
  <c r="AH51" i="21" s="1"/>
  <c r="AI44" i="21"/>
  <c r="AI51" i="21" s="1"/>
  <c r="AJ44" i="21"/>
  <c r="AJ51" i="21" s="1"/>
  <c r="AK44" i="21"/>
  <c r="AK51" i="21" s="1"/>
  <c r="AL44" i="21"/>
  <c r="AL51" i="21" s="1"/>
  <c r="AM44" i="21"/>
  <c r="AM51" i="21" s="1"/>
  <c r="AN44" i="21"/>
  <c r="AN51" i="21" s="1"/>
  <c r="AO44" i="21"/>
  <c r="AO51" i="21" s="1"/>
  <c r="AP44" i="21"/>
  <c r="AP51" i="21" s="1"/>
  <c r="AQ44" i="21"/>
  <c r="AQ51" i="21" s="1"/>
  <c r="M45" i="21"/>
  <c r="M52" i="21" s="1"/>
  <c r="N45" i="21"/>
  <c r="N52" i="21" s="1"/>
  <c r="O45" i="21"/>
  <c r="O52" i="21" s="1"/>
  <c r="P45" i="21"/>
  <c r="P52" i="21" s="1"/>
  <c r="Q45" i="21"/>
  <c r="Q52" i="21" s="1"/>
  <c r="R45" i="21"/>
  <c r="R52" i="21" s="1"/>
  <c r="S45" i="21"/>
  <c r="S52" i="21" s="1"/>
  <c r="T45" i="21"/>
  <c r="T52" i="21" s="1"/>
  <c r="U45" i="21"/>
  <c r="U52" i="21" s="1"/>
  <c r="V45" i="21"/>
  <c r="V52" i="21" s="1"/>
  <c r="W45" i="21"/>
  <c r="W52" i="21" s="1"/>
  <c r="X45" i="21"/>
  <c r="X52" i="21" s="1"/>
  <c r="Y45" i="21"/>
  <c r="Y52" i="21" s="1"/>
  <c r="Z45" i="21"/>
  <c r="Z52" i="21" s="1"/>
  <c r="AA45" i="21"/>
  <c r="AA52" i="21" s="1"/>
  <c r="AB45" i="21"/>
  <c r="AB52" i="21" s="1"/>
  <c r="AC45" i="21"/>
  <c r="AC52" i="21" s="1"/>
  <c r="AD45" i="21"/>
  <c r="AD52" i="21" s="1"/>
  <c r="AE45" i="21"/>
  <c r="AE52" i="21" s="1"/>
  <c r="AF45" i="21"/>
  <c r="AF52" i="21" s="1"/>
  <c r="AG45" i="21"/>
  <c r="AG52" i="21" s="1"/>
  <c r="AH45" i="21"/>
  <c r="AH52" i="21" s="1"/>
  <c r="AI45" i="21"/>
  <c r="AI52" i="21" s="1"/>
  <c r="AJ45" i="21"/>
  <c r="AJ52" i="21" s="1"/>
  <c r="AK45" i="21"/>
  <c r="AK52" i="21" s="1"/>
  <c r="AL45" i="21"/>
  <c r="AL52" i="21" s="1"/>
  <c r="AM45" i="21"/>
  <c r="AM52" i="21" s="1"/>
  <c r="AN45" i="21"/>
  <c r="AN52" i="21" s="1"/>
  <c r="AO45" i="21"/>
  <c r="AO52" i="21" s="1"/>
  <c r="AP45" i="21"/>
  <c r="AP52" i="21" s="1"/>
  <c r="AQ45" i="21"/>
  <c r="AQ52" i="21" s="1"/>
  <c r="M46" i="21"/>
  <c r="M53" i="21" s="1"/>
  <c r="N46" i="21"/>
  <c r="N53" i="21" s="1"/>
  <c r="O46" i="21"/>
  <c r="O53" i="21" s="1"/>
  <c r="P46" i="21"/>
  <c r="P53" i="21" s="1"/>
  <c r="Q46" i="21"/>
  <c r="Q53" i="21" s="1"/>
  <c r="R46" i="21"/>
  <c r="R53" i="21" s="1"/>
  <c r="S46" i="21"/>
  <c r="S53" i="21" s="1"/>
  <c r="T46" i="21"/>
  <c r="T53" i="21" s="1"/>
  <c r="U46" i="21"/>
  <c r="U53" i="21" s="1"/>
  <c r="V46" i="21"/>
  <c r="V53" i="21" s="1"/>
  <c r="W46" i="21"/>
  <c r="W53" i="21" s="1"/>
  <c r="X46" i="21"/>
  <c r="X53" i="21" s="1"/>
  <c r="Y46" i="21"/>
  <c r="Y53" i="21" s="1"/>
  <c r="Z46" i="21"/>
  <c r="Z53" i="21" s="1"/>
  <c r="AA46" i="21"/>
  <c r="AA53" i="21" s="1"/>
  <c r="AB46" i="21"/>
  <c r="AB53" i="21" s="1"/>
  <c r="AC46" i="21"/>
  <c r="AC53" i="21" s="1"/>
  <c r="AD46" i="21"/>
  <c r="AD53" i="21" s="1"/>
  <c r="AE46" i="21"/>
  <c r="AE53" i="21" s="1"/>
  <c r="AF46" i="21"/>
  <c r="AF53" i="21" s="1"/>
  <c r="AG46" i="21"/>
  <c r="AG53" i="21" s="1"/>
  <c r="AH46" i="21"/>
  <c r="AH53" i="21" s="1"/>
  <c r="AI46" i="21"/>
  <c r="AI53" i="21" s="1"/>
  <c r="AJ46" i="21"/>
  <c r="AJ53" i="21" s="1"/>
  <c r="AK46" i="21"/>
  <c r="AK53" i="21" s="1"/>
  <c r="AL46" i="21"/>
  <c r="AL53" i="21" s="1"/>
  <c r="AM46" i="21"/>
  <c r="AM53" i="21" s="1"/>
  <c r="AN46" i="21"/>
  <c r="AN53" i="21" s="1"/>
  <c r="AO46" i="21"/>
  <c r="AO53" i="21" s="1"/>
  <c r="AP46" i="21"/>
  <c r="AP53" i="21" s="1"/>
  <c r="AQ46" i="21"/>
  <c r="AQ53" i="21" s="1"/>
  <c r="M47" i="21"/>
  <c r="M54" i="21" s="1"/>
  <c r="N47" i="21"/>
  <c r="N54" i="21" s="1"/>
  <c r="O47" i="21"/>
  <c r="O54" i="21" s="1"/>
  <c r="P47" i="21"/>
  <c r="P54" i="21" s="1"/>
  <c r="Q47" i="21"/>
  <c r="Q54" i="21" s="1"/>
  <c r="R47" i="21"/>
  <c r="R54" i="21" s="1"/>
  <c r="S47" i="21"/>
  <c r="S54" i="21" s="1"/>
  <c r="T47" i="21"/>
  <c r="T54" i="21" s="1"/>
  <c r="U47" i="21"/>
  <c r="U54" i="21" s="1"/>
  <c r="V47" i="21"/>
  <c r="V54" i="21" s="1"/>
  <c r="W47" i="21"/>
  <c r="W54" i="21" s="1"/>
  <c r="X47" i="21"/>
  <c r="X54" i="21" s="1"/>
  <c r="Y47" i="21"/>
  <c r="Y54" i="21" s="1"/>
  <c r="Z47" i="21"/>
  <c r="Z54" i="21" s="1"/>
  <c r="AA47" i="21"/>
  <c r="AA54" i="21" s="1"/>
  <c r="AB47" i="21"/>
  <c r="AB54" i="21" s="1"/>
  <c r="AC47" i="21"/>
  <c r="AC54" i="21" s="1"/>
  <c r="AD47" i="21"/>
  <c r="AD54" i="21" s="1"/>
  <c r="AE47" i="21"/>
  <c r="AE54" i="21" s="1"/>
  <c r="AF47" i="21"/>
  <c r="AF54" i="21" s="1"/>
  <c r="AG47" i="21"/>
  <c r="AG54" i="21" s="1"/>
  <c r="AH47" i="21"/>
  <c r="AH54" i="21" s="1"/>
  <c r="AI47" i="21"/>
  <c r="AI54" i="21" s="1"/>
  <c r="AJ47" i="21"/>
  <c r="AJ54" i="21" s="1"/>
  <c r="AK47" i="21"/>
  <c r="AK54" i="21" s="1"/>
  <c r="AL47" i="21"/>
  <c r="AL54" i="21" s="1"/>
  <c r="AM47" i="21"/>
  <c r="AM54" i="21" s="1"/>
  <c r="AN47" i="21"/>
  <c r="AN54" i="21" s="1"/>
  <c r="AO47" i="21"/>
  <c r="AO54" i="21" s="1"/>
  <c r="AP47" i="21"/>
  <c r="AP54" i="21" s="1"/>
  <c r="AQ47" i="21"/>
  <c r="AQ54" i="21" s="1"/>
  <c r="M48" i="21"/>
  <c r="M55" i="21" s="1"/>
  <c r="N48" i="21"/>
  <c r="N55" i="21" s="1"/>
  <c r="O48" i="21"/>
  <c r="O55" i="21" s="1"/>
  <c r="P48" i="21"/>
  <c r="P55" i="21" s="1"/>
  <c r="Q48" i="21"/>
  <c r="Q55" i="21" s="1"/>
  <c r="R48" i="21"/>
  <c r="R55" i="21" s="1"/>
  <c r="S48" i="21"/>
  <c r="S55" i="21" s="1"/>
  <c r="T48" i="21"/>
  <c r="T55" i="21" s="1"/>
  <c r="U48" i="21"/>
  <c r="U55" i="21" s="1"/>
  <c r="V48" i="21"/>
  <c r="V55" i="21" s="1"/>
  <c r="W48" i="21"/>
  <c r="W55" i="21" s="1"/>
  <c r="X48" i="21"/>
  <c r="X55" i="21" s="1"/>
  <c r="Y48" i="21"/>
  <c r="Y55" i="21" s="1"/>
  <c r="Z48" i="21"/>
  <c r="Z55" i="21" s="1"/>
  <c r="AA48" i="21"/>
  <c r="AA55" i="21" s="1"/>
  <c r="AB48" i="21"/>
  <c r="AB55" i="21" s="1"/>
  <c r="AC48" i="21"/>
  <c r="AC55" i="21" s="1"/>
  <c r="AD48" i="21"/>
  <c r="AD55" i="21" s="1"/>
  <c r="AE48" i="21"/>
  <c r="AE55" i="21" s="1"/>
  <c r="AF48" i="21"/>
  <c r="AF55" i="21" s="1"/>
  <c r="AG48" i="21"/>
  <c r="AG55" i="21" s="1"/>
  <c r="AH48" i="21"/>
  <c r="AH55" i="21" s="1"/>
  <c r="AI48" i="21"/>
  <c r="AI55" i="21" s="1"/>
  <c r="AJ48" i="21"/>
  <c r="AJ55" i="21" s="1"/>
  <c r="AK48" i="21"/>
  <c r="AK55" i="21" s="1"/>
  <c r="AL48" i="21"/>
  <c r="AL55" i="21" s="1"/>
  <c r="AM48" i="21"/>
  <c r="AM55" i="21" s="1"/>
  <c r="AN48" i="21"/>
  <c r="AN55" i="21" s="1"/>
  <c r="AO48" i="21"/>
  <c r="AO55" i="21" s="1"/>
  <c r="AP48" i="21"/>
  <c r="AP55" i="21" s="1"/>
  <c r="AQ48" i="21"/>
  <c r="AQ55" i="21" s="1"/>
  <c r="M49" i="21"/>
  <c r="M56" i="21" s="1"/>
  <c r="N49" i="21"/>
  <c r="N56" i="21" s="1"/>
  <c r="O49" i="21"/>
  <c r="O56" i="21" s="1"/>
  <c r="P49" i="21"/>
  <c r="P56" i="21" s="1"/>
  <c r="Q49" i="21"/>
  <c r="Q56" i="21" s="1"/>
  <c r="R49" i="21"/>
  <c r="R56" i="21" s="1"/>
  <c r="S49" i="21"/>
  <c r="S56" i="21" s="1"/>
  <c r="T49" i="21"/>
  <c r="T56" i="21" s="1"/>
  <c r="U49" i="21"/>
  <c r="U56" i="21" s="1"/>
  <c r="V49" i="21"/>
  <c r="V56" i="21" s="1"/>
  <c r="W49" i="21"/>
  <c r="W56" i="21" s="1"/>
  <c r="X49" i="21"/>
  <c r="X56" i="21" s="1"/>
  <c r="Y49" i="21"/>
  <c r="Y56" i="21" s="1"/>
  <c r="Z49" i="21"/>
  <c r="Z56" i="21" s="1"/>
  <c r="AA49" i="21"/>
  <c r="AA56" i="21" s="1"/>
  <c r="AB49" i="21"/>
  <c r="AB56" i="21" s="1"/>
  <c r="AC49" i="21"/>
  <c r="AC56" i="21" s="1"/>
  <c r="AD49" i="21"/>
  <c r="AD56" i="21" s="1"/>
  <c r="AE49" i="21"/>
  <c r="AE56" i="21" s="1"/>
  <c r="AF49" i="21"/>
  <c r="AF56" i="21" s="1"/>
  <c r="AG49" i="21"/>
  <c r="AG56" i="21" s="1"/>
  <c r="AH49" i="21"/>
  <c r="AH56" i="21" s="1"/>
  <c r="AI49" i="21"/>
  <c r="AI56" i="21" s="1"/>
  <c r="AJ49" i="21"/>
  <c r="AJ56" i="21" s="1"/>
  <c r="AK49" i="21"/>
  <c r="AK56" i="21" s="1"/>
  <c r="AL49" i="21"/>
  <c r="AL56" i="21" s="1"/>
  <c r="AM49" i="21"/>
  <c r="AM56" i="21" s="1"/>
  <c r="AN49" i="21"/>
  <c r="AN56" i="21" s="1"/>
  <c r="AO49" i="21"/>
  <c r="AO56" i="21" s="1"/>
  <c r="AP49" i="21"/>
  <c r="AP56" i="21" s="1"/>
  <c r="AQ49" i="21"/>
  <c r="AQ56" i="21" s="1"/>
  <c r="AQ46" i="22"/>
  <c r="AQ53" i="22" s="1"/>
  <c r="AP46" i="22"/>
  <c r="AP53" i="22" s="1"/>
  <c r="AO46" i="22"/>
  <c r="AO53" i="22" s="1"/>
  <c r="AN46" i="22"/>
  <c r="AN53" i="22" s="1"/>
  <c r="AM46" i="22"/>
  <c r="AM53" i="22" s="1"/>
  <c r="AL46" i="22"/>
  <c r="AL53" i="22" s="1"/>
  <c r="AK46" i="22"/>
  <c r="AK53" i="22" s="1"/>
  <c r="AJ46" i="22"/>
  <c r="AJ53" i="22" s="1"/>
  <c r="AI46" i="22"/>
  <c r="AI53" i="22" s="1"/>
  <c r="AH46" i="22"/>
  <c r="AH53" i="22" s="1"/>
  <c r="AG46" i="22"/>
  <c r="AG53" i="22" s="1"/>
  <c r="AF46" i="22"/>
  <c r="AF53" i="22" s="1"/>
  <c r="AE46" i="22"/>
  <c r="AE53" i="22" s="1"/>
  <c r="AD46" i="22"/>
  <c r="AD53" i="22" s="1"/>
  <c r="AC46" i="22"/>
  <c r="AC53" i="22" s="1"/>
  <c r="AB46" i="22"/>
  <c r="AB53" i="22" s="1"/>
  <c r="AA46" i="22"/>
  <c r="AA53" i="22" s="1"/>
  <c r="Z46" i="22"/>
  <c r="Z53" i="22" s="1"/>
  <c r="Y46" i="22"/>
  <c r="Y53" i="22" s="1"/>
  <c r="X46" i="22"/>
  <c r="X53" i="22" s="1"/>
  <c r="W46" i="22"/>
  <c r="W53" i="22" s="1"/>
  <c r="V46" i="22"/>
  <c r="V53" i="22" s="1"/>
  <c r="U46" i="22"/>
  <c r="U53" i="22" s="1"/>
  <c r="T46" i="22"/>
  <c r="T53" i="22" s="1"/>
  <c r="S46" i="22"/>
  <c r="S53" i="22" s="1"/>
  <c r="R46" i="22"/>
  <c r="R53" i="22" s="1"/>
  <c r="Q46" i="22"/>
  <c r="Q53" i="22" s="1"/>
  <c r="P46" i="22"/>
  <c r="P53" i="22" s="1"/>
  <c r="O46" i="22"/>
  <c r="O53" i="22" s="1"/>
  <c r="N46" i="22"/>
  <c r="N53" i="22" s="1"/>
  <c r="M46" i="22"/>
  <c r="M53" i="22" s="1"/>
  <c r="AR32" i="22"/>
  <c r="AT32" i="22" s="1"/>
  <c r="AR31" i="22"/>
  <c r="AT31" i="22" s="1"/>
  <c r="AR30" i="22"/>
  <c r="AT30" i="22" s="1"/>
  <c r="AR29" i="22"/>
  <c r="AT29" i="22" s="1"/>
  <c r="AR28" i="22"/>
  <c r="AT28" i="22" s="1"/>
  <c r="AR27" i="22"/>
  <c r="AT27" i="22" s="1"/>
  <c r="AR26" i="22"/>
  <c r="AT26" i="22" s="1"/>
  <c r="AR25" i="22"/>
  <c r="AT25" i="22" s="1"/>
  <c r="AR24" i="22"/>
  <c r="AT24" i="22" s="1"/>
  <c r="AR23" i="22"/>
  <c r="AT23" i="22" s="1"/>
  <c r="AR32" i="21"/>
  <c r="AT32" i="21" s="1"/>
  <c r="AR31" i="21"/>
  <c r="AT31" i="21" s="1"/>
  <c r="AR30" i="21"/>
  <c r="AT30" i="21" s="1"/>
  <c r="AR29" i="21"/>
  <c r="AT29" i="21" s="1"/>
  <c r="AR28" i="21"/>
  <c r="AT28" i="21" s="1"/>
  <c r="AR27" i="21"/>
  <c r="AT27" i="21" s="1"/>
  <c r="AR26" i="21"/>
  <c r="AT26" i="21" s="1"/>
  <c r="AR25" i="21"/>
  <c r="AT25" i="21" s="1"/>
  <c r="AR24" i="21"/>
  <c r="AT24" i="21" s="1"/>
  <c r="AR23" i="21"/>
  <c r="AT23" i="21" s="1"/>
  <c r="H53" i="21" l="1"/>
  <c r="H54" i="21"/>
  <c r="H53" i="22"/>
  <c r="H55" i="21"/>
  <c r="H56" i="21"/>
  <c r="H52" i="21"/>
  <c r="AR46" i="22"/>
  <c r="AR46" i="21"/>
  <c r="AR19" i="22"/>
  <c r="AT19" i="22" s="1"/>
  <c r="AR18" i="22"/>
  <c r="AT18" i="22" s="1"/>
  <c r="AR19" i="21"/>
  <c r="AT19" i="21" s="1"/>
  <c r="AR18" i="21"/>
  <c r="AT18" i="21" s="1"/>
  <c r="AR22" i="21"/>
  <c r="AT22" i="21" s="1"/>
  <c r="AR21" i="21"/>
  <c r="AT21" i="21" s="1"/>
  <c r="AR20" i="21"/>
  <c r="AT20" i="21" s="1"/>
  <c r="AR22" i="22"/>
  <c r="AT22" i="22" s="1"/>
  <c r="AR21" i="22"/>
  <c r="AT21" i="22" s="1"/>
  <c r="AR20" i="22"/>
  <c r="AT20" i="22" s="1"/>
  <c r="AR16" i="22" l="1"/>
  <c r="AT16" i="22" s="1"/>
  <c r="AR15" i="22"/>
  <c r="AT15" i="22" s="1"/>
  <c r="AR16" i="21"/>
  <c r="AT16" i="21" s="1"/>
  <c r="AR15" i="21"/>
  <c r="AT15" i="21" s="1"/>
  <c r="B59" i="22"/>
  <c r="AP4" i="22"/>
  <c r="AP4" i="21"/>
  <c r="AQ49" i="22" l="1"/>
  <c r="AQ56" i="22" s="1"/>
  <c r="AP49" i="22"/>
  <c r="AP56" i="22" s="1"/>
  <c r="AO49" i="22"/>
  <c r="AO56" i="22" s="1"/>
  <c r="AN49" i="22"/>
  <c r="AN56" i="22" s="1"/>
  <c r="AM49" i="22"/>
  <c r="AM56" i="22" s="1"/>
  <c r="AL49" i="22"/>
  <c r="AL56" i="22" s="1"/>
  <c r="AK49" i="22"/>
  <c r="AK56" i="22" s="1"/>
  <c r="AJ49" i="22"/>
  <c r="AJ56" i="22" s="1"/>
  <c r="AI49" i="22"/>
  <c r="AI56" i="22" s="1"/>
  <c r="AH49" i="22"/>
  <c r="AH56" i="22" s="1"/>
  <c r="AG49" i="22"/>
  <c r="AG56" i="22" s="1"/>
  <c r="AF49" i="22"/>
  <c r="AF56" i="22" s="1"/>
  <c r="AE49" i="22"/>
  <c r="AE56" i="22" s="1"/>
  <c r="AD49" i="22"/>
  <c r="AD56" i="22" s="1"/>
  <c r="AC49" i="22"/>
  <c r="AC56" i="22" s="1"/>
  <c r="AB49" i="22"/>
  <c r="AB56" i="22" s="1"/>
  <c r="AA49" i="22"/>
  <c r="AA56" i="22" s="1"/>
  <c r="Z49" i="22"/>
  <c r="Z56" i="22" s="1"/>
  <c r="Y49" i="22"/>
  <c r="Y56" i="22" s="1"/>
  <c r="X49" i="22"/>
  <c r="X56" i="22" s="1"/>
  <c r="W49" i="22"/>
  <c r="W56" i="22" s="1"/>
  <c r="V49" i="22"/>
  <c r="V56" i="22" s="1"/>
  <c r="U49" i="22"/>
  <c r="U56" i="22" s="1"/>
  <c r="T49" i="22"/>
  <c r="T56" i="22" s="1"/>
  <c r="S49" i="22"/>
  <c r="S56" i="22" s="1"/>
  <c r="R49" i="22"/>
  <c r="R56" i="22" s="1"/>
  <c r="Q49" i="22"/>
  <c r="Q56" i="22" s="1"/>
  <c r="P49" i="22"/>
  <c r="P56" i="22" s="1"/>
  <c r="O49" i="22"/>
  <c r="O56" i="22" s="1"/>
  <c r="N49" i="22"/>
  <c r="N56" i="22" s="1"/>
  <c r="M49" i="22"/>
  <c r="M56" i="22" s="1"/>
  <c r="AQ48" i="22"/>
  <c r="AQ55" i="22" s="1"/>
  <c r="AP48" i="22"/>
  <c r="AP55" i="22" s="1"/>
  <c r="AO48" i="22"/>
  <c r="AO55" i="22" s="1"/>
  <c r="AN48" i="22"/>
  <c r="AN55" i="22" s="1"/>
  <c r="AM48" i="22"/>
  <c r="AM55" i="22" s="1"/>
  <c r="AL48" i="22"/>
  <c r="AL55" i="22" s="1"/>
  <c r="AK48" i="22"/>
  <c r="AK55" i="22" s="1"/>
  <c r="AJ48" i="22"/>
  <c r="AJ55" i="22" s="1"/>
  <c r="AI48" i="22"/>
  <c r="AI55" i="22" s="1"/>
  <c r="AH48" i="22"/>
  <c r="AH55" i="22" s="1"/>
  <c r="AG48" i="22"/>
  <c r="AG55" i="22" s="1"/>
  <c r="AF48" i="22"/>
  <c r="AF55" i="22" s="1"/>
  <c r="AE48" i="22"/>
  <c r="AE55" i="22" s="1"/>
  <c r="AD48" i="22"/>
  <c r="AD55" i="22" s="1"/>
  <c r="AC48" i="22"/>
  <c r="AC55" i="22" s="1"/>
  <c r="AB48" i="22"/>
  <c r="AB55" i="22" s="1"/>
  <c r="AA48" i="22"/>
  <c r="AA55" i="22" s="1"/>
  <c r="Z48" i="22"/>
  <c r="Z55" i="22" s="1"/>
  <c r="Y48" i="22"/>
  <c r="Y55" i="22" s="1"/>
  <c r="X48" i="22"/>
  <c r="X55" i="22" s="1"/>
  <c r="W48" i="22"/>
  <c r="W55" i="22" s="1"/>
  <c r="V48" i="22"/>
  <c r="V55" i="22" s="1"/>
  <c r="U48" i="22"/>
  <c r="U55" i="22" s="1"/>
  <c r="T48" i="22"/>
  <c r="T55" i="22" s="1"/>
  <c r="S48" i="22"/>
  <c r="S55" i="22" s="1"/>
  <c r="R48" i="22"/>
  <c r="R55" i="22" s="1"/>
  <c r="Q48" i="22"/>
  <c r="Q55" i="22" s="1"/>
  <c r="P48" i="22"/>
  <c r="P55" i="22" s="1"/>
  <c r="O48" i="22"/>
  <c r="O55" i="22" s="1"/>
  <c r="N48" i="22"/>
  <c r="N55" i="22" s="1"/>
  <c r="M48" i="22"/>
  <c r="M55" i="22" s="1"/>
  <c r="AQ47" i="22"/>
  <c r="AQ54" i="22" s="1"/>
  <c r="AP47" i="22"/>
  <c r="AP54" i="22" s="1"/>
  <c r="AO47" i="22"/>
  <c r="AO54" i="22" s="1"/>
  <c r="AN47" i="22"/>
  <c r="AN54" i="22" s="1"/>
  <c r="AM47" i="22"/>
  <c r="AM54" i="22" s="1"/>
  <c r="AL47" i="22"/>
  <c r="AL54" i="22" s="1"/>
  <c r="AK47" i="22"/>
  <c r="AK54" i="22" s="1"/>
  <c r="AJ47" i="22"/>
  <c r="AJ54" i="22" s="1"/>
  <c r="AI47" i="22"/>
  <c r="AI54" i="22" s="1"/>
  <c r="AH47" i="22"/>
  <c r="AH54" i="22" s="1"/>
  <c r="AG47" i="22"/>
  <c r="AG54" i="22" s="1"/>
  <c r="AF47" i="22"/>
  <c r="AF54" i="22" s="1"/>
  <c r="AE47" i="22"/>
  <c r="AE54" i="22" s="1"/>
  <c r="AD47" i="22"/>
  <c r="AD54" i="22" s="1"/>
  <c r="AC47" i="22"/>
  <c r="AC54" i="22" s="1"/>
  <c r="AB47" i="22"/>
  <c r="AB54" i="22" s="1"/>
  <c r="AA47" i="22"/>
  <c r="AA54" i="22" s="1"/>
  <c r="Z47" i="22"/>
  <c r="Z54" i="22" s="1"/>
  <c r="Y47" i="22"/>
  <c r="Y54" i="22" s="1"/>
  <c r="X47" i="22"/>
  <c r="X54" i="22" s="1"/>
  <c r="W47" i="22"/>
  <c r="W54" i="22" s="1"/>
  <c r="V47" i="22"/>
  <c r="V54" i="22" s="1"/>
  <c r="U47" i="22"/>
  <c r="U54" i="22" s="1"/>
  <c r="T47" i="22"/>
  <c r="T54" i="22" s="1"/>
  <c r="S47" i="22"/>
  <c r="S54" i="22" s="1"/>
  <c r="R47" i="22"/>
  <c r="R54" i="22" s="1"/>
  <c r="Q47" i="22"/>
  <c r="Q54" i="22" s="1"/>
  <c r="P47" i="22"/>
  <c r="P54" i="22" s="1"/>
  <c r="O47" i="22"/>
  <c r="O54" i="22" s="1"/>
  <c r="N47" i="22"/>
  <c r="N54" i="22" s="1"/>
  <c r="M47" i="22"/>
  <c r="M54" i="22" s="1"/>
  <c r="AQ45" i="22"/>
  <c r="AQ52" i="22" s="1"/>
  <c r="AP45" i="22"/>
  <c r="AP52" i="22" s="1"/>
  <c r="AO45" i="22"/>
  <c r="AO52" i="22" s="1"/>
  <c r="AN45" i="22"/>
  <c r="AN52" i="22" s="1"/>
  <c r="AM45" i="22"/>
  <c r="AM52" i="22" s="1"/>
  <c r="AL45" i="22"/>
  <c r="AL52" i="22" s="1"/>
  <c r="AK45" i="22"/>
  <c r="AK52" i="22" s="1"/>
  <c r="AJ45" i="22"/>
  <c r="AJ52" i="22" s="1"/>
  <c r="AI45" i="22"/>
  <c r="AI52" i="22" s="1"/>
  <c r="AH45" i="22"/>
  <c r="AH52" i="22" s="1"/>
  <c r="AG45" i="22"/>
  <c r="AG52" i="22" s="1"/>
  <c r="AF45" i="22"/>
  <c r="AF52" i="22" s="1"/>
  <c r="AE45" i="22"/>
  <c r="AE52" i="22" s="1"/>
  <c r="AD45" i="22"/>
  <c r="AD52" i="22" s="1"/>
  <c r="AC45" i="22"/>
  <c r="AC52" i="22" s="1"/>
  <c r="AB45" i="22"/>
  <c r="AB52" i="22" s="1"/>
  <c r="AA45" i="22"/>
  <c r="AA52" i="22" s="1"/>
  <c r="Z45" i="22"/>
  <c r="Z52" i="22" s="1"/>
  <c r="Y45" i="22"/>
  <c r="Y52" i="22" s="1"/>
  <c r="X45" i="22"/>
  <c r="X52" i="22" s="1"/>
  <c r="W45" i="22"/>
  <c r="W52" i="22" s="1"/>
  <c r="V45" i="22"/>
  <c r="V52" i="22" s="1"/>
  <c r="U45" i="22"/>
  <c r="U52" i="22" s="1"/>
  <c r="T45" i="22"/>
  <c r="T52" i="22" s="1"/>
  <c r="S45" i="22"/>
  <c r="S52" i="22" s="1"/>
  <c r="R45" i="22"/>
  <c r="R52" i="22" s="1"/>
  <c r="Q45" i="22"/>
  <c r="Q52" i="22" s="1"/>
  <c r="P45" i="22"/>
  <c r="P52" i="22" s="1"/>
  <c r="O45" i="22"/>
  <c r="O52" i="22" s="1"/>
  <c r="N45" i="22"/>
  <c r="N52" i="22" s="1"/>
  <c r="M45" i="22"/>
  <c r="M52" i="22" s="1"/>
  <c r="AQ44" i="22"/>
  <c r="AQ51" i="22" s="1"/>
  <c r="AP44" i="22"/>
  <c r="AP51" i="22" s="1"/>
  <c r="AO44" i="22"/>
  <c r="AO51" i="22" s="1"/>
  <c r="AN44" i="22"/>
  <c r="AN51" i="22" s="1"/>
  <c r="AM44" i="22"/>
  <c r="AM51" i="22" s="1"/>
  <c r="AL44" i="22"/>
  <c r="AL51" i="22" s="1"/>
  <c r="AK44" i="22"/>
  <c r="AK51" i="22" s="1"/>
  <c r="AJ44" i="22"/>
  <c r="AJ51" i="22" s="1"/>
  <c r="AI44" i="22"/>
  <c r="AI51" i="22" s="1"/>
  <c r="AH44" i="22"/>
  <c r="AH51" i="22" s="1"/>
  <c r="AG44" i="22"/>
  <c r="AG51" i="22" s="1"/>
  <c r="AF44" i="22"/>
  <c r="AF51" i="22" s="1"/>
  <c r="AE44" i="22"/>
  <c r="AE51" i="22" s="1"/>
  <c r="AD44" i="22"/>
  <c r="AD51" i="22" s="1"/>
  <c r="AC44" i="22"/>
  <c r="AC51" i="22" s="1"/>
  <c r="AB44" i="22"/>
  <c r="AB51" i="22" s="1"/>
  <c r="AA44" i="22"/>
  <c r="AA51" i="22" s="1"/>
  <c r="Z44" i="22"/>
  <c r="Z51" i="22" s="1"/>
  <c r="Y44" i="22"/>
  <c r="Y51" i="22" s="1"/>
  <c r="X44" i="22"/>
  <c r="X51" i="22" s="1"/>
  <c r="W44" i="22"/>
  <c r="W51" i="22" s="1"/>
  <c r="V44" i="22"/>
  <c r="V51" i="22" s="1"/>
  <c r="U44" i="22"/>
  <c r="U51" i="22" s="1"/>
  <c r="T44" i="22"/>
  <c r="T51" i="22" s="1"/>
  <c r="S44" i="22"/>
  <c r="S51" i="22" s="1"/>
  <c r="R44" i="22"/>
  <c r="R51" i="22" s="1"/>
  <c r="Q44" i="22"/>
  <c r="Q51" i="22" s="1"/>
  <c r="P44" i="22"/>
  <c r="P51" i="22" s="1"/>
  <c r="O44" i="22"/>
  <c r="O51" i="22" s="1"/>
  <c r="N44" i="22"/>
  <c r="N51" i="22" s="1"/>
  <c r="AP43" i="22"/>
  <c r="AR40" i="22"/>
  <c r="AT40" i="22" s="1"/>
  <c r="AR39" i="22"/>
  <c r="AT39" i="22" s="1"/>
  <c r="AR38" i="22"/>
  <c r="AT38" i="22" s="1"/>
  <c r="AR37" i="22"/>
  <c r="AT37" i="22" s="1"/>
  <c r="AR36" i="22"/>
  <c r="AT36" i="22" s="1"/>
  <c r="AR35" i="22"/>
  <c r="AT35" i="22" s="1"/>
  <c r="AR34" i="22"/>
  <c r="AT34" i="22" s="1"/>
  <c r="AR33" i="22"/>
  <c r="AT33" i="22" s="1"/>
  <c r="AR17" i="22"/>
  <c r="AT17" i="22" s="1"/>
  <c r="AR14" i="22"/>
  <c r="AT14" i="22" s="1"/>
  <c r="AR13" i="22"/>
  <c r="AT13" i="22" s="1"/>
  <c r="AR12" i="22"/>
  <c r="AT12" i="22" s="1"/>
  <c r="AR11" i="22"/>
  <c r="AT11" i="22" s="1"/>
  <c r="AP10" i="22"/>
  <c r="AQ8" i="22"/>
  <c r="AQ50" i="22" s="1"/>
  <c r="AP8" i="22"/>
  <c r="AP50" i="22" s="1"/>
  <c r="AO8" i="22"/>
  <c r="AO50" i="22" s="1"/>
  <c r="AN8" i="22"/>
  <c r="AN50" i="22" s="1"/>
  <c r="AM8" i="22"/>
  <c r="AM50" i="22" s="1"/>
  <c r="AL8" i="22"/>
  <c r="AL50" i="22" s="1"/>
  <c r="AK8" i="22"/>
  <c r="AK50" i="22" s="1"/>
  <c r="AJ8" i="22"/>
  <c r="AJ50" i="22" s="1"/>
  <c r="AI8" i="22"/>
  <c r="AI50" i="22" s="1"/>
  <c r="AH8" i="22"/>
  <c r="AH50" i="22" s="1"/>
  <c r="AG8" i="22"/>
  <c r="AG50" i="22" s="1"/>
  <c r="AF8" i="22"/>
  <c r="AF50" i="22" s="1"/>
  <c r="AE8" i="22"/>
  <c r="AE50" i="22" s="1"/>
  <c r="AD8" i="22"/>
  <c r="AD50" i="22" s="1"/>
  <c r="AC8" i="22"/>
  <c r="AC50" i="22" s="1"/>
  <c r="AB8" i="22"/>
  <c r="AB50" i="22" s="1"/>
  <c r="AA8" i="22"/>
  <c r="AA50" i="22" s="1"/>
  <c r="Z8" i="22"/>
  <c r="Z50" i="22" s="1"/>
  <c r="Y8" i="22"/>
  <c r="Y50" i="22" s="1"/>
  <c r="X8" i="22"/>
  <c r="X50" i="22" s="1"/>
  <c r="W8" i="22"/>
  <c r="W50" i="22" s="1"/>
  <c r="V8" i="22"/>
  <c r="V50" i="22" s="1"/>
  <c r="U8" i="22"/>
  <c r="U50" i="22" s="1"/>
  <c r="T8" i="22"/>
  <c r="T50" i="22" s="1"/>
  <c r="S8" i="22"/>
  <c r="S50" i="22" s="1"/>
  <c r="R8" i="22"/>
  <c r="R50" i="22" s="1"/>
  <c r="Q8" i="22"/>
  <c r="Q50" i="22" s="1"/>
  <c r="P8" i="22"/>
  <c r="O8" i="22"/>
  <c r="O50" i="22" s="1"/>
  <c r="N8" i="22"/>
  <c r="N50" i="22" s="1"/>
  <c r="M8" i="22"/>
  <c r="M50" i="22" s="1"/>
  <c r="AR7" i="22"/>
  <c r="AR6" i="22"/>
  <c r="AP5" i="22"/>
  <c r="AP43" i="21"/>
  <c r="AR40" i="21"/>
  <c r="AT40" i="21" s="1"/>
  <c r="AR39" i="21"/>
  <c r="AT39" i="21" s="1"/>
  <c r="AR38" i="21"/>
  <c r="AT38" i="21" s="1"/>
  <c r="AR37" i="21"/>
  <c r="AT37" i="21" s="1"/>
  <c r="AR36" i="21"/>
  <c r="AT36" i="21" s="1"/>
  <c r="AR35" i="21"/>
  <c r="AT35" i="21" s="1"/>
  <c r="AR34" i="21"/>
  <c r="AT34" i="21" s="1"/>
  <c r="AR33" i="21"/>
  <c r="AT33" i="21" s="1"/>
  <c r="AR17" i="21"/>
  <c r="AT17" i="21" s="1"/>
  <c r="AR14" i="21"/>
  <c r="AT14" i="21" s="1"/>
  <c r="AR13" i="21"/>
  <c r="AT13" i="21" s="1"/>
  <c r="AR12" i="21"/>
  <c r="AT12" i="21" s="1"/>
  <c r="AR11" i="21"/>
  <c r="AT11" i="21" s="1"/>
  <c r="AP10" i="21"/>
  <c r="AQ8" i="21"/>
  <c r="AQ50" i="21" s="1"/>
  <c r="AP8" i="21"/>
  <c r="AP50" i="21" s="1"/>
  <c r="AO8" i="21"/>
  <c r="AO50" i="21" s="1"/>
  <c r="AN8" i="21"/>
  <c r="AN50" i="21" s="1"/>
  <c r="AM8" i="21"/>
  <c r="AM50" i="21" s="1"/>
  <c r="AL8" i="21"/>
  <c r="AL50" i="21" s="1"/>
  <c r="AK8" i="21"/>
  <c r="AK50" i="21" s="1"/>
  <c r="AJ8" i="21"/>
  <c r="AJ50" i="21" s="1"/>
  <c r="AI8" i="21"/>
  <c r="AI50" i="21" s="1"/>
  <c r="AH8" i="21"/>
  <c r="AH50" i="21" s="1"/>
  <c r="AG8" i="21"/>
  <c r="AG50" i="21" s="1"/>
  <c r="AF8" i="21"/>
  <c r="AF50" i="21" s="1"/>
  <c r="AE8" i="21"/>
  <c r="AE50" i="21" s="1"/>
  <c r="AD8" i="21"/>
  <c r="AD50" i="21" s="1"/>
  <c r="AC8" i="21"/>
  <c r="AC50" i="21" s="1"/>
  <c r="AB8" i="21"/>
  <c r="AB50" i="21" s="1"/>
  <c r="AA8" i="21"/>
  <c r="AA50" i="21" s="1"/>
  <c r="Z8" i="21"/>
  <c r="Z50" i="21" s="1"/>
  <c r="Y8" i="21"/>
  <c r="Y50" i="21" s="1"/>
  <c r="X8" i="21"/>
  <c r="X50" i="21" s="1"/>
  <c r="W8" i="21"/>
  <c r="W50" i="21" s="1"/>
  <c r="V8" i="21"/>
  <c r="V50" i="21" s="1"/>
  <c r="U8" i="21"/>
  <c r="U50" i="21" s="1"/>
  <c r="T8" i="21"/>
  <c r="T50" i="21" s="1"/>
  <c r="S8" i="21"/>
  <c r="S50" i="21" s="1"/>
  <c r="R8" i="21"/>
  <c r="R50" i="21" s="1"/>
  <c r="Q8" i="21"/>
  <c r="Q50" i="21" s="1"/>
  <c r="P8" i="21"/>
  <c r="P50" i="21" s="1"/>
  <c r="O8" i="21"/>
  <c r="O50" i="21" s="1"/>
  <c r="N8" i="21"/>
  <c r="N50" i="21" s="1"/>
  <c r="M8" i="21"/>
  <c r="AR7" i="21"/>
  <c r="AR6" i="21"/>
  <c r="AP5" i="21"/>
  <c r="M50" i="21" l="1"/>
  <c r="AR8" i="21"/>
  <c r="H52" i="22"/>
  <c r="H56" i="22"/>
  <c r="H55" i="22"/>
  <c r="H54" i="22"/>
  <c r="M51" i="21"/>
  <c r="H51" i="21" s="1"/>
  <c r="G57" i="21" s="1"/>
  <c r="AR55" i="21" s="1"/>
  <c r="AT41" i="21"/>
  <c r="W69" i="16" s="1"/>
  <c r="M51" i="22"/>
  <c r="H51" i="22" s="1"/>
  <c r="AR8" i="22"/>
  <c r="AT6" i="22" s="1"/>
  <c r="AR49" i="22"/>
  <c r="AR48" i="22"/>
  <c r="AT41" i="22"/>
  <c r="W70" i="16" s="1"/>
  <c r="AR41" i="22"/>
  <c r="P50" i="22"/>
  <c r="AR50" i="22" s="1"/>
  <c r="AR44" i="22"/>
  <c r="AR45" i="22"/>
  <c r="AR47" i="22"/>
  <c r="AR49" i="21"/>
  <c r="AR48" i="21"/>
  <c r="AR50" i="21"/>
  <c r="AR41" i="21"/>
  <c r="AT6" i="21"/>
  <c r="AR44" i="21"/>
  <c r="AR45" i="21"/>
  <c r="AR47" i="21"/>
  <c r="G57" i="22" l="1"/>
  <c r="AR55" i="22" s="1"/>
  <c r="J51" i="22"/>
  <c r="J51" i="21"/>
  <c r="N15" i="16"/>
  <c r="AT50" i="22"/>
  <c r="W71" i="16"/>
  <c r="R69" i="16" s="1"/>
  <c r="J52" i="22"/>
  <c r="J52" i="21"/>
  <c r="J56" i="22"/>
  <c r="J55" i="22"/>
  <c r="J54" i="22"/>
  <c r="J53" i="22"/>
  <c r="J56" i="21"/>
  <c r="J55" i="21"/>
  <c r="J53" i="21"/>
  <c r="J54" i="21"/>
  <c r="AT44" i="22"/>
  <c r="AT49" i="22" s="1"/>
  <c r="AT44" i="21"/>
  <c r="AT49" i="21" s="1"/>
  <c r="AT50" i="21"/>
  <c r="I57" i="22" l="1"/>
  <c r="AR52" i="22" s="1"/>
  <c r="I57" i="21"/>
  <c r="AR52" i="21" s="1"/>
  <c r="P87" i="16" l="1"/>
  <c r="P88" i="16"/>
  <c r="P89" i="16"/>
  <c r="R87" i="16" l="1"/>
  <c r="P81" i="16"/>
  <c r="R78" i="16"/>
  <c r="P79" i="16"/>
  <c r="P78" i="16"/>
  <c r="P77" i="16"/>
  <c r="P73" i="16"/>
  <c r="P74" i="16"/>
  <c r="P75" i="16"/>
  <c r="P64" i="16"/>
  <c r="P65" i="16"/>
  <c r="P66" i="16"/>
  <c r="P60" i="16"/>
  <c r="P61" i="16"/>
  <c r="P59" i="16"/>
  <c r="P58" i="16"/>
  <c r="P57" i="16"/>
  <c r="P56" i="16"/>
  <c r="P55" i="16"/>
  <c r="P54" i="16"/>
  <c r="P53" i="16"/>
  <c r="P52" i="16"/>
  <c r="R52" i="16" s="1"/>
  <c r="B15" i="15" l="1"/>
  <c r="N11" i="16"/>
  <c r="N7" i="16"/>
  <c r="F31" i="15" l="1"/>
  <c r="G31" i="15" s="1"/>
  <c r="P83" i="16" l="1"/>
  <c r="P84" i="16"/>
  <c r="P85" i="16"/>
  <c r="R85" i="16" s="1"/>
  <c r="P86" i="16"/>
  <c r="N43" i="16"/>
  <c r="N39" i="16"/>
  <c r="F35" i="15" s="1"/>
  <c r="G35" i="15" s="1"/>
  <c r="E43" i="15"/>
  <c r="F39" i="15" l="1"/>
  <c r="G39" i="15" s="1"/>
  <c r="B39" i="15"/>
  <c r="B35" i="15" l="1"/>
  <c r="D35" i="15" l="1"/>
  <c r="D39" i="15"/>
  <c r="C43" i="15"/>
  <c r="H35" i="15" l="1"/>
  <c r="H39" i="15"/>
  <c r="C33" i="18"/>
  <c r="E39" i="18" l="1"/>
  <c r="E37" i="18"/>
  <c r="E35" i="18"/>
  <c r="C4" i="18"/>
  <c r="R83" i="16" l="1"/>
  <c r="B31" i="15" s="1"/>
  <c r="D31" i="15" s="1"/>
  <c r="H31" i="15" s="1"/>
  <c r="P82" i="16"/>
  <c r="P80" i="16"/>
  <c r="B23" i="15"/>
  <c r="D23" i="15" s="1"/>
  <c r="P76" i="16"/>
  <c r="P72" i="16"/>
  <c r="R72" i="16" s="1"/>
  <c r="P68" i="16"/>
  <c r="P67" i="16"/>
  <c r="P63" i="16"/>
  <c r="R63" i="16" s="1"/>
  <c r="P62" i="16"/>
  <c r="N31" i="16"/>
  <c r="F27" i="15" s="1"/>
  <c r="G27" i="15" s="1"/>
  <c r="N27" i="16"/>
  <c r="F23" i="15" s="1"/>
  <c r="G23" i="15" s="1"/>
  <c r="N23" i="16"/>
  <c r="F19" i="15" s="1"/>
  <c r="G19" i="15" s="1"/>
  <c r="N19" i="16"/>
  <c r="F11" i="15"/>
  <c r="G11" i="15" s="1"/>
  <c r="F7" i="15"/>
  <c r="G7" i="15" s="1"/>
  <c r="R80" i="16" l="1"/>
  <c r="B27" i="15" s="1"/>
  <c r="D27" i="15" s="1"/>
  <c r="H27" i="15" s="1"/>
  <c r="B11" i="15"/>
  <c r="D11" i="15" s="1"/>
  <c r="H11" i="15" s="1"/>
  <c r="F15" i="15"/>
  <c r="G15" i="15" s="1"/>
  <c r="G43" i="15" s="1"/>
  <c r="B19" i="15"/>
  <c r="D19" i="15" s="1"/>
  <c r="H19" i="15" s="1"/>
  <c r="H23" i="15"/>
  <c r="F43" i="15" l="1"/>
  <c r="B7" i="15"/>
  <c r="D7" i="15" s="1"/>
  <c r="H7" i="15" s="1"/>
  <c r="P90" i="16"/>
  <c r="D24" i="18" s="1"/>
  <c r="D27" i="18" s="1"/>
  <c r="D15" i="15"/>
  <c r="B43" i="15" l="1"/>
  <c r="D43" i="15"/>
  <c r="H15" i="15"/>
  <c r="H43" i="15" s="1"/>
  <c r="I43" i="15" s="1"/>
  <c r="K43" i="15" s="1"/>
  <c r="M43" i="15" l="1"/>
  <c r="A24" i="1"/>
  <c r="D13" i="18"/>
  <c r="D17" i="18" s="1"/>
</calcChain>
</file>

<file path=xl/comments1.xml><?xml version="1.0" encoding="utf-8"?>
<comments xmlns="http://schemas.openxmlformats.org/spreadsheetml/2006/main">
  <authors>
    <author>Windows ユーザー</author>
    <author>福岡県</author>
  </authors>
  <commentList>
    <comment ref="I1" authorId="0" shapeId="0">
      <text>
        <r>
          <rPr>
            <sz val="11"/>
            <color indexed="81"/>
            <rFont val="ＭＳ Ｐゴシック"/>
            <family val="3"/>
            <charset val="128"/>
          </rPr>
          <t>文書の記号・番号があれば入力してください。
なければ空欄にしてください。　</t>
        </r>
      </text>
    </comment>
    <comment ref="F8" authorId="0" shapeId="0">
      <text>
        <r>
          <rPr>
            <sz val="11"/>
            <color indexed="81"/>
            <rFont val="MS P ゴシック"/>
            <family val="3"/>
            <charset val="128"/>
          </rPr>
          <t>法人の場合、必ず法人名と医療機関名の両方を入力してください。</t>
        </r>
      </text>
    </comment>
    <comment ref="A16" authorId="1" shapeId="0">
      <text>
        <r>
          <rPr>
            <sz val="12"/>
            <color indexed="81"/>
            <rFont val="ＭＳ Ｐゴシック"/>
            <family val="3"/>
            <charset val="128"/>
          </rPr>
          <t>交付決定通知書又は
変更交付決定通知書の
文書番号と日付を入力
してください</t>
        </r>
      </text>
    </comment>
    <comment ref="A24" authorId="0" shapeId="0">
      <text>
        <r>
          <rPr>
            <sz val="12"/>
            <color indexed="81"/>
            <rFont val="ＭＳ Ｐゴシック"/>
            <family val="3"/>
            <charset val="128"/>
          </rPr>
          <t>様式第８号別紙（１）から自動転記</t>
        </r>
      </text>
    </comment>
  </commentList>
</comments>
</file>

<file path=xl/comments2.xml><?xml version="1.0" encoding="utf-8"?>
<comments xmlns="http://schemas.openxmlformats.org/spreadsheetml/2006/main">
  <authors>
    <author>Windows ユーザー</author>
  </authors>
  <commentList>
    <comment ref="C4" authorId="0" shapeId="0">
      <text>
        <r>
          <rPr>
            <b/>
            <sz val="14"/>
            <color indexed="81"/>
            <rFont val="MS P ゴシック"/>
            <family val="3"/>
            <charset val="128"/>
          </rPr>
          <t>０の場合でも、空欄にせず「０」と入力してください。</t>
        </r>
      </text>
    </comment>
    <comment ref="N4" authorId="0" shapeId="0">
      <text>
        <r>
          <rPr>
            <sz val="12"/>
            <color indexed="81"/>
            <rFont val="MS P ゴシック"/>
            <family val="3"/>
            <charset val="128"/>
          </rPr>
          <t>説明が必要な場合は備考に入力ください。</t>
        </r>
      </text>
    </comment>
    <comment ref="J43" authorId="0" shapeId="0">
      <text>
        <r>
          <rPr>
            <b/>
            <sz val="14"/>
            <color indexed="81"/>
            <rFont val="MS P ゴシック"/>
            <family val="3"/>
            <charset val="128"/>
          </rPr>
          <t>０の場合でも、空欄にせず「０」と入力してください。</t>
        </r>
      </text>
    </comment>
  </commentList>
</comments>
</file>

<file path=xl/comments3.xml><?xml version="1.0" encoding="utf-8"?>
<comments xmlns="http://schemas.openxmlformats.org/spreadsheetml/2006/main">
  <authors>
    <author>齊田</author>
    <author>Windows ユーザー</author>
  </authors>
  <commentList>
    <comment ref="R23" authorId="0" shapeId="0">
      <text>
        <r>
          <rPr>
            <b/>
            <sz val="16"/>
            <color indexed="81"/>
            <rFont val="MS P ゴシック"/>
            <family val="3"/>
            <charset val="128"/>
          </rPr>
          <t>厚生労働省に届けている、自院の許可病床数を記載してください。
※コロナ患者用の病床数ではありません。</t>
        </r>
      </text>
    </comment>
    <comment ref="R35" authorId="0" shapeId="0">
      <text>
        <r>
          <rPr>
            <b/>
            <sz val="16"/>
            <color indexed="81"/>
            <rFont val="MS P ゴシック"/>
            <family val="3"/>
            <charset val="128"/>
          </rPr>
          <t>①令和５年９月３０日までに本補助金の申請をした医療機関は最後に申請した「コロナ患者の入院受入れに係る回答票」に記載した病床数、
②令和５年８月３１日現在で確保病床を県から依頼されていた医療機関は、同日に県から指定を受けていたフェーズ５における確保病床数、
③それ以外の医療機関については「コロナ患者の入院受入れに係る回答票」の問３-①に回答した病床数
です。
①及び②に該当する場合は、①の病床数となります。</t>
        </r>
      </text>
    </comment>
    <comment ref="D52" authorId="1" shapeId="0">
      <text>
        <r>
          <rPr>
            <b/>
            <sz val="16"/>
            <color indexed="81"/>
            <rFont val="MS P ゴシック"/>
            <family val="3"/>
            <charset val="128"/>
          </rPr>
          <t>・単価が異なる場合には分けて記載。</t>
        </r>
      </text>
    </comment>
  </commentList>
</comments>
</file>

<file path=xl/comments4.xml><?xml version="1.0" encoding="utf-8"?>
<comments xmlns="http://schemas.openxmlformats.org/spreadsheetml/2006/main">
  <authors>
    <author>Windows ユーザー</author>
  </authors>
  <commentList>
    <comment ref="E5" authorId="0" shapeId="0">
      <text>
        <r>
          <rPr>
            <sz val="14"/>
            <color indexed="81"/>
            <rFont val="MS P ゴシック"/>
            <family val="3"/>
            <charset val="128"/>
          </rPr>
          <t>様式第８号から自動転記</t>
        </r>
        <r>
          <rPr>
            <sz val="9"/>
            <color indexed="81"/>
            <rFont val="MS P ゴシック"/>
            <family val="3"/>
            <charset val="128"/>
          </rPr>
          <t xml:space="preserve">
</t>
        </r>
      </text>
    </comment>
  </commentList>
</comments>
</file>

<file path=xl/comments5.xml><?xml version="1.0" encoding="utf-8"?>
<comments xmlns="http://schemas.openxmlformats.org/spreadsheetml/2006/main">
  <authors>
    <author>Windows ユーザー</author>
  </authors>
  <commentList>
    <comment ref="C4" authorId="0" shapeId="0">
      <text>
        <r>
          <rPr>
            <sz val="11"/>
            <color indexed="81"/>
            <rFont val="MS P ゴシック"/>
            <family val="3"/>
            <charset val="128"/>
          </rPr>
          <t>様式第３号から自動転記</t>
        </r>
        <r>
          <rPr>
            <sz val="9"/>
            <color indexed="81"/>
            <rFont val="MS P ゴシック"/>
            <family val="3"/>
            <charset val="128"/>
          </rPr>
          <t xml:space="preserve">
</t>
        </r>
      </text>
    </comment>
    <comment ref="D14" authorId="0" shapeId="0">
      <text>
        <r>
          <rPr>
            <sz val="11"/>
            <color indexed="81"/>
            <rFont val="MS P ゴシック"/>
            <family val="3"/>
            <charset val="128"/>
          </rPr>
          <t>県補助額は、
対象経費から千円未満を切り捨てた金額です。
千円未満の経費は、自己資金による負担となります。
対象経費　－　県補助額（千円未満切捨）
　＝　自己資金額</t>
        </r>
      </text>
    </comment>
    <comment ref="D15" authorId="0" shapeId="0">
      <text>
        <r>
          <rPr>
            <b/>
            <sz val="12"/>
            <color indexed="81"/>
            <rFont val="MS P ゴシック"/>
            <family val="3"/>
            <charset val="128"/>
          </rPr>
          <t>０の場合でも、空欄にせず「０」と入力してください。</t>
        </r>
      </text>
    </comment>
    <comment ref="C33" authorId="0" shapeId="0">
      <text>
        <r>
          <rPr>
            <sz val="11"/>
            <color indexed="81"/>
            <rFont val="MS P ゴシック"/>
            <family val="3"/>
            <charset val="128"/>
          </rPr>
          <t>日付、所在地、事業者名及び代表者名について
様式第３号から自動転記</t>
        </r>
      </text>
    </comment>
  </commentList>
</comments>
</file>

<file path=xl/sharedStrings.xml><?xml version="1.0" encoding="utf-8"?>
<sst xmlns="http://schemas.openxmlformats.org/spreadsheetml/2006/main" count="295" uniqueCount="200">
  <si>
    <t>　福岡県知事　殿</t>
    <rPh sb="1" eb="3">
      <t>フクオカ</t>
    </rPh>
    <rPh sb="3" eb="6">
      <t>ケンチジ</t>
    </rPh>
    <rPh sb="7" eb="8">
      <t>ドノ</t>
    </rPh>
    <phoneticPr fontId="2"/>
  </si>
  <si>
    <t>記</t>
    <rPh sb="0" eb="1">
      <t>キ</t>
    </rPh>
    <phoneticPr fontId="2"/>
  </si>
  <si>
    <t>（A）</t>
    <phoneticPr fontId="3"/>
  </si>
  <si>
    <t>所在地</t>
    <rPh sb="0" eb="3">
      <t>ショザイチ</t>
    </rPh>
    <phoneticPr fontId="3"/>
  </si>
  <si>
    <t>合　　計</t>
    <rPh sb="0" eb="1">
      <t>ゴウ</t>
    </rPh>
    <rPh sb="3" eb="4">
      <t>ケイ</t>
    </rPh>
    <phoneticPr fontId="3"/>
  </si>
  <si>
    <t>簡易ベッド</t>
    <rPh sb="0" eb="2">
      <t>カンイ</t>
    </rPh>
    <phoneticPr fontId="2"/>
  </si>
  <si>
    <t>個人防護具</t>
    <phoneticPr fontId="2"/>
  </si>
  <si>
    <t>簡易陰圧装置</t>
    <rPh sb="0" eb="2">
      <t>カンイ</t>
    </rPh>
    <rPh sb="2" eb="4">
      <t>インアツ</t>
    </rPh>
    <rPh sb="4" eb="6">
      <t>ソウチ</t>
    </rPh>
    <phoneticPr fontId="2"/>
  </si>
  <si>
    <t>簡易陰圧装置</t>
    <phoneticPr fontId="2"/>
  </si>
  <si>
    <t>簡易ベッド</t>
    <phoneticPr fontId="2"/>
  </si>
  <si>
    <t>円</t>
    <rPh sb="0" eb="1">
      <t>エン</t>
    </rPh>
    <phoneticPr fontId="3"/>
  </si>
  <si>
    <t>事業者名</t>
    <rPh sb="0" eb="3">
      <t>ジギョウシャ</t>
    </rPh>
    <rPh sb="3" eb="4">
      <t>メイ</t>
    </rPh>
    <phoneticPr fontId="3"/>
  </si>
  <si>
    <t>事業者名</t>
    <rPh sb="0" eb="3">
      <t>ジギョウシャ</t>
    </rPh>
    <rPh sb="3" eb="4">
      <t>メイ</t>
    </rPh>
    <phoneticPr fontId="2"/>
  </si>
  <si>
    <t>代表者氏名</t>
    <rPh sb="0" eb="3">
      <t>ダイヒョウシャ</t>
    </rPh>
    <rPh sb="3" eb="4">
      <t>シ</t>
    </rPh>
    <rPh sb="4" eb="5">
      <t>メイ</t>
    </rPh>
    <phoneticPr fontId="2"/>
  </si>
  <si>
    <t>所 在 地</t>
    <rPh sb="0" eb="1">
      <t>ショ</t>
    </rPh>
    <rPh sb="2" eb="3">
      <t>ザイ</t>
    </rPh>
    <rPh sb="4" eb="5">
      <t>チ</t>
    </rPh>
    <phoneticPr fontId="2"/>
  </si>
  <si>
    <t>５　添付書類</t>
    <rPh sb="2" eb="6">
      <t>テンプショルイ</t>
    </rPh>
    <phoneticPr fontId="2"/>
  </si>
  <si>
    <t>１　所要額内訳</t>
    <rPh sb="2" eb="4">
      <t>ショヨウ</t>
    </rPh>
    <rPh sb="4" eb="5">
      <t>ガク</t>
    </rPh>
    <rPh sb="5" eb="7">
      <t>ウチワケ</t>
    </rPh>
    <phoneticPr fontId="3"/>
  </si>
  <si>
    <t>区分</t>
    <rPh sb="0" eb="2">
      <t>クブン</t>
    </rPh>
    <phoneticPr fontId="3"/>
  </si>
  <si>
    <t>総事業費</t>
    <rPh sb="0" eb="4">
      <t>ソウジギョウヒ</t>
    </rPh>
    <phoneticPr fontId="3"/>
  </si>
  <si>
    <t>寄付金その他の収入額</t>
    <rPh sb="0" eb="3">
      <t>キフキン</t>
    </rPh>
    <rPh sb="5" eb="6">
      <t>タ</t>
    </rPh>
    <rPh sb="7" eb="9">
      <t>シュウニュウ</t>
    </rPh>
    <rPh sb="9" eb="10">
      <t>ガク</t>
    </rPh>
    <phoneticPr fontId="3"/>
  </si>
  <si>
    <t>差引額
（（A）-（B））</t>
    <rPh sb="0" eb="2">
      <t>サシヒキ</t>
    </rPh>
    <rPh sb="2" eb="3">
      <t>ガク</t>
    </rPh>
    <phoneticPr fontId="3"/>
  </si>
  <si>
    <t>対象経費の
実支出額</t>
    <rPh sb="0" eb="2">
      <t>タイショウ</t>
    </rPh>
    <rPh sb="2" eb="4">
      <t>ケイヒ</t>
    </rPh>
    <rPh sb="6" eb="7">
      <t>ジツ</t>
    </rPh>
    <rPh sb="7" eb="9">
      <t>シシュツ</t>
    </rPh>
    <rPh sb="9" eb="10">
      <t>テイガク</t>
    </rPh>
    <phoneticPr fontId="3"/>
  </si>
  <si>
    <t>基準額</t>
    <rPh sb="0" eb="2">
      <t>キジュン</t>
    </rPh>
    <rPh sb="2" eb="3">
      <t>ガク</t>
    </rPh>
    <phoneticPr fontId="3"/>
  </si>
  <si>
    <t>選定額
（（D），（E）
いずれか
少ない額）</t>
    <rPh sb="0" eb="3">
      <t>センテイガク</t>
    </rPh>
    <rPh sb="18" eb="19">
      <t>スク</t>
    </rPh>
    <rPh sb="21" eb="22">
      <t>ガク</t>
    </rPh>
    <phoneticPr fontId="3"/>
  </si>
  <si>
    <t>補助基本額
（（C），（F）
いずれか
少ない額）</t>
    <rPh sb="0" eb="2">
      <t>ホジョ</t>
    </rPh>
    <rPh sb="2" eb="5">
      <t>キホンガク</t>
    </rPh>
    <rPh sb="20" eb="21">
      <t>スク</t>
    </rPh>
    <rPh sb="23" eb="24">
      <t>ガク</t>
    </rPh>
    <phoneticPr fontId="3"/>
  </si>
  <si>
    <r>
      <t xml:space="preserve">補助所要額
（（G）×補助率）
</t>
    </r>
    <r>
      <rPr>
        <sz val="12"/>
        <color theme="1"/>
        <rFont val="ＭＳ Ｐゴシック"/>
        <family val="3"/>
        <charset val="128"/>
      </rPr>
      <t>※千円未満切り捨て</t>
    </r>
    <rPh sb="0" eb="2">
      <t>ホジョ</t>
    </rPh>
    <rPh sb="2" eb="5">
      <t>ショヨウガク</t>
    </rPh>
    <rPh sb="11" eb="14">
      <t>ホジョリツ</t>
    </rPh>
    <rPh sb="18" eb="20">
      <t>センエン</t>
    </rPh>
    <rPh sb="20" eb="22">
      <t>ミマン</t>
    </rPh>
    <rPh sb="22" eb="23">
      <t>キ</t>
    </rPh>
    <rPh sb="24" eb="25">
      <t>ス</t>
    </rPh>
    <phoneticPr fontId="3"/>
  </si>
  <si>
    <t>差引過不足額
（（H）‐（I））</t>
    <rPh sb="0" eb="2">
      <t>サシヒキ</t>
    </rPh>
    <rPh sb="2" eb="5">
      <t>カブソク</t>
    </rPh>
    <rPh sb="5" eb="6">
      <t>ガク</t>
    </rPh>
    <phoneticPr fontId="3"/>
  </si>
  <si>
    <t>備考</t>
    <rPh sb="0" eb="2">
      <t>ビコウ</t>
    </rPh>
    <phoneticPr fontId="3"/>
  </si>
  <si>
    <t>（B）</t>
    <phoneticPr fontId="3"/>
  </si>
  <si>
    <t>（C）</t>
    <phoneticPr fontId="3"/>
  </si>
  <si>
    <t>（D）</t>
    <phoneticPr fontId="3"/>
  </si>
  <si>
    <t>（E）</t>
    <phoneticPr fontId="3"/>
  </si>
  <si>
    <t>（F）</t>
    <phoneticPr fontId="3"/>
  </si>
  <si>
    <t>（G）</t>
    <phoneticPr fontId="3"/>
  </si>
  <si>
    <t>（H）</t>
    <phoneticPr fontId="3"/>
  </si>
  <si>
    <t>（I）</t>
    <phoneticPr fontId="3"/>
  </si>
  <si>
    <t>初度設備</t>
    <rPh sb="0" eb="4">
      <t>ショドセツビ</t>
    </rPh>
    <phoneticPr fontId="3"/>
  </si>
  <si>
    <t>人工呼吸器
及び付帯する備品</t>
    <rPh sb="0" eb="2">
      <t>ジンコウ</t>
    </rPh>
    <rPh sb="2" eb="5">
      <t>コキュウキ</t>
    </rPh>
    <rPh sb="6" eb="7">
      <t>オヨ</t>
    </rPh>
    <rPh sb="8" eb="10">
      <t>フタイ</t>
    </rPh>
    <rPh sb="12" eb="14">
      <t>ビヒン</t>
    </rPh>
    <phoneticPr fontId="3"/>
  </si>
  <si>
    <t>個人防護具</t>
    <rPh sb="0" eb="5">
      <t>コジンボウゴグ</t>
    </rPh>
    <phoneticPr fontId="3"/>
  </si>
  <si>
    <t>簡易陰圧装置</t>
    <rPh sb="0" eb="6">
      <t>カンイインアツソウチ</t>
    </rPh>
    <phoneticPr fontId="3"/>
  </si>
  <si>
    <t>簡易ベッド</t>
    <rPh sb="0" eb="2">
      <t>カンイ</t>
    </rPh>
    <phoneticPr fontId="3"/>
  </si>
  <si>
    <t>体外式膜型人工肺及び付帯する備品</t>
    <rPh sb="0" eb="3">
      <t>タイガイシキ</t>
    </rPh>
    <rPh sb="3" eb="5">
      <t>マクガタ</t>
    </rPh>
    <rPh sb="5" eb="8">
      <t>ジンコウハイ</t>
    </rPh>
    <rPh sb="8" eb="9">
      <t>オヨ</t>
    </rPh>
    <rPh sb="10" eb="12">
      <t>フタイ</t>
    </rPh>
    <rPh sb="14" eb="16">
      <t>ビヒン</t>
    </rPh>
    <phoneticPr fontId="3"/>
  </si>
  <si>
    <t>簡易病室及び付帯する備品</t>
    <rPh sb="0" eb="2">
      <t>カンイ</t>
    </rPh>
    <rPh sb="2" eb="4">
      <t>ビョウシツ</t>
    </rPh>
    <rPh sb="4" eb="5">
      <t>オヨ</t>
    </rPh>
    <rPh sb="6" eb="8">
      <t>フタイ</t>
    </rPh>
    <rPh sb="10" eb="12">
      <t>ビヒン</t>
    </rPh>
    <phoneticPr fontId="3"/>
  </si>
  <si>
    <t>注　２　（H）欄は千円未満切捨て</t>
    <rPh sb="0" eb="1">
      <t>チュウ</t>
    </rPh>
    <rPh sb="7" eb="8">
      <t>ラン</t>
    </rPh>
    <rPh sb="9" eb="11">
      <t>センエン</t>
    </rPh>
    <rPh sb="11" eb="13">
      <t>ミマン</t>
    </rPh>
    <rPh sb="13" eb="15">
      <t>キリス</t>
    </rPh>
    <phoneticPr fontId="3"/>
  </si>
  <si>
    <t>１　補助上限額</t>
    <rPh sb="2" eb="4">
      <t>ホジョ</t>
    </rPh>
    <rPh sb="4" eb="7">
      <t>ジョウゲンガク</t>
    </rPh>
    <phoneticPr fontId="2"/>
  </si>
  <si>
    <t>（単位：円）</t>
    <phoneticPr fontId="2"/>
  </si>
  <si>
    <t>区分</t>
    <rPh sb="0" eb="2">
      <t>クブン</t>
    </rPh>
    <phoneticPr fontId="2"/>
  </si>
  <si>
    <t>基準額</t>
    <rPh sb="0" eb="3">
      <t>キジュンガク</t>
    </rPh>
    <phoneticPr fontId="2"/>
  </si>
  <si>
    <t>基本情報</t>
    <rPh sb="0" eb="2">
      <t>キホン</t>
    </rPh>
    <rPh sb="2" eb="4">
      <t>ジョウホウ</t>
    </rPh>
    <phoneticPr fontId="2"/>
  </si>
  <si>
    <t>補助上限額</t>
    <rPh sb="0" eb="2">
      <t>ホジョ</t>
    </rPh>
    <rPh sb="2" eb="5">
      <t>ジョウゲンガク</t>
    </rPh>
    <phoneticPr fontId="2"/>
  </si>
  <si>
    <t>(A)</t>
    <phoneticPr fontId="2"/>
  </si>
  <si>
    <t>(C)=(A)×(B)</t>
    <phoneticPr fontId="2"/>
  </si>
  <si>
    <t>初度設備</t>
    <phoneticPr fontId="2"/>
  </si>
  <si>
    <t>/床</t>
    <rPh sb="1" eb="2">
      <t>ユカ</t>
    </rPh>
    <phoneticPr fontId="2"/>
  </si>
  <si>
    <t>新たに確保した病床数</t>
    <rPh sb="0" eb="1">
      <t>アラ</t>
    </rPh>
    <rPh sb="3" eb="5">
      <t>カクホ</t>
    </rPh>
    <rPh sb="7" eb="10">
      <t>ビョウショウスウ</t>
    </rPh>
    <phoneticPr fontId="2"/>
  </si>
  <si>
    <t>人工呼吸器及び
付帯する備品</t>
    <rPh sb="0" eb="2">
      <t>ジンコウ</t>
    </rPh>
    <rPh sb="2" eb="5">
      <t>コキュウキ</t>
    </rPh>
    <rPh sb="5" eb="6">
      <t>オヨ</t>
    </rPh>
    <rPh sb="8" eb="10">
      <t>フタイ</t>
    </rPh>
    <rPh sb="12" eb="14">
      <t>ビヒン</t>
    </rPh>
    <phoneticPr fontId="2"/>
  </si>
  <si>
    <t>/台</t>
    <rPh sb="1" eb="2">
      <t>ダイ</t>
    </rPh>
    <phoneticPr fontId="2"/>
  </si>
  <si>
    <t>申請台数</t>
    <rPh sb="0" eb="2">
      <t>シンセイ</t>
    </rPh>
    <rPh sb="2" eb="4">
      <t>ダイスウ</t>
    </rPh>
    <phoneticPr fontId="2"/>
  </si>
  <si>
    <t>個人防護具</t>
    <rPh sb="0" eb="2">
      <t>コジン</t>
    </rPh>
    <rPh sb="2" eb="5">
      <t>ボウゴグ</t>
    </rPh>
    <phoneticPr fontId="2"/>
  </si>
  <si>
    <t>×員数</t>
    <rPh sb="1" eb="3">
      <t>インスウ</t>
    </rPh>
    <phoneticPr fontId="2"/>
  </si>
  <si>
    <t>①</t>
    <phoneticPr fontId="2"/>
  </si>
  <si>
    <t>②</t>
    <phoneticPr fontId="2"/>
  </si>
  <si>
    <t>1人あたり平均入院日数</t>
    <rPh sb="0" eb="2">
      <t>ヒトリ</t>
    </rPh>
    <rPh sb="5" eb="7">
      <t>ヘイキン</t>
    </rPh>
    <rPh sb="7" eb="9">
      <t>ニュウイン</t>
    </rPh>
    <rPh sb="9" eb="11">
      <t>ニッスウ</t>
    </rPh>
    <phoneticPr fontId="2"/>
  </si>
  <si>
    <t>③</t>
    <phoneticPr fontId="2"/>
  </si>
  <si>
    <t>員数　</t>
    <rPh sb="0" eb="2">
      <t>インスウ</t>
    </rPh>
    <phoneticPr fontId="2"/>
  </si>
  <si>
    <t>申請台数</t>
    <rPh sb="0" eb="4">
      <t>シンセイダイスウ</t>
    </rPh>
    <phoneticPr fontId="2"/>
  </si>
  <si>
    <t>体外式模型人工肺
及び付帯する備品</t>
    <rPh sb="0" eb="3">
      <t>タイガイシキ</t>
    </rPh>
    <rPh sb="3" eb="5">
      <t>モケイ</t>
    </rPh>
    <rPh sb="5" eb="8">
      <t>ジンコウハイ</t>
    </rPh>
    <rPh sb="9" eb="10">
      <t>オヨ</t>
    </rPh>
    <rPh sb="11" eb="13">
      <t>フタイ</t>
    </rPh>
    <rPh sb="15" eb="17">
      <t>ビヒン</t>
    </rPh>
    <phoneticPr fontId="2"/>
  </si>
  <si>
    <t>簡易病室及び
付帯する備品</t>
    <rPh sb="0" eb="2">
      <t>カンイ</t>
    </rPh>
    <rPh sb="2" eb="4">
      <t>ビョウシツ</t>
    </rPh>
    <rPh sb="4" eb="5">
      <t>オヨ</t>
    </rPh>
    <rPh sb="7" eb="9">
      <t>フタイ</t>
    </rPh>
    <rPh sb="11" eb="13">
      <t>ビヒン</t>
    </rPh>
    <phoneticPr fontId="2"/>
  </si>
  <si>
    <t>実費相当額</t>
    <rPh sb="0" eb="2">
      <t>ジッピ</t>
    </rPh>
    <rPh sb="2" eb="5">
      <t>ソウトウガク</t>
    </rPh>
    <phoneticPr fontId="2"/>
  </si>
  <si>
    <t>（単位：円）</t>
    <rPh sb="1" eb="3">
      <t>タンイ</t>
    </rPh>
    <rPh sb="4" eb="5">
      <t>エン</t>
    </rPh>
    <phoneticPr fontId="2"/>
  </si>
  <si>
    <t>番号</t>
    <rPh sb="0" eb="2">
      <t>バンゴウ</t>
    </rPh>
    <phoneticPr fontId="2"/>
  </si>
  <si>
    <t>単価</t>
    <rPh sb="0" eb="2">
      <t>タンカ</t>
    </rPh>
    <phoneticPr fontId="2"/>
  </si>
  <si>
    <r>
      <t xml:space="preserve">数量
</t>
    </r>
    <r>
      <rPr>
        <sz val="10"/>
        <color theme="1"/>
        <rFont val="ＭＳ 明朝"/>
        <family val="1"/>
        <charset val="128"/>
      </rPr>
      <t>（台,個,双）</t>
    </r>
    <rPh sb="0" eb="2">
      <t>スウリョウ</t>
    </rPh>
    <rPh sb="4" eb="5">
      <t>ダイ</t>
    </rPh>
    <rPh sb="6" eb="7">
      <t>コ</t>
    </rPh>
    <rPh sb="8" eb="9">
      <t>ソウ</t>
    </rPh>
    <phoneticPr fontId="2"/>
  </si>
  <si>
    <t>金額</t>
    <rPh sb="0" eb="2">
      <t>キンガク</t>
    </rPh>
    <phoneticPr fontId="2"/>
  </si>
  <si>
    <t>小計</t>
    <rPh sb="0" eb="2">
      <t>ショウケイ</t>
    </rPh>
    <phoneticPr fontId="2"/>
  </si>
  <si>
    <t>人工呼吸器
及び付帯する備品</t>
    <phoneticPr fontId="2"/>
  </si>
  <si>
    <t>体外式膜型人工肺及び
付帯する備品</t>
    <phoneticPr fontId="2"/>
  </si>
  <si>
    <t>簡易病室及び
付帯する備品</t>
    <phoneticPr fontId="2"/>
  </si>
  <si>
    <t>総事業費</t>
    <rPh sb="0" eb="4">
      <t>ソウジギョウヒ</t>
    </rPh>
    <phoneticPr fontId="9"/>
  </si>
  <si>
    <t>※行が不足する場合は、適宜追加すること。</t>
    <rPh sb="1" eb="2">
      <t>ギョウ</t>
    </rPh>
    <rPh sb="3" eb="5">
      <t>フソク</t>
    </rPh>
    <rPh sb="7" eb="9">
      <t>バアイ</t>
    </rPh>
    <rPh sb="11" eb="13">
      <t>テキギ</t>
    </rPh>
    <rPh sb="13" eb="15">
      <t>ツイカ</t>
    </rPh>
    <phoneticPr fontId="2"/>
  </si>
  <si>
    <t>個人防護具</t>
    <rPh sb="0" eb="5">
      <t>コジンボウゴグ</t>
    </rPh>
    <phoneticPr fontId="2"/>
  </si>
  <si>
    <t>事業名</t>
    <rPh sb="0" eb="3">
      <t>ジギョウメイ</t>
    </rPh>
    <phoneticPr fontId="3"/>
  </si>
  <si>
    <t>（歳入）</t>
    <rPh sb="1" eb="3">
      <t>サイニュウ</t>
    </rPh>
    <phoneticPr fontId="3"/>
  </si>
  <si>
    <t>（単位：円）</t>
    <rPh sb="1" eb="3">
      <t>タンイ</t>
    </rPh>
    <rPh sb="4" eb="5">
      <t>エン</t>
    </rPh>
    <phoneticPr fontId="3"/>
  </si>
  <si>
    <t>費　　　目</t>
    <rPh sb="0" eb="1">
      <t>ヒ</t>
    </rPh>
    <rPh sb="4" eb="5">
      <t>メ</t>
    </rPh>
    <phoneticPr fontId="3"/>
  </si>
  <si>
    <t>金　　　額</t>
    <rPh sb="0" eb="1">
      <t>キン</t>
    </rPh>
    <rPh sb="4" eb="5">
      <t>ガク</t>
    </rPh>
    <phoneticPr fontId="3"/>
  </si>
  <si>
    <t>備　　　考</t>
    <rPh sb="0" eb="1">
      <t>ビ</t>
    </rPh>
    <rPh sb="4" eb="5">
      <t>コウ</t>
    </rPh>
    <phoneticPr fontId="3"/>
  </si>
  <si>
    <t>自　己　資　金</t>
    <rPh sb="0" eb="1">
      <t>ジ</t>
    </rPh>
    <rPh sb="2" eb="3">
      <t>オノレ</t>
    </rPh>
    <rPh sb="4" eb="5">
      <t>シ</t>
    </rPh>
    <rPh sb="6" eb="7">
      <t>キン</t>
    </rPh>
    <phoneticPr fontId="3"/>
  </si>
  <si>
    <t>県　補　助　金</t>
    <rPh sb="0" eb="1">
      <t>ケン</t>
    </rPh>
    <rPh sb="2" eb="3">
      <t>ホ</t>
    </rPh>
    <rPh sb="4" eb="5">
      <t>スケ</t>
    </rPh>
    <rPh sb="6" eb="7">
      <t>キン</t>
    </rPh>
    <phoneticPr fontId="3"/>
  </si>
  <si>
    <t>その他</t>
    <rPh sb="2" eb="3">
      <t>タ</t>
    </rPh>
    <phoneticPr fontId="3"/>
  </si>
  <si>
    <t>合計</t>
    <rPh sb="0" eb="2">
      <t>ゴウケイ</t>
    </rPh>
    <phoneticPr fontId="3"/>
  </si>
  <si>
    <t>（歳出）</t>
    <rPh sb="1" eb="3">
      <t>サイシュツ</t>
    </rPh>
    <phoneticPr fontId="3"/>
  </si>
  <si>
    <t>設備整備事業費</t>
    <rPh sb="0" eb="2">
      <t>セツビ</t>
    </rPh>
    <rPh sb="2" eb="4">
      <t>セイビ</t>
    </rPh>
    <rPh sb="4" eb="7">
      <t>ジギョウヒ</t>
    </rPh>
    <phoneticPr fontId="3"/>
  </si>
  <si>
    <t>　　この抄本は、原本と相違ないことを証明する。</t>
    <rPh sb="4" eb="6">
      <t>ショウホン</t>
    </rPh>
    <rPh sb="8" eb="10">
      <t>ゲンポン</t>
    </rPh>
    <rPh sb="11" eb="13">
      <t>ソウイ</t>
    </rPh>
    <rPh sb="18" eb="20">
      <t>ショウメイ</t>
    </rPh>
    <phoneticPr fontId="3"/>
  </si>
  <si>
    <t>代表者氏名</t>
    <rPh sb="0" eb="3">
      <t>ダイヒョウシャ</t>
    </rPh>
    <rPh sb="3" eb="4">
      <t>シ</t>
    </rPh>
    <rPh sb="4" eb="5">
      <t>メイ</t>
    </rPh>
    <phoneticPr fontId="3"/>
  </si>
  <si>
    <t>注　１　設備整備事業所要額内訳及び事業計画書については、別紙（２）及び（３）のとおり。</t>
    <rPh sb="4" eb="8">
      <t>セツビセイビ</t>
    </rPh>
    <rPh sb="8" eb="10">
      <t>ジギョウ</t>
    </rPh>
    <rPh sb="10" eb="12">
      <t>ショヨウ</t>
    </rPh>
    <rPh sb="12" eb="13">
      <t>ガク</t>
    </rPh>
    <rPh sb="13" eb="15">
      <t>ウチワケ</t>
    </rPh>
    <rPh sb="15" eb="16">
      <t>オヨ</t>
    </rPh>
    <rPh sb="17" eb="22">
      <t>ジギョウケイカクショ</t>
    </rPh>
    <rPh sb="33" eb="34">
      <t>オヨ</t>
    </rPh>
    <phoneticPr fontId="3"/>
  </si>
  <si>
    <t>ＨＥＰＡフィルター付き
空気清浄機</t>
    <rPh sb="9" eb="10">
      <t>ツ</t>
    </rPh>
    <rPh sb="12" eb="14">
      <t>クウキ</t>
    </rPh>
    <rPh sb="14" eb="17">
      <t>セイジョウキ</t>
    </rPh>
    <phoneticPr fontId="3"/>
  </si>
  <si>
    <t>ＨＥＰＡフィルター付き
パーテーション</t>
    <rPh sb="9" eb="10">
      <t>ツ</t>
    </rPh>
    <phoneticPr fontId="3"/>
  </si>
  <si>
    <t>/台</t>
    <phoneticPr fontId="2"/>
  </si>
  <si>
    <t>過去の補助金による導入実績</t>
    <rPh sb="0" eb="2">
      <t>カコ</t>
    </rPh>
    <rPh sb="3" eb="6">
      <t>ホジョキン</t>
    </rPh>
    <rPh sb="9" eb="13">
      <t>ドウニュウジッセキ</t>
    </rPh>
    <phoneticPr fontId="2"/>
  </si>
  <si>
    <t>ＨＥＰＡフィルター付き空気清浄機</t>
    <phoneticPr fontId="2"/>
  </si>
  <si>
    <t>ＨＥＰＡフィルター付きパーテーション</t>
    <phoneticPr fontId="2"/>
  </si>
  <si>
    <t>許可
病床数</t>
    <rPh sb="0" eb="2">
      <t>キョカ</t>
    </rPh>
    <rPh sb="3" eb="6">
      <t>ビョウショウスウ</t>
    </rPh>
    <phoneticPr fontId="2"/>
  </si>
  <si>
    <t>個人防護具の別紙参照</t>
    <rPh sb="0" eb="5">
      <t>コジンボウゴグ</t>
    </rPh>
    <rPh sb="6" eb="8">
      <t>ベッシ</t>
    </rPh>
    <rPh sb="8" eb="10">
      <t>サンショウ</t>
    </rPh>
    <phoneticPr fontId="2"/>
  </si>
  <si>
    <t>令和５年度福岡県新型コロナウイルス感染症患者等入院医療機関等設備整備事業費補助金</t>
    <rPh sb="0" eb="2">
      <t>レイワ</t>
    </rPh>
    <rPh sb="3" eb="5">
      <t>ネンド</t>
    </rPh>
    <rPh sb="5" eb="7">
      <t>フクオカ</t>
    </rPh>
    <rPh sb="7" eb="8">
      <t>ケン</t>
    </rPh>
    <rPh sb="8" eb="10">
      <t>シンガタ</t>
    </rPh>
    <rPh sb="17" eb="20">
      <t>カンセンショウ</t>
    </rPh>
    <rPh sb="20" eb="22">
      <t>カンジャ</t>
    </rPh>
    <rPh sb="22" eb="23">
      <t>トウ</t>
    </rPh>
    <rPh sb="23" eb="25">
      <t>ニュウイン</t>
    </rPh>
    <rPh sb="25" eb="27">
      <t>イリョウ</t>
    </rPh>
    <rPh sb="27" eb="29">
      <t>キカン</t>
    </rPh>
    <rPh sb="29" eb="30">
      <t>トウ</t>
    </rPh>
    <rPh sb="30" eb="32">
      <t>セツビ</t>
    </rPh>
    <rPh sb="32" eb="34">
      <t>セイビ</t>
    </rPh>
    <rPh sb="34" eb="37">
      <t>ジギョウヒ</t>
    </rPh>
    <rPh sb="37" eb="40">
      <t>ホジョキン</t>
    </rPh>
    <phoneticPr fontId="3"/>
  </si>
  <si>
    <t>（令和5年　月　日～　月　日）</t>
    <rPh sb="6" eb="7">
      <t>ガツ</t>
    </rPh>
    <rPh sb="11" eb="12">
      <t>ガツ</t>
    </rPh>
    <phoneticPr fontId="44"/>
  </si>
  <si>
    <t>※色のついたセルのみ入力してください。</t>
    <rPh sb="1" eb="2">
      <t>イロ</t>
    </rPh>
    <rPh sb="10" eb="12">
      <t>ニュウリョク</t>
    </rPh>
    <phoneticPr fontId="3"/>
  </si>
  <si>
    <t>①員数及び上限額</t>
    <rPh sb="1" eb="3">
      <t>インスウ</t>
    </rPh>
    <rPh sb="3" eb="4">
      <t>オヨ</t>
    </rPh>
    <rPh sb="5" eb="8">
      <t>ジョウゲンガク</t>
    </rPh>
    <phoneticPr fontId="44"/>
  </si>
  <si>
    <t>（医療機関名：</t>
    <rPh sb="1" eb="3">
      <t>イリョウ</t>
    </rPh>
    <rPh sb="3" eb="5">
      <t>キカン</t>
    </rPh>
    <rPh sb="5" eb="6">
      <t>メイ</t>
    </rPh>
    <phoneticPr fontId="3"/>
  </si>
  <si>
    <t>）</t>
    <phoneticPr fontId="44"/>
  </si>
  <si>
    <t>計</t>
    <rPh sb="0" eb="1">
      <t>ケイ</t>
    </rPh>
    <phoneticPr fontId="3"/>
  </si>
  <si>
    <t>上限額（円）</t>
    <rPh sb="0" eb="3">
      <t>ジョウゲンガク</t>
    </rPh>
    <rPh sb="4" eb="5">
      <t>エン</t>
    </rPh>
    <phoneticPr fontId="44"/>
  </si>
  <si>
    <t>員数</t>
    <rPh sb="0" eb="2">
      <t>インスウ</t>
    </rPh>
    <phoneticPr fontId="44"/>
  </si>
  <si>
    <t>員数（③＝①×②）</t>
    <rPh sb="0" eb="2">
      <t>インスウ</t>
    </rPh>
    <phoneticPr fontId="44"/>
  </si>
  <si>
    <t>（1人当たり　3,600円）</t>
    <phoneticPr fontId="44"/>
  </si>
  <si>
    <t>②コロナ入院患者対応のため使用した個人防護具</t>
    <rPh sb="4" eb="6">
      <t>ニュウイン</t>
    </rPh>
    <rPh sb="6" eb="8">
      <t>カンジャ</t>
    </rPh>
    <rPh sb="8" eb="10">
      <t>タイオウ</t>
    </rPh>
    <rPh sb="13" eb="15">
      <t>シヨウ</t>
    </rPh>
    <phoneticPr fontId="44"/>
  </si>
  <si>
    <t>番号</t>
    <rPh sb="0" eb="2">
      <t>バンゴウ</t>
    </rPh>
    <phoneticPr fontId="44"/>
  </si>
  <si>
    <t>区分</t>
    <rPh sb="0" eb="2">
      <t>クブン</t>
    </rPh>
    <phoneticPr fontId="44"/>
  </si>
  <si>
    <t>商品名・規格</t>
    <rPh sb="0" eb="3">
      <t>ショウヒンメイ</t>
    </rPh>
    <rPh sb="4" eb="6">
      <t>キカク</t>
    </rPh>
    <phoneticPr fontId="44"/>
  </si>
  <si>
    <t>計</t>
    <rPh sb="0" eb="1">
      <t>ケイ</t>
    </rPh>
    <phoneticPr fontId="44"/>
  </si>
  <si>
    <t>金額（円）
（単価×計）</t>
    <rPh sb="0" eb="2">
      <t>キンガク</t>
    </rPh>
    <rPh sb="3" eb="4">
      <t>エン</t>
    </rPh>
    <rPh sb="7" eb="9">
      <t>タンカ</t>
    </rPh>
    <rPh sb="10" eb="11">
      <t>ケイ</t>
    </rPh>
    <phoneticPr fontId="3"/>
  </si>
  <si>
    <t>マスク</t>
  </si>
  <si>
    <t>グローブ</t>
  </si>
  <si>
    <t>ガウン</t>
  </si>
  <si>
    <t>キャップ</t>
  </si>
  <si>
    <t>フェイスシールド</t>
  </si>
  <si>
    <t>③員数を超える使用状況の確認</t>
    <rPh sb="1" eb="3">
      <t>インスウ</t>
    </rPh>
    <rPh sb="4" eb="5">
      <t>コ</t>
    </rPh>
    <rPh sb="7" eb="9">
      <t>シヨウ</t>
    </rPh>
    <rPh sb="9" eb="11">
      <t>ジョウキョウ</t>
    </rPh>
    <rPh sb="12" eb="14">
      <t>カクニン</t>
    </rPh>
    <phoneticPr fontId="44"/>
  </si>
  <si>
    <t>小計</t>
    <rPh sb="0" eb="2">
      <t>ショウケイ</t>
    </rPh>
    <phoneticPr fontId="3"/>
  </si>
  <si>
    <t>防護具の計
（上記の計と一致）</t>
    <rPh sb="0" eb="2">
      <t>ボウゴ</t>
    </rPh>
    <rPh sb="2" eb="3">
      <t>グ</t>
    </rPh>
    <rPh sb="4" eb="5">
      <t>ケイ</t>
    </rPh>
    <rPh sb="7" eb="9">
      <t>ジョウキ</t>
    </rPh>
    <rPh sb="10" eb="11">
      <t>ケイ</t>
    </rPh>
    <rPh sb="12" eb="14">
      <t>イッチ</t>
    </rPh>
    <phoneticPr fontId="44"/>
  </si>
  <si>
    <t>個人防護具毎の
日別の計</t>
    <rPh sb="0" eb="5">
      <t>コジンボウゴグ</t>
    </rPh>
    <rPh sb="5" eb="6">
      <t>マイ</t>
    </rPh>
    <rPh sb="8" eb="10">
      <t>ヒベツ</t>
    </rPh>
    <rPh sb="11" eb="12">
      <t>ケイ</t>
    </rPh>
    <phoneticPr fontId="44"/>
  </si>
  <si>
    <t>マスク</t>
    <phoneticPr fontId="44"/>
  </si>
  <si>
    <t>グローブ</t>
    <phoneticPr fontId="44"/>
  </si>
  <si>
    <t>ガウン</t>
    <phoneticPr fontId="44"/>
  </si>
  <si>
    <t>キャップ</t>
    <phoneticPr fontId="44"/>
  </si>
  <si>
    <t>フェイスシールド</t>
    <phoneticPr fontId="44"/>
  </si>
  <si>
    <t>員数（③）</t>
    <rPh sb="0" eb="2">
      <t>インスウ</t>
    </rPh>
    <phoneticPr fontId="44"/>
  </si>
  <si>
    <t>員数の判定</t>
    <rPh sb="0" eb="2">
      <t>インスウ</t>
    </rPh>
    <rPh sb="3" eb="5">
      <t>ハンテイ</t>
    </rPh>
    <phoneticPr fontId="44"/>
  </si>
  <si>
    <t>員数を超えた個人防護具の有無</t>
    <rPh sb="0" eb="2">
      <t>インスウ</t>
    </rPh>
    <rPh sb="3" eb="4">
      <t>コ</t>
    </rPh>
    <rPh sb="6" eb="11">
      <t>コジンボウゴグ</t>
    </rPh>
    <rPh sb="12" eb="14">
      <t>ウム</t>
    </rPh>
    <phoneticPr fontId="44"/>
  </si>
  <si>
    <t>（署名又は記名押印）</t>
  </si>
  <si>
    <t>別紙のとおり</t>
    <rPh sb="0" eb="2">
      <t>ベッシ</t>
    </rPh>
    <phoneticPr fontId="2"/>
  </si>
  <si>
    <t>別シート「個人防護具　別紙」に記載してください。</t>
    <rPh sb="0" eb="1">
      <t>ベツ</t>
    </rPh>
    <rPh sb="1" eb="2">
      <t>コベツ</t>
    </rPh>
    <rPh sb="5" eb="10">
      <t>コジンボウゴグ</t>
    </rPh>
    <rPh sb="11" eb="13">
      <t>ベッシ</t>
    </rPh>
    <rPh sb="15" eb="17">
      <t>キサイ</t>
    </rPh>
    <phoneticPr fontId="2"/>
  </si>
  <si>
    <t xml:space="preserve">＜注意点＞
〇段階Ⅰ以上の日に使用した個人防護服が補助対象です。段階Ⅰ以上でない日は、入力しないようにお願いします。段階Ⅰ以上の日はホームページで掲載します。
〇「員数を超えた個人防護具の有無」欄が「有」の場合は、その必要性を別紙（３）に記入してください。
</t>
    <phoneticPr fontId="2"/>
  </si>
  <si>
    <t>〇月</t>
    <rPh sb="1" eb="2">
      <t>ツキ</t>
    </rPh>
    <phoneticPr fontId="2"/>
  </si>
  <si>
    <t>〇+１月</t>
    <rPh sb="3" eb="4">
      <t>ツキ</t>
    </rPh>
    <phoneticPr fontId="2"/>
  </si>
  <si>
    <t>計</t>
    <rPh sb="0" eb="1">
      <t>ケイ</t>
    </rPh>
    <phoneticPr fontId="2"/>
  </si>
  <si>
    <t>単価（円）
（枚、個、双）
（税込み）</t>
    <rPh sb="0" eb="2">
      <t>タンカ</t>
    </rPh>
    <rPh sb="3" eb="4">
      <t>エン</t>
    </rPh>
    <rPh sb="7" eb="8">
      <t>マイ</t>
    </rPh>
    <rPh sb="9" eb="10">
      <t>コ</t>
    </rPh>
    <rPh sb="11" eb="12">
      <t>ソウ</t>
    </rPh>
    <rPh sb="15" eb="17">
      <t>ゼイコ</t>
    </rPh>
    <phoneticPr fontId="44"/>
  </si>
  <si>
    <t>受入可能
病床数</t>
    <rPh sb="0" eb="2">
      <t>ウケイレ</t>
    </rPh>
    <rPh sb="2" eb="4">
      <t>カノウ</t>
    </rPh>
    <phoneticPr fontId="2"/>
  </si>
  <si>
    <t>コロナ患者入院（予定）数</t>
    <rPh sb="3" eb="5">
      <t>カンジャ</t>
    </rPh>
    <rPh sb="5" eb="7">
      <t>ニュウイン</t>
    </rPh>
    <rPh sb="8" eb="10">
      <t>ヨテイ</t>
    </rPh>
    <rPh sb="11" eb="12">
      <t>スウ</t>
    </rPh>
    <phoneticPr fontId="2"/>
  </si>
  <si>
    <t>患者1人あたり対応スタッフ数</t>
    <rPh sb="0" eb="2">
      <t>カンジャ</t>
    </rPh>
    <rPh sb="3" eb="4">
      <t>ニン</t>
    </rPh>
    <rPh sb="7" eb="9">
      <t>タイオウ</t>
    </rPh>
    <rPh sb="13" eb="14">
      <t>スウ</t>
    </rPh>
    <phoneticPr fontId="2"/>
  </si>
  <si>
    <t>(①×②)</t>
    <phoneticPr fontId="2"/>
  </si>
  <si>
    <t>ゴーグル</t>
  </si>
  <si>
    <t>ゴーグル</t>
    <phoneticPr fontId="2"/>
  </si>
  <si>
    <t>【次頁あり】</t>
    <rPh sb="1" eb="3">
      <t>ジページ</t>
    </rPh>
    <phoneticPr fontId="2"/>
  </si>
  <si>
    <t>第　　　　号</t>
    <rPh sb="0" eb="1">
      <t>ダイ</t>
    </rPh>
    <rPh sb="5" eb="6">
      <t>ゴウ</t>
    </rPh>
    <phoneticPr fontId="2"/>
  </si>
  <si>
    <t>令和　年　月　　日</t>
    <rPh sb="0" eb="2">
      <t>レイワ</t>
    </rPh>
    <rPh sb="3" eb="4">
      <t>ネン</t>
    </rPh>
    <rPh sb="5" eb="6">
      <t>ガツ</t>
    </rPh>
    <rPh sb="8" eb="9">
      <t>ニチ</t>
    </rPh>
    <phoneticPr fontId="2"/>
  </si>
  <si>
    <t>法人名及び医療機関名を入力してください</t>
    <rPh sb="0" eb="3">
      <t>ホウジンメイ</t>
    </rPh>
    <rPh sb="3" eb="4">
      <t>オヨ</t>
    </rPh>
    <phoneticPr fontId="2"/>
  </si>
  <si>
    <t>納品日
（同一商品名・規格で同一単価の場合は、纏めて１行で記載のこと。）</t>
    <rPh sb="0" eb="2">
      <t>ノウヒン</t>
    </rPh>
    <rPh sb="2" eb="3">
      <t>ビ</t>
    </rPh>
    <rPh sb="5" eb="7">
      <t>ドウイツ</t>
    </rPh>
    <rPh sb="7" eb="9">
      <t>ショウヒン</t>
    </rPh>
    <rPh sb="9" eb="10">
      <t>メイ</t>
    </rPh>
    <rPh sb="11" eb="13">
      <t>キカク</t>
    </rPh>
    <rPh sb="14" eb="16">
      <t>ドウイツ</t>
    </rPh>
    <rPh sb="16" eb="18">
      <t>タンカ</t>
    </rPh>
    <rPh sb="19" eb="21">
      <t>バアイ</t>
    </rPh>
    <rPh sb="23" eb="24">
      <t>マト</t>
    </rPh>
    <rPh sb="27" eb="28">
      <t>ギョウ</t>
    </rPh>
    <rPh sb="29" eb="31">
      <t>キサイ</t>
    </rPh>
    <phoneticPr fontId="2"/>
  </si>
  <si>
    <t>代表者の肩書・氏名を入力してください。</t>
    <rPh sb="0" eb="3">
      <t>ダイヒョウシャ</t>
    </rPh>
    <rPh sb="4" eb="6">
      <t>カタガキ</t>
    </rPh>
    <rPh sb="7" eb="9">
      <t>シメイ</t>
    </rPh>
    <rPh sb="10" eb="12">
      <t>ニュウリョク</t>
    </rPh>
    <phoneticPr fontId="2"/>
  </si>
  <si>
    <t>コロナ患者1人当たりの対応スタッフ数（員数）</t>
    <rPh sb="3" eb="5">
      <t>カンジャ</t>
    </rPh>
    <rPh sb="5" eb="8">
      <t>ヒトリア</t>
    </rPh>
    <rPh sb="11" eb="13">
      <t>タイオウ</t>
    </rPh>
    <rPh sb="17" eb="18">
      <t>スウ</t>
    </rPh>
    <phoneticPr fontId="44"/>
  </si>
  <si>
    <t>員数を超えた
日数
(交換回数)</t>
    <phoneticPr fontId="2"/>
  </si>
  <si>
    <t>計</t>
    <rPh sb="0" eb="1">
      <t>ケイ</t>
    </rPh>
    <phoneticPr fontId="2"/>
  </si>
  <si>
    <t>上限の確認</t>
    <rPh sb="0" eb="2">
      <t>ジョウゲン</t>
    </rPh>
    <rPh sb="3" eb="5">
      <t>カクニン</t>
    </rPh>
    <phoneticPr fontId="2"/>
  </si>
  <si>
    <t xml:space="preserve">上限を超えた
申請
</t>
    <rPh sb="0" eb="2">
      <t>ジョウゲン</t>
    </rPh>
    <rPh sb="7" eb="9">
      <t>シンセイ</t>
    </rPh>
    <phoneticPr fontId="2"/>
  </si>
  <si>
    <t>様式第８号（第９条関係）</t>
    <phoneticPr fontId="2"/>
  </si>
  <si>
    <t>令和５年度福岡県新型コロナウイルス感染症患者等
入院医療機関等設備整備事業費補助金実績報告書</t>
    <phoneticPr fontId="2"/>
  </si>
  <si>
    <t>　令和　年　月　日付け５疾病第　　　　号で交付決定を受けた福岡県新型コロナウイルス感染症患者等入院医療機関等設備整備事業費補助金について、福岡県新型コロナウイルス感染症患者等入院医療機関等設備整備事業費補助金交付要綱第９条の規定に基づき、下記のとおり報告します。</t>
    <rPh sb="1" eb="3">
      <t>レイワ</t>
    </rPh>
    <rPh sb="9" eb="10">
      <t>ヅ</t>
    </rPh>
    <rPh sb="12" eb="14">
      <t>シッペイ</t>
    </rPh>
    <rPh sb="53" eb="54">
      <t>トウ</t>
    </rPh>
    <rPh sb="93" eb="94">
      <t>ナド</t>
    </rPh>
    <rPh sb="119" eb="121">
      <t>カキ</t>
    </rPh>
    <rPh sb="125" eb="127">
      <t>ホウコク</t>
    </rPh>
    <phoneticPr fontId="3"/>
  </si>
  <si>
    <t>２　経費所要額精算書　　　（別紙（１）のとおり）</t>
    <rPh sb="2" eb="7">
      <t>ケイヒショヨウガク</t>
    </rPh>
    <rPh sb="7" eb="10">
      <t>セイサンショ</t>
    </rPh>
    <rPh sb="14" eb="16">
      <t>ベッシ</t>
    </rPh>
    <phoneticPr fontId="3"/>
  </si>
  <si>
    <t>３　設備整備事業精算額内訳（別紙（２）のとおり）</t>
    <rPh sb="2" eb="4">
      <t>セツビ</t>
    </rPh>
    <rPh sb="4" eb="6">
      <t>セイビ</t>
    </rPh>
    <rPh sb="6" eb="8">
      <t>ジギョウ</t>
    </rPh>
    <rPh sb="8" eb="11">
      <t>セイサンガク</t>
    </rPh>
    <rPh sb="11" eb="13">
      <t>ウチワケ</t>
    </rPh>
    <rPh sb="14" eb="16">
      <t>ベッシ</t>
    </rPh>
    <phoneticPr fontId="3"/>
  </si>
  <si>
    <t>４　事業実績報告書　　　　（別紙（３）のとおり）</t>
    <rPh sb="2" eb="4">
      <t>ジギョウ</t>
    </rPh>
    <rPh sb="4" eb="6">
      <t>ジッセキ</t>
    </rPh>
    <rPh sb="6" eb="9">
      <t>ホウコクショ</t>
    </rPh>
    <rPh sb="14" eb="16">
      <t>ベッシ</t>
    </rPh>
    <phoneticPr fontId="3"/>
  </si>
  <si>
    <t>　(1) 歳入歳出決算（見込）書抄本</t>
    <rPh sb="5" eb="9">
      <t>サイニュウサイシュツ</t>
    </rPh>
    <rPh sb="9" eb="11">
      <t>ケッサン</t>
    </rPh>
    <rPh sb="12" eb="14">
      <t>ミコ</t>
    </rPh>
    <rPh sb="15" eb="16">
      <t>ショ</t>
    </rPh>
    <rPh sb="16" eb="18">
      <t>ショウホン</t>
    </rPh>
    <phoneticPr fontId="3"/>
  </si>
  <si>
    <t>　(2) 支出証拠書類の写し</t>
    <rPh sb="5" eb="7">
      <t>シシュツ</t>
    </rPh>
    <rPh sb="7" eb="9">
      <t>ショウコ</t>
    </rPh>
    <rPh sb="9" eb="11">
      <t>ショルイ</t>
    </rPh>
    <rPh sb="12" eb="13">
      <t>ウツ</t>
    </rPh>
    <phoneticPr fontId="3"/>
  </si>
  <si>
    <t>　(3) その他参考書類</t>
    <rPh sb="7" eb="8">
      <t>タ</t>
    </rPh>
    <rPh sb="8" eb="10">
      <t>サンコウ</t>
    </rPh>
    <rPh sb="10" eb="12">
      <t>ショルイ</t>
    </rPh>
    <phoneticPr fontId="3"/>
  </si>
  <si>
    <t>経費所要額精算書</t>
    <rPh sb="0" eb="2">
      <t>ケイヒ</t>
    </rPh>
    <rPh sb="2" eb="4">
      <t>ショヨウ</t>
    </rPh>
    <rPh sb="4" eb="5">
      <t>ガク</t>
    </rPh>
    <rPh sb="5" eb="7">
      <t>セイサン</t>
    </rPh>
    <rPh sb="7" eb="8">
      <t>ショ</t>
    </rPh>
    <phoneticPr fontId="3"/>
  </si>
  <si>
    <t>様式第８号　別紙（１）</t>
    <phoneticPr fontId="3"/>
  </si>
  <si>
    <t>交付決定額</t>
    <rPh sb="0" eb="2">
      <t>コウフ</t>
    </rPh>
    <rPh sb="2" eb="5">
      <t>ケッテイガク</t>
    </rPh>
    <phoneticPr fontId="3"/>
  </si>
  <si>
    <t>確定額</t>
    <rPh sb="0" eb="3">
      <t>カクテイガク</t>
    </rPh>
    <phoneticPr fontId="2"/>
  </si>
  <si>
    <t>受入済額</t>
    <rPh sb="0" eb="4">
      <t>ウケイレズミガク</t>
    </rPh>
    <phoneticPr fontId="2"/>
  </si>
  <si>
    <t>（J)</t>
  </si>
  <si>
    <t>（K)</t>
  </si>
  <si>
    <t>様式第８号　別紙（２）</t>
    <phoneticPr fontId="2"/>
  </si>
  <si>
    <t>実績</t>
    <rPh sb="0" eb="2">
      <t>ジッセキ</t>
    </rPh>
    <phoneticPr fontId="2"/>
  </si>
  <si>
    <t>設備整備事業精算額内訳</t>
    <phoneticPr fontId="3"/>
  </si>
  <si>
    <t>２　導入設備内訳</t>
    <rPh sb="2" eb="4">
      <t>ドウニュウ</t>
    </rPh>
    <rPh sb="4" eb="6">
      <t>セツビ</t>
    </rPh>
    <rPh sb="6" eb="8">
      <t>ウチワケ</t>
    </rPh>
    <phoneticPr fontId="2"/>
  </si>
  <si>
    <t>導入設備
（商品名・規格）</t>
    <rPh sb="0" eb="2">
      <t>ドウニュウ</t>
    </rPh>
    <rPh sb="2" eb="4">
      <t>セツビ</t>
    </rPh>
    <rPh sb="6" eb="9">
      <t>ショウヒンメイ</t>
    </rPh>
    <rPh sb="10" eb="12">
      <t>キカク</t>
    </rPh>
    <phoneticPr fontId="2"/>
  </si>
  <si>
    <t>申請時との
乖離の
有無</t>
    <rPh sb="0" eb="3">
      <t>シンセイジ</t>
    </rPh>
    <rPh sb="6" eb="8">
      <t>カイリ</t>
    </rPh>
    <rPh sb="10" eb="12">
      <t>ウム</t>
    </rPh>
    <phoneticPr fontId="2"/>
  </si>
  <si>
    <t>日付</t>
    <rPh sb="0" eb="2">
      <t>ヒヅケ</t>
    </rPh>
    <phoneticPr fontId="2"/>
  </si>
  <si>
    <t>あり</t>
    <phoneticPr fontId="2"/>
  </si>
  <si>
    <t>無</t>
    <rPh sb="0" eb="1">
      <t>ナシ</t>
    </rPh>
    <phoneticPr fontId="2"/>
  </si>
  <si>
    <t>様式第８号　別紙（３）</t>
    <rPh sb="0" eb="2">
      <t>ヨウシキ</t>
    </rPh>
    <rPh sb="2" eb="3">
      <t>ダイ</t>
    </rPh>
    <rPh sb="4" eb="5">
      <t>ゴウ</t>
    </rPh>
    <rPh sb="6" eb="8">
      <t>ベッシ</t>
    </rPh>
    <phoneticPr fontId="3"/>
  </si>
  <si>
    <t>事業実績報告書</t>
    <rPh sb="0" eb="2">
      <t>ジギョウ</t>
    </rPh>
    <rPh sb="2" eb="4">
      <t>ジッセキ</t>
    </rPh>
    <rPh sb="4" eb="7">
      <t>ホウコクショ</t>
    </rPh>
    <phoneticPr fontId="3"/>
  </si>
  <si>
    <t>事業完了日</t>
    <rPh sb="0" eb="5">
      <t>ジギョウカンリョウビ</t>
    </rPh>
    <phoneticPr fontId="3"/>
  </si>
  <si>
    <t>申請内容</t>
    <rPh sb="0" eb="2">
      <t>シンセイ</t>
    </rPh>
    <rPh sb="2" eb="4">
      <t>ナイヨウ</t>
    </rPh>
    <phoneticPr fontId="3"/>
  </si>
  <si>
    <t>導入効果</t>
    <rPh sb="0" eb="4">
      <t>ドウニュウコウカ</t>
    </rPh>
    <phoneticPr fontId="3"/>
  </si>
  <si>
    <t>歳入歳出決算（見込）書抄本</t>
    <rPh sb="0" eb="2">
      <t>サイニュウ</t>
    </rPh>
    <rPh sb="2" eb="4">
      <t>サイシュツ</t>
    </rPh>
    <rPh sb="4" eb="6">
      <t>ケッサン</t>
    </rPh>
    <rPh sb="7" eb="9">
      <t>ミコ</t>
    </rPh>
    <rPh sb="10" eb="11">
      <t>ショ</t>
    </rPh>
    <rPh sb="11" eb="13">
      <t>ショウホン</t>
    </rPh>
    <phoneticPr fontId="3"/>
  </si>
  <si>
    <t>※上限の範囲内でも、交付決定の額以下である必要があります。</t>
    <rPh sb="1" eb="3">
      <t>ジョウゲン</t>
    </rPh>
    <rPh sb="4" eb="7">
      <t>ハンイナイ</t>
    </rPh>
    <rPh sb="10" eb="14">
      <t>コウフケッテイ</t>
    </rPh>
    <rPh sb="15" eb="16">
      <t>ガク</t>
    </rPh>
    <rPh sb="16" eb="18">
      <t>イカ</t>
    </rPh>
    <rPh sb="21" eb="23">
      <t>ヒツヨウ</t>
    </rPh>
    <phoneticPr fontId="2"/>
  </si>
  <si>
    <r>
      <t xml:space="preserve">コロナ患者受入（予定）数 （員数）
</t>
    </r>
    <r>
      <rPr>
        <sz val="11"/>
        <color rgb="FFFF0000"/>
        <rFont val="ＭＳ Ｐ明朝"/>
        <family val="1"/>
        <charset val="128"/>
      </rPr>
      <t>(G-MIS上の「入院中の新型コロナウイルス感染症患者数」と一致</t>
    </r>
    <rPh sb="3" eb="5">
      <t>カンジャ</t>
    </rPh>
    <rPh sb="5" eb="7">
      <t>ウケイレ</t>
    </rPh>
    <rPh sb="8" eb="10">
      <t>ヨテイ</t>
    </rPh>
    <rPh sb="11" eb="12">
      <t>スウ</t>
    </rPh>
    <rPh sb="14" eb="16">
      <t>インスウ</t>
    </rPh>
    <rPh sb="24" eb="25">
      <t>ジョウ</t>
    </rPh>
    <rPh sb="27" eb="30">
      <t>ニュウインチュウ</t>
    </rPh>
    <rPh sb="31" eb="33">
      <t>シンガタ</t>
    </rPh>
    <rPh sb="40" eb="43">
      <t>カンセンショウ</t>
    </rPh>
    <rPh sb="43" eb="45">
      <t>カンジャ</t>
    </rPh>
    <rPh sb="45" eb="46">
      <t>スウ</t>
    </rPh>
    <rPh sb="48" eb="50">
      <t>イッチ</t>
    </rPh>
    <phoneticPr fontId="46"/>
  </si>
  <si>
    <r>
      <t xml:space="preserve">コロナ患者受入（予定）数 （員数）
</t>
    </r>
    <r>
      <rPr>
        <sz val="11"/>
        <color rgb="FFFF0000"/>
        <rFont val="ＭＳ Ｐ明朝"/>
        <family val="1"/>
        <charset val="128"/>
      </rPr>
      <t>(G-MIS上の「入院中の新型コロナウイルス感染症患者数」と一致</t>
    </r>
    <rPh sb="3" eb="5">
      <t>カンジャ</t>
    </rPh>
    <rPh sb="5" eb="7">
      <t>ウケイレ</t>
    </rPh>
    <rPh sb="8" eb="10">
      <t>ヨテイ</t>
    </rPh>
    <rPh sb="11" eb="12">
      <t>スウ</t>
    </rPh>
    <rPh sb="14" eb="16">
      <t>インスウ</t>
    </rPh>
    <rPh sb="24" eb="25">
      <t>ジョウ</t>
    </rPh>
    <rPh sb="27" eb="30">
      <t>ニュウインチュウ</t>
    </rPh>
    <rPh sb="31" eb="33">
      <t>シンガタ</t>
    </rPh>
    <rPh sb="40" eb="43">
      <t>カンセンショウ</t>
    </rPh>
    <rPh sb="43" eb="45">
      <t>カンジャ</t>
    </rPh>
    <rPh sb="45" eb="46">
      <t>スウ</t>
    </rPh>
    <rPh sb="48" eb="50">
      <t>イッチ</t>
    </rPh>
    <phoneticPr fontId="44"/>
  </si>
  <si>
    <t>コロナ患者1人当たりの対応スタッフ数（員数）</t>
    <rPh sb="3" eb="5">
      <t>カンジャ</t>
    </rPh>
    <rPh sb="5" eb="8">
      <t>ヒトリア</t>
    </rPh>
    <rPh sb="11" eb="13">
      <t>タイオウ</t>
    </rPh>
    <rPh sb="17" eb="18">
      <t>スウ</t>
    </rPh>
    <phoneticPr fontId="46"/>
  </si>
  <si>
    <t>所在地を入力してください</t>
    <phoneticPr fontId="2"/>
  </si>
  <si>
    <t>様式第８号　別紙（２）「２ 申請設備内訳　個人防護具」詳細</t>
    <rPh sb="0" eb="3">
      <t>ヨウシキダイ</t>
    </rPh>
    <rPh sb="4" eb="5">
      <t>ゴウ</t>
    </rPh>
    <rPh sb="6" eb="8">
      <t>ベッシ</t>
    </rPh>
    <rPh sb="21" eb="26">
      <t>コジンボウゴグ</t>
    </rPh>
    <rPh sb="27" eb="29">
      <t>ショウサイ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</si>
</sst>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1" formatCode="_ * #,##0_ ;_ * \-#,##0_ ;_ * &quot;-&quot;_ ;_ @_ "/>
    <numFmt numFmtId="176" formatCode="#,##0_);[Red]\(#,##0\)"/>
    <numFmt numFmtId="177" formatCode="[$-411]ggge&quot;年&quot;m&quot;月&quot;d&quot;日&quot;;@"/>
    <numFmt numFmtId="178" formatCode="#"/>
    <numFmt numFmtId="179" formatCode="0_);[Red]\(0\)"/>
    <numFmt numFmtId="180" formatCode="0_ "/>
    <numFmt numFmtId="181" formatCode="#,##0&quot;円&quot;"/>
  </numFmts>
  <fonts count="55">
    <font>
      <sz val="11"/>
      <color theme="1"/>
      <name val="ＭＳ Ｐゴシック"/>
      <family val="2"/>
      <charset val="128"/>
      <scheme val="minor"/>
    </font>
    <font>
      <sz val="12"/>
      <color theme="1"/>
      <name val="ＭＳ 明朝"/>
      <family val="1"/>
      <charset val="128"/>
    </font>
    <font>
      <sz val="6"/>
      <name val="ＭＳ Ｐゴシック"/>
      <family val="2"/>
      <charset val="128"/>
      <scheme val="minor"/>
    </font>
    <font>
      <sz val="6"/>
      <name val="ＭＳ Ｐゴシック"/>
      <family val="3"/>
      <charset val="128"/>
    </font>
    <font>
      <sz val="11"/>
      <color indexed="81"/>
      <name val="ＭＳ Ｐゴシック"/>
      <family val="3"/>
      <charset val="128"/>
    </font>
    <font>
      <sz val="11"/>
      <name val="ＭＳ Ｐゴシック"/>
      <family val="3"/>
      <charset val="128"/>
    </font>
    <font>
      <sz val="14"/>
      <name val="ＭＳ 明朝"/>
      <family val="1"/>
      <charset val="128"/>
    </font>
    <font>
      <sz val="12"/>
      <color rgb="FF000000"/>
      <name val="ＭＳ 明朝"/>
      <family val="1"/>
      <charset val="128"/>
    </font>
    <font>
      <sz val="11"/>
      <name val="ＭＳ Ｐ明朝"/>
      <family val="1"/>
      <charset val="128"/>
    </font>
    <font>
      <sz val="6"/>
      <name val="ＭＳ Ｐ明朝"/>
      <family val="1"/>
      <charset val="128"/>
    </font>
    <font>
      <sz val="11"/>
      <color theme="1"/>
      <name val="ＭＳ Ｐゴシック"/>
      <family val="2"/>
      <charset val="128"/>
      <scheme val="minor"/>
    </font>
    <font>
      <sz val="14"/>
      <color theme="1"/>
      <name val="ＭＳ 明朝"/>
      <family val="1"/>
      <charset val="128"/>
    </font>
    <font>
      <sz val="11"/>
      <color theme="1"/>
      <name val="ＭＳ 明朝"/>
      <family val="1"/>
      <charset val="128"/>
    </font>
    <font>
      <sz val="11"/>
      <color indexed="81"/>
      <name val="MS P ゴシック"/>
      <family val="3"/>
      <charset val="128"/>
    </font>
    <font>
      <b/>
      <sz val="14"/>
      <color theme="1"/>
      <name val="ＭＳ Ｐゴシック"/>
      <family val="3"/>
      <charset val="128"/>
    </font>
    <font>
      <sz val="10"/>
      <color theme="1"/>
      <name val="ＭＳ Ｐゴシック"/>
      <family val="3"/>
      <charset val="128"/>
    </font>
    <font>
      <b/>
      <sz val="18"/>
      <color theme="1"/>
      <name val="ＭＳ ゴシック"/>
      <family val="3"/>
      <charset val="128"/>
    </font>
    <font>
      <sz val="12"/>
      <color theme="1"/>
      <name val="ＤＦ特太ゴシック体"/>
      <family val="3"/>
      <charset val="128"/>
    </font>
    <font>
      <sz val="18"/>
      <color theme="1"/>
      <name val="ＭＳ Ｐゴシック"/>
      <family val="3"/>
      <charset val="128"/>
    </font>
    <font>
      <sz val="14"/>
      <color theme="1"/>
      <name val="ＭＳ Ｐゴシック"/>
      <family val="3"/>
      <charset val="128"/>
    </font>
    <font>
      <sz val="12"/>
      <color theme="1"/>
      <name val="ＭＳ Ｐゴシック"/>
      <family val="3"/>
      <charset val="128"/>
    </font>
    <font>
      <sz val="18"/>
      <color theme="1"/>
      <name val="ＭＳ 明朝"/>
      <family val="1"/>
      <charset val="128"/>
    </font>
    <font>
      <sz val="10"/>
      <color theme="1"/>
      <name val="ＭＳ 明朝"/>
      <family val="1"/>
      <charset val="128"/>
    </font>
    <font>
      <b/>
      <sz val="18"/>
      <color theme="1"/>
      <name val="ＭＳ 明朝"/>
      <family val="1"/>
      <charset val="128"/>
    </font>
    <font>
      <b/>
      <sz val="20"/>
      <color theme="1"/>
      <name val="ＭＳ 明朝"/>
      <family val="1"/>
      <charset val="128"/>
    </font>
    <font>
      <sz val="16"/>
      <color theme="1"/>
      <name val="ＭＳ 明朝"/>
      <family val="1"/>
      <charset val="128"/>
    </font>
    <font>
      <sz val="11"/>
      <color theme="1"/>
      <name val="ＭＳ Ｐゴシック"/>
      <family val="3"/>
      <charset val="128"/>
    </font>
    <font>
      <b/>
      <sz val="11"/>
      <color theme="1"/>
      <name val="ＭＳ 明朝"/>
      <family val="1"/>
      <charset val="128"/>
    </font>
    <font>
      <sz val="10.5"/>
      <name val="ＭＳ 明朝"/>
      <family val="1"/>
      <charset val="128"/>
    </font>
    <font>
      <sz val="10.5"/>
      <color rgb="FFFF0000"/>
      <name val="ＭＳ 明朝"/>
      <family val="1"/>
      <charset val="128"/>
    </font>
    <font>
      <sz val="12"/>
      <name val="ＭＳ 明朝"/>
      <family val="1"/>
      <charset val="128"/>
    </font>
    <font>
      <sz val="10.5"/>
      <color theme="1"/>
      <name val="ＭＳ 明朝"/>
      <family val="1"/>
      <charset val="128"/>
    </font>
    <font>
      <sz val="9"/>
      <color indexed="81"/>
      <name val="MS P ゴシック"/>
      <family val="3"/>
      <charset val="128"/>
    </font>
    <font>
      <sz val="12"/>
      <color indexed="81"/>
      <name val="MS P ゴシック"/>
      <family val="3"/>
      <charset val="128"/>
    </font>
    <font>
      <sz val="12"/>
      <color indexed="81"/>
      <name val="ＭＳ Ｐゴシック"/>
      <family val="3"/>
      <charset val="128"/>
    </font>
    <font>
      <sz val="14"/>
      <color indexed="81"/>
      <name val="MS P ゴシック"/>
      <family val="3"/>
      <charset val="128"/>
    </font>
    <font>
      <sz val="11"/>
      <color theme="1"/>
      <name val="ＭＳ Ｐゴシック"/>
      <family val="2"/>
      <scheme val="minor"/>
    </font>
    <font>
      <b/>
      <sz val="14"/>
      <color indexed="81"/>
      <name val="MS P ゴシック"/>
      <family val="3"/>
      <charset val="128"/>
    </font>
    <font>
      <b/>
      <sz val="12"/>
      <color indexed="81"/>
      <name val="MS P ゴシック"/>
      <family val="3"/>
      <charset val="128"/>
    </font>
    <font>
      <sz val="14"/>
      <name val="ＭＳ Ｐゴシック"/>
      <family val="3"/>
      <charset val="128"/>
    </font>
    <font>
      <b/>
      <sz val="16"/>
      <color indexed="81"/>
      <name val="MS P ゴシック"/>
      <family val="3"/>
      <charset val="128"/>
    </font>
    <font>
      <sz val="11"/>
      <color indexed="8"/>
      <name val="ＭＳ Ｐゴシック"/>
      <family val="3"/>
      <charset val="128"/>
      <scheme val="minor"/>
    </font>
    <font>
      <sz val="11"/>
      <color indexed="8"/>
      <name val="ＭＳ Ｐ明朝"/>
      <family val="1"/>
      <charset val="128"/>
    </font>
    <font>
      <sz val="16"/>
      <color indexed="8"/>
      <name val="ＭＳ Ｐ明朝"/>
      <family val="1"/>
      <charset val="128"/>
    </font>
    <font>
      <sz val="6"/>
      <name val="ＭＳ Ｐゴシック"/>
      <family val="3"/>
      <charset val="128"/>
      <scheme val="minor"/>
    </font>
    <font>
      <sz val="12"/>
      <color indexed="8"/>
      <name val="ＭＳ Ｐ明朝"/>
      <family val="1"/>
      <charset val="128"/>
    </font>
    <font>
      <sz val="11"/>
      <color indexed="8"/>
      <name val="ＭＳ 明朝"/>
      <family val="1"/>
      <charset val="128"/>
    </font>
    <font>
      <sz val="10"/>
      <color indexed="8"/>
      <name val="ＭＳ Ｐ明朝"/>
      <family val="1"/>
      <charset val="128"/>
    </font>
    <font>
      <sz val="9"/>
      <color indexed="8"/>
      <name val="ＭＳ Ｐ明朝"/>
      <family val="1"/>
      <charset val="128"/>
    </font>
    <font>
      <b/>
      <sz val="12"/>
      <color indexed="8"/>
      <name val="ＭＳ Ｐゴシック"/>
      <family val="3"/>
      <charset val="128"/>
      <scheme val="minor"/>
    </font>
    <font>
      <b/>
      <sz val="14"/>
      <color indexed="8"/>
      <name val="ＭＳ Ｐゴシック"/>
      <family val="3"/>
      <charset val="128"/>
      <scheme val="minor"/>
    </font>
    <font>
      <b/>
      <sz val="20"/>
      <color indexed="8"/>
      <name val="ＭＳ Ｐ明朝"/>
      <family val="1"/>
      <charset val="128"/>
    </font>
    <font>
      <sz val="11"/>
      <color theme="1"/>
      <name val="ＭＳ Ｐ明朝"/>
      <family val="1"/>
      <charset val="128"/>
    </font>
    <font>
      <sz val="16"/>
      <color theme="1"/>
      <name val="ＭＳ Ｐ明朝"/>
      <family val="1"/>
      <charset val="128"/>
    </font>
    <font>
      <sz val="11"/>
      <color rgb="FFFF0000"/>
      <name val="ＭＳ Ｐ明朝"/>
      <family val="1"/>
      <charset val="128"/>
    </font>
  </fonts>
  <fills count="8">
    <fill>
      <patternFill patternType="none"/>
    </fill>
    <fill>
      <patternFill patternType="gray125"/>
    </fill>
    <fill>
      <patternFill patternType="solid">
        <fgColor theme="0"/>
        <bgColor indexed="64"/>
      </patternFill>
    </fill>
    <fill>
      <patternFill patternType="solid">
        <fgColor theme="5" tint="0.59999389629810485"/>
        <bgColor indexed="64"/>
      </patternFill>
    </fill>
    <fill>
      <patternFill patternType="solid">
        <fgColor theme="1"/>
        <bgColor indexed="64"/>
      </patternFill>
    </fill>
    <fill>
      <patternFill patternType="solid">
        <fgColor theme="1" tint="4.9989318521683403E-2"/>
        <bgColor indexed="64"/>
      </patternFill>
    </fill>
    <fill>
      <patternFill patternType="solid">
        <fgColor rgb="FFFFFF00"/>
        <bgColor indexed="64"/>
      </patternFill>
    </fill>
    <fill>
      <patternFill patternType="solid">
        <fgColor rgb="FFF8CBAD"/>
        <bgColor indexed="64"/>
      </patternFill>
    </fill>
  </fills>
  <borders count="127">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diagonal style="thin">
        <color indexed="64"/>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style="medium">
        <color indexed="64"/>
      </left>
      <right style="medium">
        <color indexed="64"/>
      </right>
      <top/>
      <bottom/>
      <diagonal/>
    </border>
    <border>
      <left/>
      <right style="medium">
        <color indexed="64"/>
      </right>
      <top/>
      <bottom/>
      <diagonal/>
    </border>
    <border>
      <left/>
      <right style="medium">
        <color indexed="64"/>
      </right>
      <top style="thin">
        <color indexed="64"/>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thin">
        <color indexed="64"/>
      </right>
      <top style="medium">
        <color indexed="64"/>
      </top>
      <bottom/>
      <diagonal/>
    </border>
    <border diagonalUp="1">
      <left style="thin">
        <color indexed="64"/>
      </left>
      <right/>
      <top style="medium">
        <color indexed="64"/>
      </top>
      <bottom/>
      <diagonal style="thin">
        <color indexed="64"/>
      </diagonal>
    </border>
    <border diagonalUp="1">
      <left/>
      <right style="medium">
        <color indexed="64"/>
      </right>
      <top style="medium">
        <color indexed="64"/>
      </top>
      <bottom/>
      <diagonal style="thin">
        <color indexed="64"/>
      </diagonal>
    </border>
    <border diagonalUp="1">
      <left style="thin">
        <color indexed="64"/>
      </left>
      <right/>
      <top/>
      <bottom/>
      <diagonal style="thin">
        <color indexed="64"/>
      </diagonal>
    </border>
    <border diagonalUp="1">
      <left/>
      <right style="medium">
        <color indexed="64"/>
      </right>
      <top/>
      <bottom/>
      <diagonal style="thin">
        <color indexed="64"/>
      </diagonal>
    </border>
    <border diagonalUp="1">
      <left style="thin">
        <color indexed="64"/>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style="thin">
        <color indexed="64"/>
      </left>
      <right/>
      <top style="medium">
        <color indexed="64"/>
      </top>
      <bottom/>
      <diagonal/>
    </border>
    <border>
      <left style="thin">
        <color indexed="64"/>
      </left>
      <right/>
      <top/>
      <bottom style="hair">
        <color indexed="64"/>
      </bottom>
      <diagonal/>
    </border>
    <border>
      <left/>
      <right style="thin">
        <color indexed="64"/>
      </right>
      <top/>
      <bottom style="hair">
        <color indexed="64"/>
      </bottom>
      <diagonal/>
    </border>
    <border>
      <left style="medium">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hair">
        <color indexed="64"/>
      </top>
      <bottom/>
      <diagonal/>
    </border>
    <border diagonalUp="1">
      <left style="medium">
        <color indexed="64"/>
      </left>
      <right/>
      <top style="medium">
        <color indexed="64"/>
      </top>
      <bottom/>
      <diagonal style="thin">
        <color indexed="64"/>
      </diagonal>
    </border>
    <border diagonalUp="1">
      <left/>
      <right/>
      <top style="medium">
        <color indexed="64"/>
      </top>
      <bottom/>
      <diagonal style="thin">
        <color indexed="64"/>
      </diagonal>
    </border>
    <border diagonalUp="1">
      <left style="medium">
        <color indexed="64"/>
      </left>
      <right/>
      <top/>
      <bottom/>
      <diagonal style="thin">
        <color indexed="64"/>
      </diagonal>
    </border>
    <border diagonalUp="1">
      <left/>
      <right/>
      <top/>
      <bottom/>
      <diagonal style="thin">
        <color indexed="64"/>
      </diagonal>
    </border>
    <border diagonalUp="1">
      <left style="medium">
        <color indexed="64"/>
      </left>
      <right/>
      <top/>
      <bottom style="medium">
        <color indexed="64"/>
      </bottom>
      <diagonal style="thin">
        <color indexed="64"/>
      </diagonal>
    </border>
    <border diagonalUp="1">
      <left/>
      <right/>
      <top/>
      <bottom style="medium">
        <color indexed="64"/>
      </bottom>
      <diagonal style="thin">
        <color indexed="64"/>
      </diagonal>
    </border>
    <border>
      <left/>
      <right style="thin">
        <color indexed="64"/>
      </right>
      <top style="medium">
        <color indexed="64"/>
      </top>
      <bottom style="thin">
        <color indexed="64"/>
      </bottom>
      <diagonal/>
    </border>
    <border>
      <left/>
      <right style="medium">
        <color indexed="64"/>
      </right>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double">
        <color indexed="64"/>
      </bottom>
      <diagonal/>
    </border>
    <border>
      <left style="medium">
        <color indexed="64"/>
      </left>
      <right style="thin">
        <color indexed="64"/>
      </right>
      <top/>
      <bottom style="medium">
        <color indexed="64"/>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diagonalUp="1">
      <left style="medium">
        <color indexed="64"/>
      </left>
      <right style="medium">
        <color indexed="64"/>
      </right>
      <top style="medium">
        <color indexed="64"/>
      </top>
      <bottom style="medium">
        <color indexed="64"/>
      </bottom>
      <diagonal style="thin">
        <color indexed="64"/>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right style="medium">
        <color indexed="64"/>
      </right>
      <top style="thin">
        <color indexed="64"/>
      </top>
      <bottom style="medium">
        <color indexed="64"/>
      </bottom>
      <diagonal/>
    </border>
    <border diagonalUp="1">
      <left style="thin">
        <color indexed="64"/>
      </left>
      <right style="thin">
        <color indexed="64"/>
      </right>
      <top/>
      <bottom style="thin">
        <color indexed="64"/>
      </bottom>
      <diagonal style="thin">
        <color indexed="64"/>
      </diagonal>
    </border>
    <border>
      <left/>
      <right/>
      <top/>
      <bottom style="dashed">
        <color indexed="64"/>
      </bottom>
      <diagonal/>
    </border>
    <border>
      <left/>
      <right/>
      <top style="dashed">
        <color indexed="64"/>
      </top>
      <bottom/>
      <diagonal/>
    </border>
    <border>
      <left style="thin">
        <color indexed="64"/>
      </left>
      <right style="dotted">
        <color indexed="64"/>
      </right>
      <top style="medium">
        <color indexed="64"/>
      </top>
      <bottom/>
      <diagonal/>
    </border>
    <border>
      <left style="thin">
        <color indexed="64"/>
      </left>
      <right style="dotted">
        <color indexed="64"/>
      </right>
      <top/>
      <bottom/>
      <diagonal/>
    </border>
    <border>
      <left style="thin">
        <color indexed="64"/>
      </left>
      <right style="dotted">
        <color indexed="64"/>
      </right>
      <top/>
      <bottom style="medium">
        <color indexed="64"/>
      </bottom>
      <diagonal/>
    </border>
    <border>
      <left style="dotted">
        <color indexed="64"/>
      </left>
      <right style="dotted">
        <color indexed="64"/>
      </right>
      <top style="medium">
        <color indexed="64"/>
      </top>
      <bottom style="dotted">
        <color indexed="64"/>
      </bottom>
      <diagonal/>
    </border>
    <border>
      <left style="dotted">
        <color indexed="64"/>
      </left>
      <right style="medium">
        <color indexed="64"/>
      </right>
      <top style="medium">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medium">
        <color indexed="64"/>
      </right>
      <top style="dotted">
        <color indexed="64"/>
      </top>
      <bottom style="dotted">
        <color indexed="64"/>
      </bottom>
      <diagonal/>
    </border>
    <border>
      <left style="dotted">
        <color indexed="64"/>
      </left>
      <right style="dotted">
        <color indexed="64"/>
      </right>
      <top style="dotted">
        <color indexed="64"/>
      </top>
      <bottom style="medium">
        <color indexed="64"/>
      </bottom>
      <diagonal/>
    </border>
    <border>
      <left style="dotted">
        <color indexed="64"/>
      </left>
      <right style="medium">
        <color indexed="64"/>
      </right>
      <top style="dotted">
        <color indexed="64"/>
      </top>
      <bottom style="medium">
        <color indexed="64"/>
      </bottom>
      <diagonal/>
    </border>
    <border>
      <left style="thin">
        <color indexed="64"/>
      </left>
      <right style="dotted">
        <color indexed="64"/>
      </right>
      <top style="medium">
        <color indexed="64"/>
      </top>
      <bottom style="dotted">
        <color indexed="64"/>
      </bottom>
      <diagonal/>
    </border>
    <border>
      <left style="dotted">
        <color indexed="64"/>
      </left>
      <right style="thin">
        <color indexed="64"/>
      </right>
      <top style="medium">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style="dotted">
        <color indexed="64"/>
      </right>
      <top style="dotted">
        <color indexed="64"/>
      </top>
      <bottom style="medium">
        <color indexed="64"/>
      </bottom>
      <diagonal/>
    </border>
    <border>
      <left style="dotted">
        <color indexed="64"/>
      </left>
      <right style="thin">
        <color indexed="64"/>
      </right>
      <top style="dotted">
        <color indexed="64"/>
      </top>
      <bottom style="medium">
        <color indexed="64"/>
      </bottom>
      <diagonal/>
    </border>
    <border>
      <left style="thin">
        <color indexed="64"/>
      </left>
      <right style="medium">
        <color indexed="64"/>
      </right>
      <top style="medium">
        <color indexed="64"/>
      </top>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ck">
        <color indexed="64"/>
      </left>
      <right/>
      <top/>
      <bottom style="dashed">
        <color indexed="64"/>
      </bottom>
      <diagonal/>
    </border>
    <border>
      <left/>
      <right style="thick">
        <color indexed="64"/>
      </right>
      <top/>
      <bottom style="dashed">
        <color indexed="64"/>
      </bottom>
      <diagonal/>
    </border>
    <border>
      <left style="thick">
        <color indexed="64"/>
      </left>
      <right/>
      <top style="dashed">
        <color indexed="64"/>
      </top>
      <bottom/>
      <diagonal/>
    </border>
    <border>
      <left/>
      <right style="thick">
        <color indexed="64"/>
      </right>
      <top style="dashed">
        <color indexed="64"/>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n">
        <color indexed="64"/>
      </left>
      <right style="thin">
        <color indexed="64"/>
      </right>
      <top style="double">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diagonalDown="1">
      <left style="medium">
        <color indexed="64"/>
      </left>
      <right/>
      <top style="medium">
        <color indexed="64"/>
      </top>
      <bottom style="medium">
        <color indexed="64"/>
      </bottom>
      <diagonal style="thin">
        <color indexed="64"/>
      </diagonal>
    </border>
    <border diagonalDown="1">
      <left/>
      <right/>
      <top style="medium">
        <color indexed="64"/>
      </top>
      <bottom style="medium">
        <color indexed="64"/>
      </bottom>
      <diagonal style="thin">
        <color indexed="64"/>
      </diagonal>
    </border>
    <border diagonalDown="1">
      <left/>
      <right style="medium">
        <color indexed="64"/>
      </right>
      <top style="medium">
        <color indexed="64"/>
      </top>
      <bottom style="medium">
        <color indexed="64"/>
      </bottom>
      <diagonal style="thin">
        <color indexed="64"/>
      </diagonal>
    </border>
  </borders>
  <cellStyleXfs count="13">
    <xf numFmtId="0" fontId="0" fillId="0" borderId="0">
      <alignment vertical="center"/>
    </xf>
    <xf numFmtId="0" fontId="5" fillId="0" borderId="0"/>
    <xf numFmtId="38" fontId="5" fillId="0" borderId="0" applyFont="0" applyFill="0" applyBorder="0" applyAlignment="0" applyProtection="0"/>
    <xf numFmtId="0" fontId="8" fillId="0" borderId="0"/>
    <xf numFmtId="38" fontId="10" fillId="0" borderId="0" applyFont="0" applyFill="0" applyBorder="0" applyAlignment="0" applyProtection="0">
      <alignment vertical="center"/>
    </xf>
    <xf numFmtId="0" fontId="5" fillId="0" borderId="0"/>
    <xf numFmtId="0" fontId="10" fillId="0" borderId="0">
      <alignment vertical="center"/>
    </xf>
    <xf numFmtId="0" fontId="5" fillId="0" borderId="0">
      <alignment vertical="center"/>
    </xf>
    <xf numFmtId="38" fontId="5" fillId="0" borderId="0" applyFont="0" applyFill="0" applyBorder="0" applyAlignment="0" applyProtection="0">
      <alignment vertical="center"/>
    </xf>
    <xf numFmtId="0" fontId="36" fillId="0" borderId="0"/>
    <xf numFmtId="0" fontId="41" fillId="0" borderId="0"/>
    <xf numFmtId="38" fontId="41" fillId="0" borderId="0" applyFill="0" applyBorder="0" applyAlignment="0" applyProtection="0">
      <alignment vertical="center"/>
    </xf>
    <xf numFmtId="9" fontId="41" fillId="0" borderId="0" applyFont="0" applyFill="0" applyBorder="0" applyAlignment="0" applyProtection="0">
      <alignment vertical="center"/>
    </xf>
  </cellStyleXfs>
  <cellXfs count="752">
    <xf numFmtId="0" fontId="0" fillId="0" borderId="0" xfId="0">
      <alignment vertical="center"/>
    </xf>
    <xf numFmtId="0" fontId="1" fillId="0" borderId="0" xfId="0" applyFont="1">
      <alignment vertical="center"/>
    </xf>
    <xf numFmtId="0" fontId="7" fillId="0" borderId="0" xfId="0" applyFont="1">
      <alignment vertical="center"/>
    </xf>
    <xf numFmtId="0" fontId="12" fillId="0" borderId="0" xfId="1" applyFont="1" applyAlignment="1">
      <alignment vertical="center"/>
    </xf>
    <xf numFmtId="0" fontId="14" fillId="0" borderId="0" xfId="7" applyFont="1">
      <alignment vertical="center"/>
    </xf>
    <xf numFmtId="0" fontId="15" fillId="0" borderId="0" xfId="7" applyFont="1" applyFill="1">
      <alignment vertical="center"/>
    </xf>
    <xf numFmtId="0" fontId="18" fillId="0" borderId="0" xfId="7" applyFont="1" applyFill="1">
      <alignment vertical="center"/>
    </xf>
    <xf numFmtId="0" fontId="19" fillId="0" borderId="3" xfId="7" applyFont="1" applyFill="1" applyBorder="1" applyAlignment="1">
      <alignment horizontal="center" vertical="center"/>
    </xf>
    <xf numFmtId="0" fontId="19" fillId="0" borderId="3" xfId="7" applyFont="1" applyFill="1" applyBorder="1" applyAlignment="1">
      <alignment horizontal="center" vertical="center" wrapText="1"/>
    </xf>
    <xf numFmtId="0" fontId="19" fillId="0" borderId="0" xfId="7" applyFont="1" applyFill="1" applyBorder="1" applyAlignment="1">
      <alignment horizontal="center" vertical="center"/>
    </xf>
    <xf numFmtId="0" fontId="15" fillId="0" borderId="0" xfId="7" applyFont="1" applyFill="1" applyAlignment="1">
      <alignment horizontal="center" vertical="center"/>
    </xf>
    <xf numFmtId="0" fontId="15" fillId="0" borderId="7" xfId="7" applyFont="1" applyFill="1" applyBorder="1" applyAlignment="1">
      <alignment horizontal="center" vertical="center"/>
    </xf>
    <xf numFmtId="0" fontId="20" fillId="0" borderId="7" xfId="7" applyFont="1" applyFill="1" applyBorder="1" applyAlignment="1">
      <alignment horizontal="center" vertical="center"/>
    </xf>
    <xf numFmtId="0" fontId="20" fillId="0" borderId="7" xfId="7" applyFont="1" applyFill="1" applyBorder="1" applyAlignment="1">
      <alignment horizontal="center" vertical="center" wrapText="1"/>
    </xf>
    <xf numFmtId="0" fontId="15" fillId="0" borderId="7" xfId="7" applyFont="1" applyFill="1" applyBorder="1">
      <alignment vertical="center"/>
    </xf>
    <xf numFmtId="0" fontId="15" fillId="0" borderId="0" xfId="7" applyFont="1" applyFill="1" applyBorder="1" applyAlignment="1">
      <alignment horizontal="center" vertical="center"/>
    </xf>
    <xf numFmtId="0" fontId="15" fillId="0" borderId="9" xfId="7" applyFont="1" applyFill="1" applyBorder="1" applyAlignment="1">
      <alignment horizontal="center" vertical="center"/>
    </xf>
    <xf numFmtId="0" fontId="15" fillId="0" borderId="9" xfId="7" applyFont="1" applyFill="1" applyBorder="1" applyAlignment="1">
      <alignment horizontal="right" vertical="center"/>
    </xf>
    <xf numFmtId="0" fontId="15" fillId="0" borderId="13" xfId="7" applyFont="1" applyFill="1" applyBorder="1">
      <alignment vertical="center"/>
    </xf>
    <xf numFmtId="0" fontId="15" fillId="0" borderId="0" xfId="7" applyFont="1" applyFill="1" applyBorder="1" applyAlignment="1">
      <alignment horizontal="right" vertical="center"/>
    </xf>
    <xf numFmtId="38" fontId="15" fillId="0" borderId="0" xfId="8" applyFont="1" applyFill="1" applyBorder="1" applyAlignment="1">
      <alignment vertical="center"/>
    </xf>
    <xf numFmtId="0" fontId="15" fillId="0" borderId="0" xfId="7" applyFont="1" applyFill="1" applyBorder="1">
      <alignment vertical="center"/>
    </xf>
    <xf numFmtId="0" fontId="11" fillId="0" borderId="0" xfId="3" applyFont="1" applyFill="1" applyAlignment="1">
      <alignment vertical="center"/>
    </xf>
    <xf numFmtId="0" fontId="11" fillId="0" borderId="0" xfId="3" applyFont="1" applyFill="1"/>
    <xf numFmtId="0" fontId="12" fillId="0" borderId="0" xfId="3" applyFont="1" applyFill="1"/>
    <xf numFmtId="0" fontId="1" fillId="0" borderId="0" xfId="3" applyFont="1" applyFill="1" applyAlignment="1">
      <alignment vertical="center"/>
    </xf>
    <xf numFmtId="0" fontId="11" fillId="0" borderId="0" xfId="3" applyFont="1" applyFill="1" applyBorder="1" applyAlignment="1">
      <alignment vertical="center"/>
    </xf>
    <xf numFmtId="0" fontId="11" fillId="0" borderId="18" xfId="3" applyFont="1" applyFill="1" applyBorder="1" applyAlignment="1"/>
    <xf numFmtId="0" fontId="11" fillId="0" borderId="0" xfId="3" applyFont="1" applyFill="1" applyBorder="1" applyAlignment="1"/>
    <xf numFmtId="0" fontId="11" fillId="0" borderId="23" xfId="3" applyFont="1" applyFill="1" applyBorder="1" applyAlignment="1">
      <alignment vertical="center" wrapText="1"/>
    </xf>
    <xf numFmtId="0" fontId="11" fillId="0" borderId="24" xfId="3" applyFont="1" applyFill="1" applyBorder="1" applyAlignment="1">
      <alignment vertical="center" wrapText="1"/>
    </xf>
    <xf numFmtId="0" fontId="11" fillId="0" borderId="25" xfId="3" applyFont="1" applyFill="1" applyBorder="1" applyAlignment="1">
      <alignment vertical="center" wrapText="1"/>
    </xf>
    <xf numFmtId="0" fontId="11" fillId="0" borderId="0" xfId="3" applyFont="1" applyFill="1" applyBorder="1" applyAlignment="1">
      <alignment vertical="center" wrapText="1"/>
    </xf>
    <xf numFmtId="0" fontId="1" fillId="2" borderId="25" xfId="3" applyFont="1" applyFill="1" applyBorder="1" applyAlignment="1">
      <alignment vertical="center"/>
    </xf>
    <xf numFmtId="0" fontId="1" fillId="2" borderId="0" xfId="3" applyFont="1" applyFill="1" applyBorder="1" applyAlignment="1">
      <alignment vertical="center"/>
    </xf>
    <xf numFmtId="56" fontId="1" fillId="2" borderId="25" xfId="3" quotePrefix="1" applyNumberFormat="1" applyFont="1" applyFill="1" applyBorder="1" applyAlignment="1">
      <alignment vertical="center"/>
    </xf>
    <xf numFmtId="56" fontId="1" fillId="2" borderId="0" xfId="3" quotePrefix="1" applyNumberFormat="1" applyFont="1" applyFill="1" applyBorder="1" applyAlignment="1">
      <alignment vertical="center"/>
    </xf>
    <xf numFmtId="0" fontId="1" fillId="0" borderId="0" xfId="3" applyFont="1" applyFill="1" applyBorder="1" applyAlignment="1">
      <alignment vertical="center"/>
    </xf>
    <xf numFmtId="0" fontId="1" fillId="0" borderId="21" xfId="3" applyFont="1" applyFill="1" applyBorder="1" applyAlignment="1">
      <alignment horizontal="center" vertical="center" wrapText="1"/>
    </xf>
    <xf numFmtId="0" fontId="1" fillId="0" borderId="22" xfId="3" applyFont="1" applyFill="1" applyBorder="1" applyAlignment="1">
      <alignment horizontal="center" vertical="center" wrapText="1"/>
    </xf>
    <xf numFmtId="0" fontId="1" fillId="0" borderId="8" xfId="3" applyFont="1" applyFill="1" applyBorder="1" applyAlignment="1">
      <alignment horizontal="center" vertical="center" wrapText="1"/>
    </xf>
    <xf numFmtId="0" fontId="1" fillId="0" borderId="55" xfId="3" applyFont="1" applyFill="1" applyBorder="1" applyAlignment="1">
      <alignment horizontal="center" vertical="center" wrapText="1"/>
    </xf>
    <xf numFmtId="0" fontId="11" fillId="0" borderId="0" xfId="3" applyFont="1" applyFill="1" applyBorder="1" applyAlignment="1">
      <alignment vertical="top"/>
    </xf>
    <xf numFmtId="0" fontId="12" fillId="0" borderId="0" xfId="1" applyFont="1"/>
    <xf numFmtId="0" fontId="12" fillId="0" borderId="0" xfId="1" applyFont="1" applyFill="1"/>
    <xf numFmtId="0" fontId="11" fillId="0" borderId="0" xfId="1" applyFont="1" applyAlignment="1">
      <alignment horizontal="center" vertical="center"/>
    </xf>
    <xf numFmtId="0" fontId="11" fillId="0" borderId="0" xfId="1" applyFont="1" applyFill="1" applyAlignment="1">
      <alignment horizontal="center" vertical="center"/>
    </xf>
    <xf numFmtId="0" fontId="12" fillId="0" borderId="10" xfId="1" applyFont="1" applyFill="1" applyBorder="1" applyAlignment="1">
      <alignment horizontal="distributed" vertical="center" justifyLastLine="1"/>
    </xf>
    <xf numFmtId="0" fontId="12" fillId="0" borderId="13" xfId="1" applyFont="1" applyFill="1" applyBorder="1" applyAlignment="1">
      <alignment horizontal="center" vertical="center" wrapText="1" justifyLastLine="1"/>
    </xf>
    <xf numFmtId="0" fontId="12" fillId="0" borderId="0" xfId="1" applyFont="1" applyAlignment="1">
      <alignment horizontal="right"/>
    </xf>
    <xf numFmtId="0" fontId="5" fillId="0" borderId="0" xfId="7" applyFont="1">
      <alignment vertical="center"/>
    </xf>
    <xf numFmtId="0" fontId="28" fillId="0" borderId="0" xfId="7" applyFont="1">
      <alignment vertical="center"/>
    </xf>
    <xf numFmtId="0" fontId="29" fillId="0" borderId="0" xfId="7" applyFont="1" applyAlignment="1">
      <alignment horizontal="distributed" vertical="top"/>
    </xf>
    <xf numFmtId="0" fontId="30" fillId="0" borderId="0" xfId="7" applyFont="1" applyFill="1">
      <alignment vertical="center"/>
    </xf>
    <xf numFmtId="0" fontId="30" fillId="0" borderId="0" xfId="7" applyFont="1">
      <alignment vertical="center"/>
    </xf>
    <xf numFmtId="0" fontId="31" fillId="0" borderId="0" xfId="7" applyFont="1" applyAlignment="1">
      <alignment horizontal="distributed" vertical="top"/>
    </xf>
    <xf numFmtId="0" fontId="28" fillId="0" borderId="0" xfId="7" applyFont="1" applyAlignment="1">
      <alignment horizontal="right" vertical="center"/>
    </xf>
    <xf numFmtId="0" fontId="28" fillId="0" borderId="0" xfId="7" applyFont="1" applyBorder="1" applyAlignment="1">
      <alignment horizontal="center" vertical="center"/>
    </xf>
    <xf numFmtId="38" fontId="28" fillId="0" borderId="0" xfId="7" applyNumberFormat="1" applyFont="1" applyBorder="1" applyAlignment="1">
      <alignment vertical="center"/>
    </xf>
    <xf numFmtId="0" fontId="28" fillId="0" borderId="0" xfId="7" applyFont="1" applyBorder="1" applyAlignment="1">
      <alignment vertical="center"/>
    </xf>
    <xf numFmtId="0" fontId="28" fillId="0" borderId="0" xfId="7" applyFont="1" applyAlignment="1">
      <alignment horizontal="distributed" vertical="center"/>
    </xf>
    <xf numFmtId="0" fontId="28" fillId="0" borderId="0" xfId="7" applyFont="1" applyAlignment="1">
      <alignment horizontal="distributed" vertical="top"/>
    </xf>
    <xf numFmtId="178" fontId="30" fillId="0" borderId="0" xfId="7" applyNumberFormat="1" applyFont="1" applyFill="1">
      <alignment vertical="center"/>
    </xf>
    <xf numFmtId="0" fontId="12" fillId="0" borderId="11" xfId="5" applyFont="1" applyFill="1" applyBorder="1" applyAlignment="1">
      <alignment horizontal="center" vertical="center"/>
    </xf>
    <xf numFmtId="177" fontId="28" fillId="2" borderId="0" xfId="7" applyNumberFormat="1" applyFont="1" applyFill="1" applyAlignment="1" applyProtection="1">
      <alignment horizontal="right" vertical="center"/>
    </xf>
    <xf numFmtId="38" fontId="1" fillId="2" borderId="0" xfId="4" applyFont="1" applyFill="1" applyBorder="1" applyAlignment="1">
      <alignment vertical="center"/>
    </xf>
    <xf numFmtId="0" fontId="11" fillId="0" borderId="0" xfId="3" applyFont="1" applyFill="1" applyBorder="1"/>
    <xf numFmtId="0" fontId="1" fillId="3" borderId="0" xfId="0" applyFont="1" applyFill="1" applyProtection="1">
      <alignment vertical="center"/>
      <protection locked="0"/>
    </xf>
    <xf numFmtId="0" fontId="1" fillId="3" borderId="0" xfId="0" applyFont="1" applyFill="1" applyAlignment="1" applyProtection="1">
      <alignment horizontal="right" vertical="center"/>
      <protection locked="0"/>
    </xf>
    <xf numFmtId="49" fontId="1" fillId="3" borderId="0" xfId="0" applyNumberFormat="1" applyFont="1" applyFill="1" applyAlignment="1" applyProtection="1">
      <alignment horizontal="right" vertical="center"/>
      <protection locked="0"/>
    </xf>
    <xf numFmtId="0" fontId="11" fillId="3" borderId="58" xfId="3" applyFont="1" applyFill="1" applyBorder="1" applyAlignment="1" applyProtection="1">
      <alignment horizontal="center" vertical="center"/>
      <protection locked="0"/>
    </xf>
    <xf numFmtId="0" fontId="11" fillId="3" borderId="60" xfId="3" applyFont="1" applyFill="1" applyBorder="1" applyAlignment="1" applyProtection="1">
      <alignment horizontal="center" vertical="center"/>
      <protection locked="0"/>
    </xf>
    <xf numFmtId="0" fontId="11" fillId="3" borderId="72" xfId="3" applyFont="1" applyFill="1" applyBorder="1" applyAlignment="1" applyProtection="1">
      <alignment horizontal="center" vertical="center"/>
      <protection locked="0"/>
    </xf>
    <xf numFmtId="0" fontId="11" fillId="3" borderId="69" xfId="3" applyFont="1" applyFill="1" applyBorder="1" applyAlignment="1" applyProtection="1">
      <alignment horizontal="center" vertical="center"/>
      <protection locked="0"/>
    </xf>
    <xf numFmtId="0" fontId="11" fillId="3" borderId="33" xfId="3" applyFont="1" applyFill="1" applyBorder="1" applyAlignment="1" applyProtection="1">
      <alignment horizontal="center" vertical="center"/>
      <protection locked="0"/>
    </xf>
    <xf numFmtId="0" fontId="11" fillId="3" borderId="68" xfId="3" applyFont="1" applyFill="1" applyBorder="1" applyAlignment="1" applyProtection="1">
      <alignment horizontal="center" vertical="center"/>
      <protection locked="0"/>
    </xf>
    <xf numFmtId="0" fontId="11" fillId="3" borderId="78" xfId="3" applyFont="1" applyFill="1" applyBorder="1" applyAlignment="1" applyProtection="1">
      <alignment horizontal="center" vertical="center"/>
      <protection locked="0"/>
    </xf>
    <xf numFmtId="0" fontId="42" fillId="0" borderId="0" xfId="10" applyFont="1" applyAlignment="1">
      <alignment vertical="center"/>
    </xf>
    <xf numFmtId="0" fontId="42" fillId="0" borderId="0" xfId="10" applyFont="1" applyFill="1" applyAlignment="1">
      <alignment vertical="center"/>
    </xf>
    <xf numFmtId="0" fontId="42" fillId="0" borderId="0" xfId="10" applyFont="1" applyAlignment="1">
      <alignment horizontal="center" vertical="center"/>
    </xf>
    <xf numFmtId="0" fontId="45" fillId="0" borderId="0" xfId="10" applyFont="1" applyBorder="1" applyAlignment="1">
      <alignment vertical="center"/>
    </xf>
    <xf numFmtId="0" fontId="45" fillId="0" borderId="0" xfId="10" applyFont="1" applyFill="1" applyBorder="1" applyAlignment="1">
      <alignment horizontal="center" vertical="center"/>
    </xf>
    <xf numFmtId="0" fontId="42" fillId="0" borderId="0" xfId="10" applyFont="1" applyFill="1" applyAlignment="1">
      <alignment horizontal="center" vertical="center"/>
    </xf>
    <xf numFmtId="0" fontId="43" fillId="0" borderId="0" xfId="10" applyFont="1" applyAlignment="1">
      <alignment vertical="center"/>
    </xf>
    <xf numFmtId="0" fontId="42" fillId="0" borderId="80" xfId="10" applyFont="1" applyBorder="1" applyAlignment="1">
      <alignment horizontal="center" vertical="center"/>
    </xf>
    <xf numFmtId="0" fontId="42" fillId="0" borderId="81" xfId="10" applyFont="1" applyBorder="1" applyAlignment="1">
      <alignment horizontal="center" vertical="center"/>
    </xf>
    <xf numFmtId="0" fontId="42" fillId="0" borderId="41" xfId="10" applyFont="1" applyBorder="1" applyAlignment="1">
      <alignment horizontal="center" vertical="center"/>
    </xf>
    <xf numFmtId="0" fontId="42" fillId="0" borderId="72" xfId="10" applyNumberFormat="1" applyFont="1" applyFill="1" applyBorder="1" applyAlignment="1">
      <alignment horizontal="center" vertical="center"/>
    </xf>
    <xf numFmtId="0" fontId="42" fillId="0" borderId="75" xfId="10" applyNumberFormat="1" applyFont="1" applyFill="1" applyBorder="1" applyAlignment="1">
      <alignment horizontal="center" vertical="center"/>
    </xf>
    <xf numFmtId="0" fontId="48" fillId="0" borderId="61" xfId="10" applyFont="1" applyFill="1" applyBorder="1" applyAlignment="1">
      <alignment vertical="center" wrapText="1"/>
    </xf>
    <xf numFmtId="49" fontId="42" fillId="0" borderId="18" xfId="10" applyNumberFormat="1" applyFont="1" applyFill="1" applyBorder="1" applyAlignment="1">
      <alignment horizontal="center" vertical="center"/>
    </xf>
    <xf numFmtId="0" fontId="42" fillId="0" borderId="82" xfId="10" applyFont="1" applyFill="1" applyBorder="1" applyAlignment="1">
      <alignment vertical="center" textRotation="255"/>
    </xf>
    <xf numFmtId="0" fontId="42" fillId="0" borderId="64" xfId="10" applyNumberFormat="1" applyFont="1" applyFill="1" applyBorder="1" applyAlignment="1">
      <alignment horizontal="center" vertical="center"/>
    </xf>
    <xf numFmtId="0" fontId="42" fillId="0" borderId="86" xfId="10" applyNumberFormat="1" applyFont="1" applyFill="1" applyBorder="1" applyAlignment="1">
      <alignment horizontal="center" vertical="center"/>
    </xf>
    <xf numFmtId="0" fontId="42" fillId="0" borderId="0" xfId="10" applyFont="1" applyBorder="1" applyAlignment="1">
      <alignment vertical="center"/>
    </xf>
    <xf numFmtId="0" fontId="42" fillId="0" borderId="0" xfId="10" applyFont="1" applyBorder="1" applyAlignment="1">
      <alignment horizontal="center" vertical="center"/>
    </xf>
    <xf numFmtId="180" fontId="42" fillId="0" borderId="0" xfId="10" applyNumberFormat="1" applyFont="1" applyBorder="1" applyAlignment="1">
      <alignment horizontal="center" vertical="center"/>
    </xf>
    <xf numFmtId="181" fontId="42" fillId="0" borderId="0" xfId="10" applyNumberFormat="1" applyFont="1" applyBorder="1" applyAlignment="1">
      <alignment vertical="center"/>
    </xf>
    <xf numFmtId="0" fontId="43" fillId="0" borderId="0" xfId="10" applyFont="1" applyBorder="1" applyAlignment="1">
      <alignment vertical="center"/>
    </xf>
    <xf numFmtId="0" fontId="42" fillId="0" borderId="64" xfId="10" applyFont="1" applyBorder="1" applyAlignment="1">
      <alignment horizontal="center" vertical="center"/>
    </xf>
    <xf numFmtId="0" fontId="42" fillId="0" borderId="86" xfId="10" applyFont="1" applyBorder="1" applyAlignment="1">
      <alignment horizontal="center" vertical="center"/>
    </xf>
    <xf numFmtId="0" fontId="42" fillId="0" borderId="65" xfId="10" applyFont="1" applyBorder="1" applyAlignment="1">
      <alignment horizontal="center" vertical="center"/>
    </xf>
    <xf numFmtId="0" fontId="42" fillId="0" borderId="6" xfId="10" applyNumberFormat="1" applyFont="1" applyFill="1" applyBorder="1" applyAlignment="1">
      <alignment horizontal="center" vertical="center"/>
    </xf>
    <xf numFmtId="0" fontId="42" fillId="0" borderId="7" xfId="10" applyNumberFormat="1" applyFont="1" applyFill="1" applyBorder="1" applyAlignment="1">
      <alignment horizontal="center" vertical="center"/>
    </xf>
    <xf numFmtId="0" fontId="42" fillId="0" borderId="12" xfId="10" applyNumberFormat="1" applyFont="1" applyFill="1" applyBorder="1" applyAlignment="1">
      <alignment horizontal="center" vertical="center"/>
    </xf>
    <xf numFmtId="0" fontId="42" fillId="0" borderId="13" xfId="10" applyNumberFormat="1" applyFont="1" applyFill="1" applyBorder="1" applyAlignment="1">
      <alignment horizontal="center" vertical="center"/>
    </xf>
    <xf numFmtId="0" fontId="42" fillId="0" borderId="2" xfId="10" applyNumberFormat="1" applyFont="1" applyFill="1" applyBorder="1" applyAlignment="1">
      <alignment horizontal="center" vertical="center"/>
    </xf>
    <xf numFmtId="0" fontId="42" fillId="0" borderId="3" xfId="10" applyNumberFormat="1" applyFont="1" applyFill="1" applyBorder="1" applyAlignment="1">
      <alignment horizontal="center" vertical="center"/>
    </xf>
    <xf numFmtId="0" fontId="42" fillId="0" borderId="54" xfId="10" applyNumberFormat="1" applyFont="1" applyFill="1" applyBorder="1" applyAlignment="1">
      <alignment horizontal="center" vertical="center"/>
    </xf>
    <xf numFmtId="0" fontId="42" fillId="0" borderId="73" xfId="10" applyNumberFormat="1" applyFont="1" applyFill="1" applyBorder="1" applyAlignment="1">
      <alignment horizontal="center" vertical="center"/>
    </xf>
    <xf numFmtId="0" fontId="42" fillId="0" borderId="56" xfId="10" applyNumberFormat="1" applyFont="1" applyFill="1" applyBorder="1" applyAlignment="1">
      <alignment horizontal="center" vertical="center"/>
    </xf>
    <xf numFmtId="0" fontId="42" fillId="0" borderId="0" xfId="10" applyFont="1" applyFill="1" applyBorder="1" applyAlignment="1">
      <alignment horizontal="center" vertical="center"/>
    </xf>
    <xf numFmtId="0" fontId="48" fillId="0" borderId="0" xfId="10" applyFont="1" applyFill="1" applyBorder="1" applyAlignment="1">
      <alignment horizontal="center" vertical="center" wrapText="1"/>
    </xf>
    <xf numFmtId="49" fontId="42" fillId="0" borderId="0" xfId="10" applyNumberFormat="1" applyFont="1" applyFill="1" applyBorder="1" applyAlignment="1">
      <alignment horizontal="center" vertical="center"/>
    </xf>
    <xf numFmtId="181" fontId="42" fillId="0" borderId="0" xfId="11" applyNumberFormat="1" applyFont="1" applyBorder="1" applyAlignment="1">
      <alignment horizontal="right" vertical="center"/>
    </xf>
    <xf numFmtId="0" fontId="52" fillId="0" borderId="0" xfId="10" applyFont="1" applyAlignment="1">
      <alignment vertical="center"/>
    </xf>
    <xf numFmtId="0" fontId="53" fillId="0" borderId="0" xfId="10" applyFont="1" applyAlignment="1">
      <alignment vertical="center"/>
    </xf>
    <xf numFmtId="0" fontId="53" fillId="0" borderId="0" xfId="10" quotePrefix="1" applyNumberFormat="1" applyFont="1" applyAlignment="1">
      <alignment vertical="center"/>
    </xf>
    <xf numFmtId="49" fontId="52" fillId="0" borderId="0" xfId="10" applyNumberFormat="1" applyFont="1" applyAlignment="1">
      <alignment vertical="center"/>
    </xf>
    <xf numFmtId="0" fontId="53" fillId="0" borderId="0" xfId="10" applyFont="1" applyFill="1" applyAlignment="1">
      <alignment vertical="center"/>
    </xf>
    <xf numFmtId="0" fontId="22" fillId="0" borderId="0" xfId="0" applyFont="1">
      <alignment vertical="center"/>
    </xf>
    <xf numFmtId="0" fontId="15" fillId="0" borderId="13" xfId="7" applyFont="1" applyFill="1" applyBorder="1" applyAlignment="1">
      <alignment horizontal="right" vertical="center"/>
    </xf>
    <xf numFmtId="40" fontId="11" fillId="0" borderId="0" xfId="3" applyNumberFormat="1" applyFont="1" applyFill="1"/>
    <xf numFmtId="40" fontId="11" fillId="0" borderId="0" xfId="4" applyNumberFormat="1" applyFont="1" applyFill="1" applyAlignment="1"/>
    <xf numFmtId="0" fontId="42" fillId="3" borderId="58" xfId="10" applyNumberFormat="1" applyFont="1" applyFill="1" applyBorder="1" applyAlignment="1" applyProtection="1">
      <alignment horizontal="center" vertical="center"/>
      <protection locked="0"/>
    </xf>
    <xf numFmtId="0" fontId="42" fillId="3" borderId="73" xfId="10" applyNumberFormat="1" applyFont="1" applyFill="1" applyBorder="1" applyAlignment="1" applyProtection="1">
      <alignment horizontal="center" vertical="center"/>
      <protection locked="0"/>
    </xf>
    <xf numFmtId="0" fontId="42" fillId="3" borderId="54" xfId="10" applyNumberFormat="1" applyFont="1" applyFill="1" applyBorder="1" applyAlignment="1" applyProtection="1">
      <alignment horizontal="center" vertical="center"/>
      <protection locked="0"/>
    </xf>
    <xf numFmtId="0" fontId="42" fillId="3" borderId="60" xfId="10" applyNumberFormat="1" applyFont="1" applyFill="1" applyBorder="1" applyAlignment="1" applyProtection="1">
      <alignment horizontal="center" vertical="center"/>
      <protection locked="0"/>
    </xf>
    <xf numFmtId="0" fontId="42" fillId="3" borderId="13" xfId="10" applyNumberFormat="1" applyFont="1" applyFill="1" applyBorder="1" applyAlignment="1" applyProtection="1">
      <alignment horizontal="center" vertical="center"/>
      <protection locked="0"/>
    </xf>
    <xf numFmtId="0" fontId="42" fillId="3" borderId="12" xfId="10" applyNumberFormat="1" applyFont="1" applyFill="1" applyBorder="1" applyAlignment="1" applyProtection="1">
      <alignment horizontal="center" vertical="center"/>
      <protection locked="0"/>
    </xf>
    <xf numFmtId="0" fontId="42" fillId="3" borderId="72" xfId="10" applyNumberFormat="1" applyFont="1" applyFill="1" applyBorder="1" applyAlignment="1" applyProtection="1">
      <alignment horizontal="center" vertical="center"/>
      <protection locked="0"/>
    </xf>
    <xf numFmtId="0" fontId="42" fillId="3" borderId="56" xfId="10" applyNumberFormat="1" applyFont="1" applyFill="1" applyBorder="1" applyAlignment="1" applyProtection="1">
      <alignment horizontal="center" vertical="center"/>
      <protection locked="0"/>
    </xf>
    <xf numFmtId="0" fontId="42" fillId="3" borderId="75" xfId="10" applyNumberFormat="1" applyFont="1" applyFill="1" applyBorder="1" applyAlignment="1" applyProtection="1">
      <alignment horizontal="center" vertical="center"/>
      <protection locked="0"/>
    </xf>
    <xf numFmtId="180" fontId="42" fillId="0" borderId="0" xfId="10" applyNumberFormat="1" applyFont="1" applyBorder="1" applyAlignment="1">
      <alignment vertical="center"/>
    </xf>
    <xf numFmtId="0" fontId="48" fillId="0" borderId="63" xfId="10" applyFont="1" applyFill="1" applyBorder="1" applyAlignment="1">
      <alignment horizontal="center" vertical="center" wrapText="1"/>
    </xf>
    <xf numFmtId="0" fontId="48" fillId="0" borderId="65" xfId="10" applyFont="1" applyFill="1" applyBorder="1" applyAlignment="1">
      <alignment horizontal="center" vertical="center" wrapText="1"/>
    </xf>
    <xf numFmtId="0" fontId="42" fillId="0" borderId="0" xfId="10" applyFont="1" applyAlignment="1">
      <alignment horizontal="center" vertical="center"/>
    </xf>
    <xf numFmtId="0" fontId="47" fillId="0" borderId="5" xfId="10" applyFont="1" applyBorder="1" applyAlignment="1">
      <alignment horizontal="center" vertical="center"/>
    </xf>
    <xf numFmtId="0" fontId="47" fillId="0" borderId="10" xfId="10" applyFont="1" applyBorder="1" applyAlignment="1">
      <alignment horizontal="center" vertical="center"/>
    </xf>
    <xf numFmtId="0" fontId="47" fillId="0" borderId="1" xfId="10" applyFont="1" applyBorder="1" applyAlignment="1">
      <alignment horizontal="center" vertical="center"/>
    </xf>
    <xf numFmtId="0" fontId="47" fillId="0" borderId="41" xfId="10" applyFont="1" applyFill="1" applyBorder="1" applyAlignment="1">
      <alignment horizontal="center" vertical="center" wrapText="1"/>
    </xf>
    <xf numFmtId="0" fontId="47" fillId="0" borderId="14" xfId="10" applyFont="1" applyFill="1" applyBorder="1" applyAlignment="1">
      <alignment horizontal="center" vertical="center" wrapText="1"/>
    </xf>
    <xf numFmtId="0" fontId="47" fillId="0" borderId="32" xfId="10" applyFont="1" applyFill="1" applyBorder="1" applyAlignment="1">
      <alignment horizontal="center" vertical="center" wrapText="1"/>
    </xf>
    <xf numFmtId="0" fontId="48" fillId="3" borderId="59" xfId="10" applyNumberFormat="1" applyFont="1" applyFill="1" applyBorder="1" applyAlignment="1" applyProtection="1">
      <alignment horizontal="center" vertical="center"/>
      <protection locked="0"/>
    </xf>
    <xf numFmtId="0" fontId="48" fillId="3" borderId="5" xfId="10" applyNumberFormat="1" applyFont="1" applyFill="1" applyBorder="1" applyAlignment="1" applyProtection="1">
      <alignment horizontal="center" vertical="center"/>
      <protection locked="0"/>
    </xf>
    <xf numFmtId="0" fontId="48" fillId="3" borderId="32" xfId="10" applyNumberFormat="1" applyFont="1" applyFill="1" applyBorder="1" applyAlignment="1" applyProtection="1">
      <alignment horizontal="center" vertical="center"/>
      <protection locked="0"/>
    </xf>
    <xf numFmtId="0" fontId="48" fillId="3" borderId="59" xfId="10" applyNumberFormat="1" applyFont="1" applyFill="1" applyBorder="1" applyAlignment="1" applyProtection="1">
      <alignment horizontal="center" vertical="center" wrapText="1"/>
      <protection locked="0"/>
    </xf>
    <xf numFmtId="0" fontId="48" fillId="3" borderId="5" xfId="10" applyNumberFormat="1" applyFont="1" applyFill="1" applyBorder="1" applyAlignment="1" applyProtection="1">
      <alignment horizontal="center" vertical="center" wrapText="1"/>
      <protection locked="0"/>
    </xf>
    <xf numFmtId="0" fontId="48" fillId="3" borderId="32" xfId="10" applyNumberFormat="1" applyFont="1" applyFill="1" applyBorder="1" applyAlignment="1" applyProtection="1">
      <alignment horizontal="center" vertical="center" wrapText="1"/>
      <protection locked="0"/>
    </xf>
    <xf numFmtId="0" fontId="43" fillId="0" borderId="61" xfId="10" applyFont="1" applyBorder="1" applyAlignment="1">
      <alignment vertical="center"/>
    </xf>
    <xf numFmtId="0" fontId="48" fillId="0" borderId="103" xfId="10" applyFont="1" applyFill="1" applyBorder="1" applyAlignment="1">
      <alignment horizontal="center" vertical="center" wrapText="1"/>
    </xf>
    <xf numFmtId="0" fontId="48" fillId="0" borderId="105" xfId="10" applyFont="1" applyFill="1" applyBorder="1" applyAlignment="1">
      <alignment horizontal="center" vertical="center" wrapText="1"/>
    </xf>
    <xf numFmtId="0" fontId="48" fillId="0" borderId="107" xfId="10" applyFont="1" applyFill="1" applyBorder="1" applyAlignment="1">
      <alignment horizontal="center" vertical="center" wrapText="1"/>
    </xf>
    <xf numFmtId="0" fontId="48" fillId="0" borderId="70" xfId="10" applyFont="1" applyFill="1" applyBorder="1" applyAlignment="1">
      <alignment horizontal="center" vertical="center" wrapText="1"/>
    </xf>
    <xf numFmtId="0" fontId="42" fillId="0" borderId="59" xfId="10" applyNumberFormat="1" applyFont="1" applyFill="1" applyBorder="1" applyAlignment="1">
      <alignment horizontal="center" vertical="center"/>
    </xf>
    <xf numFmtId="0" fontId="42" fillId="0" borderId="10" xfId="10" applyNumberFormat="1" applyFont="1" applyFill="1" applyBorder="1" applyAlignment="1">
      <alignment horizontal="center" vertical="center"/>
    </xf>
    <xf numFmtId="0" fontId="42" fillId="0" borderId="57" xfId="10" applyNumberFormat="1" applyFont="1" applyFill="1" applyBorder="1" applyAlignment="1">
      <alignment horizontal="center" vertical="center"/>
    </xf>
    <xf numFmtId="0" fontId="1" fillId="0" borderId="0" xfId="0" applyFont="1">
      <alignment vertical="center"/>
    </xf>
    <xf numFmtId="38" fontId="19" fillId="0" borderId="0" xfId="8" applyFont="1" applyFill="1" applyBorder="1" applyAlignment="1">
      <alignment horizontal="center" vertical="center"/>
    </xf>
    <xf numFmtId="38" fontId="19" fillId="4" borderId="16" xfId="8" applyFont="1" applyFill="1" applyBorder="1" applyAlignment="1">
      <alignment horizontal="center" vertical="center"/>
    </xf>
    <xf numFmtId="38" fontId="19" fillId="4" borderId="17" xfId="8" applyFont="1" applyFill="1" applyBorder="1" applyAlignment="1">
      <alignment horizontal="center" vertical="center"/>
    </xf>
    <xf numFmtId="38" fontId="19" fillId="4" borderId="90" xfId="8" applyFont="1" applyFill="1" applyBorder="1" applyAlignment="1">
      <alignment horizontal="center" vertical="center"/>
    </xf>
    <xf numFmtId="0" fontId="19" fillId="0" borderId="3" xfId="7" applyFont="1" applyFill="1" applyBorder="1" applyAlignment="1">
      <alignment horizontal="center" vertical="center" wrapText="1"/>
    </xf>
    <xf numFmtId="180" fontId="42" fillId="0" borderId="0" xfId="10" applyNumberFormat="1" applyFont="1" applyBorder="1" applyAlignment="1">
      <alignment horizontal="center" vertical="center"/>
    </xf>
    <xf numFmtId="0" fontId="42" fillId="0" borderId="0" xfId="10" applyFont="1" applyAlignment="1">
      <alignment horizontal="center" vertical="center"/>
    </xf>
    <xf numFmtId="0" fontId="1" fillId="0" borderId="0" xfId="10" applyFont="1" applyBorder="1" applyAlignment="1">
      <alignment vertical="center"/>
    </xf>
    <xf numFmtId="0" fontId="1" fillId="0" borderId="0" xfId="10" applyFont="1" applyBorder="1" applyAlignment="1">
      <alignment horizontal="left" vertical="center"/>
    </xf>
    <xf numFmtId="0" fontId="25" fillId="0" borderId="0" xfId="1" applyFont="1" applyAlignment="1">
      <alignment horizontal="center" vertical="center"/>
    </xf>
    <xf numFmtId="0" fontId="12" fillId="0" borderId="0" xfId="1" applyFont="1" applyFill="1" applyBorder="1" applyAlignment="1">
      <alignment horizontal="right" indent="1" shrinkToFit="1"/>
    </xf>
    <xf numFmtId="0" fontId="47" fillId="0" borderId="0" xfId="10" applyFont="1" applyBorder="1" applyAlignment="1">
      <alignment vertical="center" wrapText="1"/>
    </xf>
    <xf numFmtId="181" fontId="42" fillId="0" borderId="0" xfId="11" applyNumberFormat="1" applyFont="1" applyBorder="1" applyAlignment="1">
      <alignment vertical="center"/>
    </xf>
    <xf numFmtId="180" fontId="42" fillId="0" borderId="0" xfId="10" applyNumberFormat="1" applyFont="1" applyFill="1" applyBorder="1" applyAlignment="1">
      <alignment vertical="center"/>
    </xf>
    <xf numFmtId="181" fontId="42" fillId="0" borderId="0" xfId="11" applyNumberFormat="1" applyFont="1" applyFill="1" applyBorder="1" applyAlignment="1">
      <alignment vertical="center"/>
    </xf>
    <xf numFmtId="0" fontId="26" fillId="0" borderId="0" xfId="1" applyFont="1" applyBorder="1" applyAlignment="1">
      <alignment vertical="center" wrapText="1"/>
    </xf>
    <xf numFmtId="0" fontId="1" fillId="0" borderId="0" xfId="0" applyFont="1">
      <alignment vertical="center"/>
    </xf>
    <xf numFmtId="0" fontId="1" fillId="0" borderId="0" xfId="0" applyFont="1" applyAlignment="1">
      <alignment horizontal="center" vertical="center"/>
    </xf>
    <xf numFmtId="0" fontId="22" fillId="3" borderId="0" xfId="0" applyFont="1" applyFill="1" applyAlignment="1" applyProtection="1">
      <alignment horizontal="left" vertical="center" wrapText="1"/>
      <protection locked="0"/>
    </xf>
    <xf numFmtId="0" fontId="1" fillId="3" borderId="0" xfId="0" applyFont="1" applyFill="1" applyAlignment="1" applyProtection="1">
      <alignment vertical="center" wrapText="1"/>
      <protection locked="0"/>
    </xf>
    <xf numFmtId="3" fontId="1" fillId="0" borderId="0" xfId="0" applyNumberFormat="1" applyFont="1" applyAlignment="1">
      <alignment horizontal="distributed" vertical="center"/>
    </xf>
    <xf numFmtId="3" fontId="1" fillId="0" borderId="0" xfId="0" applyNumberFormat="1" applyFont="1" applyAlignment="1">
      <alignment horizontal="center" vertical="center"/>
    </xf>
    <xf numFmtId="0" fontId="1" fillId="7" borderId="0" xfId="10" applyFont="1" applyFill="1" applyAlignment="1" applyProtection="1">
      <alignment horizontal="left" vertical="center" wrapText="1"/>
      <protection locked="0"/>
    </xf>
    <xf numFmtId="0" fontId="1" fillId="2" borderId="0" xfId="0" applyFont="1" applyFill="1" applyAlignment="1">
      <alignment horizontal="center" vertical="center" wrapText="1" shrinkToFit="1"/>
    </xf>
    <xf numFmtId="0" fontId="1" fillId="2" borderId="0" xfId="0" applyFont="1" applyFill="1" applyAlignment="1">
      <alignment horizontal="center" vertical="center" shrinkToFit="1"/>
    </xf>
    <xf numFmtId="0" fontId="16" fillId="0" borderId="0" xfId="7" applyFont="1" applyFill="1" applyAlignment="1">
      <alignment horizontal="center" vertical="center"/>
    </xf>
    <xf numFmtId="0" fontId="17" fillId="0" borderId="0" xfId="7" applyFont="1" applyFill="1" applyAlignment="1">
      <alignment horizontal="center" vertical="center"/>
    </xf>
    <xf numFmtId="0" fontId="19" fillId="0" borderId="13" xfId="7" applyFont="1" applyFill="1" applyBorder="1" applyAlignment="1">
      <alignment horizontal="center" vertical="center" wrapText="1"/>
    </xf>
    <xf numFmtId="38" fontId="19" fillId="0" borderId="13" xfId="8" applyFont="1" applyFill="1" applyBorder="1" applyAlignment="1">
      <alignment horizontal="center" vertical="center"/>
    </xf>
    <xf numFmtId="38" fontId="19" fillId="3" borderId="13" xfId="8" applyFont="1" applyFill="1" applyBorder="1" applyAlignment="1" applyProtection="1">
      <alignment horizontal="center" vertical="center"/>
      <protection locked="0"/>
    </xf>
    <xf numFmtId="38" fontId="19" fillId="0" borderId="13" xfId="8" applyFont="1" applyFill="1" applyBorder="1" applyAlignment="1" applyProtection="1">
      <alignment horizontal="center" vertical="center"/>
      <protection locked="0"/>
    </xf>
    <xf numFmtId="38" fontId="19" fillId="3" borderId="3" xfId="8" applyFont="1" applyFill="1" applyBorder="1" applyAlignment="1" applyProtection="1">
      <alignment horizontal="center" vertical="center"/>
      <protection locked="0"/>
    </xf>
    <xf numFmtId="38" fontId="19" fillId="0" borderId="3" xfId="8" applyFont="1" applyFill="1" applyBorder="1" applyAlignment="1">
      <alignment horizontal="center" vertical="center"/>
    </xf>
    <xf numFmtId="0" fontId="19" fillId="0" borderId="7" xfId="7" applyFont="1" applyFill="1" applyBorder="1" applyAlignment="1">
      <alignment horizontal="center" vertical="center" wrapText="1"/>
    </xf>
    <xf numFmtId="0" fontId="19" fillId="0" borderId="3" xfId="7" applyFont="1" applyFill="1" applyBorder="1" applyAlignment="1">
      <alignment horizontal="center" vertical="center" wrapText="1"/>
    </xf>
    <xf numFmtId="38" fontId="19" fillId="3" borderId="7" xfId="8" applyFont="1" applyFill="1" applyBorder="1" applyAlignment="1" applyProtection="1">
      <alignment horizontal="center" vertical="center"/>
      <protection locked="0"/>
    </xf>
    <xf numFmtId="0" fontId="39" fillId="0" borderId="0" xfId="7" applyFont="1" applyFill="1" applyBorder="1" applyAlignment="1">
      <alignment horizontal="center" vertical="center" wrapText="1"/>
    </xf>
    <xf numFmtId="38" fontId="19" fillId="0" borderId="0" xfId="8" applyFont="1" applyFill="1" applyBorder="1" applyAlignment="1">
      <alignment horizontal="center" vertical="center"/>
    </xf>
    <xf numFmtId="38" fontId="19" fillId="3" borderId="9" xfId="8" applyFont="1" applyFill="1" applyBorder="1" applyAlignment="1" applyProtection="1">
      <alignment horizontal="center" vertical="center"/>
      <protection locked="0"/>
    </xf>
    <xf numFmtId="0" fontId="19" fillId="0" borderId="7" xfId="7" applyFont="1" applyFill="1" applyBorder="1" applyAlignment="1">
      <alignment horizontal="center" vertical="center"/>
    </xf>
    <xf numFmtId="0" fontId="19" fillId="0" borderId="13" xfId="7" applyFont="1" applyFill="1" applyBorder="1" applyAlignment="1">
      <alignment horizontal="center" vertical="center"/>
    </xf>
    <xf numFmtId="38" fontId="19" fillId="0" borderId="7" xfId="8" applyFont="1" applyFill="1" applyBorder="1" applyAlignment="1">
      <alignment horizontal="center" vertical="center"/>
    </xf>
    <xf numFmtId="0" fontId="19" fillId="0" borderId="9" xfId="7" applyFont="1" applyFill="1" applyBorder="1" applyAlignment="1">
      <alignment horizontal="center" vertical="center" wrapText="1"/>
    </xf>
    <xf numFmtId="0" fontId="19" fillId="0" borderId="67" xfId="7" applyFont="1" applyFill="1" applyBorder="1" applyAlignment="1">
      <alignment horizontal="center" vertical="center" wrapText="1"/>
    </xf>
    <xf numFmtId="38" fontId="19" fillId="2" borderId="121" xfId="7" applyNumberFormat="1" applyFont="1" applyFill="1" applyBorder="1" applyAlignment="1" applyProtection="1">
      <alignment horizontal="center" vertical="center"/>
      <protection locked="0"/>
    </xf>
    <xf numFmtId="38" fontId="19" fillId="2" borderId="7" xfId="7" applyNumberFormat="1" applyFont="1" applyFill="1" applyBorder="1" applyAlignment="1" applyProtection="1">
      <alignment horizontal="center" vertical="center"/>
      <protection locked="0"/>
    </xf>
    <xf numFmtId="38" fontId="19" fillId="3" borderId="3" xfId="7" applyNumberFormat="1" applyFont="1" applyFill="1" applyBorder="1" applyAlignment="1" applyProtection="1">
      <alignment horizontal="center" vertical="center"/>
      <protection locked="0"/>
    </xf>
    <xf numFmtId="38" fontId="19" fillId="3" borderId="7" xfId="7" applyNumberFormat="1" applyFont="1" applyFill="1" applyBorder="1" applyAlignment="1" applyProtection="1">
      <alignment horizontal="center" vertical="center"/>
      <protection locked="0"/>
    </xf>
    <xf numFmtId="38" fontId="19" fillId="0" borderId="9" xfId="8" applyFont="1" applyFill="1" applyBorder="1" applyAlignment="1">
      <alignment horizontal="center" vertical="center"/>
    </xf>
    <xf numFmtId="38" fontId="19" fillId="4" borderId="16" xfId="8" applyFont="1" applyFill="1" applyBorder="1" applyAlignment="1">
      <alignment horizontal="center" vertical="center"/>
    </xf>
    <xf numFmtId="38" fontId="19" fillId="4" borderId="17" xfId="8" applyFont="1" applyFill="1" applyBorder="1" applyAlignment="1">
      <alignment horizontal="center" vertical="center"/>
    </xf>
    <xf numFmtId="38" fontId="19" fillId="4" borderId="90" xfId="8" applyFont="1" applyFill="1" applyBorder="1" applyAlignment="1">
      <alignment horizontal="center" vertical="center"/>
    </xf>
    <xf numFmtId="38" fontId="19" fillId="0" borderId="3" xfId="7" applyNumberFormat="1" applyFont="1" applyFill="1" applyBorder="1" applyAlignment="1">
      <alignment horizontal="center" vertical="center"/>
    </xf>
    <xf numFmtId="38" fontId="19" fillId="0" borderId="7" xfId="7" applyNumberFormat="1" applyFont="1" applyFill="1" applyBorder="1" applyAlignment="1">
      <alignment horizontal="center" vertical="center"/>
    </xf>
    <xf numFmtId="0" fontId="11" fillId="2" borderId="77" xfId="3" applyFont="1" applyFill="1" applyBorder="1" applyAlignment="1">
      <alignment horizontal="center" vertical="center"/>
    </xf>
    <xf numFmtId="0" fontId="11" fillId="2" borderId="4" xfId="3" applyFont="1" applyFill="1" applyBorder="1" applyAlignment="1">
      <alignment horizontal="center" vertical="center"/>
    </xf>
    <xf numFmtId="0" fontId="11" fillId="2" borderId="2" xfId="3" applyFont="1" applyFill="1" applyBorder="1" applyAlignment="1">
      <alignment horizontal="center" vertical="center"/>
    </xf>
    <xf numFmtId="0" fontId="11" fillId="2" borderId="30" xfId="3" applyFont="1" applyFill="1" applyBorder="1" applyAlignment="1">
      <alignment horizontal="center" vertical="center"/>
    </xf>
    <xf numFmtId="0" fontId="11" fillId="2" borderId="18" xfId="3" applyFont="1" applyFill="1" applyBorder="1" applyAlignment="1">
      <alignment horizontal="center" vertical="center"/>
    </xf>
    <xf numFmtId="0" fontId="11" fillId="2" borderId="33" xfId="3" applyFont="1" applyFill="1" applyBorder="1" applyAlignment="1">
      <alignment horizontal="center" vertical="center"/>
    </xf>
    <xf numFmtId="38" fontId="12" fillId="3" borderId="13" xfId="4" applyFont="1" applyFill="1" applyBorder="1" applyAlignment="1" applyProtection="1">
      <alignment horizontal="right" vertical="center" wrapText="1"/>
      <protection locked="0"/>
    </xf>
    <xf numFmtId="0" fontId="1" fillId="0" borderId="20" xfId="3" applyFont="1" applyFill="1" applyBorder="1" applyAlignment="1">
      <alignment horizontal="center" vertical="center" wrapText="1"/>
    </xf>
    <xf numFmtId="0" fontId="1" fillId="0" borderId="25" xfId="3" applyFont="1" applyFill="1" applyBorder="1" applyAlignment="1">
      <alignment horizontal="center" vertical="center" wrapText="1"/>
    </xf>
    <xf numFmtId="0" fontId="1" fillId="0" borderId="30" xfId="3" applyFont="1" applyFill="1" applyBorder="1" applyAlignment="1">
      <alignment horizontal="center" vertical="center" wrapText="1"/>
    </xf>
    <xf numFmtId="38" fontId="12" fillId="3" borderId="73" xfId="4" applyFont="1" applyFill="1" applyBorder="1" applyAlignment="1" applyProtection="1">
      <alignment horizontal="center" vertical="center"/>
      <protection locked="0"/>
    </xf>
    <xf numFmtId="0" fontId="12" fillId="3" borderId="59" xfId="3" applyFont="1" applyFill="1" applyBorder="1" applyAlignment="1" applyProtection="1">
      <alignment horizontal="center" vertical="center"/>
      <protection locked="0"/>
    </xf>
    <xf numFmtId="0" fontId="12" fillId="3" borderId="23" xfId="3" applyFont="1" applyFill="1" applyBorder="1" applyAlignment="1" applyProtection="1">
      <alignment horizontal="center" vertical="center"/>
      <protection locked="0"/>
    </xf>
    <xf numFmtId="0" fontId="12" fillId="3" borderId="54" xfId="3" applyFont="1" applyFill="1" applyBorder="1" applyAlignment="1" applyProtection="1">
      <alignment horizontal="center" vertical="center"/>
      <protection locked="0"/>
    </xf>
    <xf numFmtId="0" fontId="12" fillId="3" borderId="13" xfId="3" applyFont="1" applyFill="1" applyBorder="1" applyAlignment="1" applyProtection="1">
      <alignment horizontal="center" vertical="center"/>
      <protection locked="0"/>
    </xf>
    <xf numFmtId="38" fontId="12" fillId="3" borderId="13" xfId="4" applyFont="1" applyFill="1" applyBorder="1" applyAlignment="1" applyProtection="1">
      <alignment horizontal="center" vertical="center"/>
      <protection locked="0"/>
    </xf>
    <xf numFmtId="0" fontId="1" fillId="0" borderId="19" xfId="3" applyFont="1" applyFill="1" applyBorder="1" applyAlignment="1">
      <alignment horizontal="center" vertical="center" wrapText="1"/>
    </xf>
    <xf numFmtId="0" fontId="1" fillId="0" borderId="26" xfId="3" applyFont="1" applyFill="1" applyBorder="1" applyAlignment="1">
      <alignment horizontal="center" vertical="center" wrapText="1"/>
    </xf>
    <xf numFmtId="0" fontId="12" fillId="3" borderId="8" xfId="3" applyFont="1" applyFill="1" applyBorder="1" applyAlignment="1" applyProtection="1">
      <alignment horizontal="center" vertical="center"/>
      <protection locked="0"/>
    </xf>
    <xf numFmtId="0" fontId="12" fillId="3" borderId="4" xfId="3" applyFont="1" applyFill="1" applyBorder="1" applyAlignment="1" applyProtection="1">
      <alignment horizontal="center" vertical="center"/>
      <protection locked="0"/>
    </xf>
    <xf numFmtId="0" fontId="12" fillId="3" borderId="10" xfId="3" applyFont="1" applyFill="1" applyBorder="1" applyAlignment="1" applyProtection="1">
      <alignment horizontal="center" vertical="center"/>
      <protection locked="0"/>
    </xf>
    <xf numFmtId="0" fontId="12" fillId="3" borderId="11" xfId="3" applyFont="1" applyFill="1" applyBorder="1" applyAlignment="1" applyProtection="1">
      <alignment horizontal="center" vertical="center"/>
      <protection locked="0"/>
    </xf>
    <xf numFmtId="0" fontId="12" fillId="3" borderId="12" xfId="3" applyFont="1" applyFill="1" applyBorder="1" applyAlignment="1" applyProtection="1">
      <alignment horizontal="center" vertical="center"/>
      <protection locked="0"/>
    </xf>
    <xf numFmtId="0" fontId="1" fillId="5" borderId="19" xfId="3" applyFont="1" applyFill="1" applyBorder="1" applyAlignment="1">
      <alignment horizontal="center" vertical="center" wrapText="1"/>
    </xf>
    <xf numFmtId="0" fontId="1" fillId="5" borderId="26" xfId="3" applyFont="1" applyFill="1" applyBorder="1" applyAlignment="1">
      <alignment horizontal="center" vertical="center"/>
    </xf>
    <xf numFmtId="0" fontId="1" fillId="5" borderId="29" xfId="3" applyFont="1" applyFill="1" applyBorder="1" applyAlignment="1">
      <alignment horizontal="center" vertical="center"/>
    </xf>
    <xf numFmtId="38" fontId="1" fillId="5" borderId="20" xfId="4" applyFont="1" applyFill="1" applyBorder="1" applyAlignment="1">
      <alignment horizontal="right" vertical="center"/>
    </xf>
    <xf numFmtId="38" fontId="1" fillId="5" borderId="21" xfId="4" applyFont="1" applyFill="1" applyBorder="1" applyAlignment="1">
      <alignment horizontal="right" vertical="center"/>
    </xf>
    <xf numFmtId="38" fontId="1" fillId="5" borderId="25" xfId="4" applyFont="1" applyFill="1" applyBorder="1" applyAlignment="1">
      <alignment horizontal="right" vertical="center"/>
    </xf>
    <xf numFmtId="38" fontId="1" fillId="5" borderId="0" xfId="4" applyFont="1" applyFill="1" applyBorder="1" applyAlignment="1">
      <alignment horizontal="right" vertical="center"/>
    </xf>
    <xf numFmtId="38" fontId="1" fillId="5" borderId="30" xfId="4" applyFont="1" applyFill="1" applyBorder="1" applyAlignment="1">
      <alignment horizontal="right" vertical="center"/>
    </xf>
    <xf numFmtId="38" fontId="1" fillId="5" borderId="18" xfId="4" applyFont="1" applyFill="1" applyBorder="1" applyAlignment="1">
      <alignment horizontal="right" vertical="center"/>
    </xf>
    <xf numFmtId="0" fontId="1" fillId="5" borderId="22" xfId="3" applyFont="1" applyFill="1" applyBorder="1" applyAlignment="1">
      <alignment horizontal="left" vertical="center"/>
    </xf>
    <xf numFmtId="0" fontId="1" fillId="5" borderId="27" xfId="3" applyFont="1" applyFill="1" applyBorder="1" applyAlignment="1">
      <alignment horizontal="left" vertical="center"/>
    </xf>
    <xf numFmtId="0" fontId="1" fillId="5" borderId="31" xfId="3" applyFont="1" applyFill="1" applyBorder="1" applyAlignment="1">
      <alignment horizontal="left" vertical="center"/>
    </xf>
    <xf numFmtId="0" fontId="1" fillId="5" borderId="20" xfId="3" applyFont="1" applyFill="1" applyBorder="1" applyAlignment="1">
      <alignment horizontal="center" vertical="center" wrapText="1"/>
    </xf>
    <xf numFmtId="0" fontId="1" fillId="5" borderId="21" xfId="3" applyFont="1" applyFill="1" applyBorder="1" applyAlignment="1">
      <alignment horizontal="center" vertical="center" wrapText="1"/>
    </xf>
    <xf numFmtId="0" fontId="1" fillId="5" borderId="34" xfId="3" applyFont="1" applyFill="1" applyBorder="1" applyAlignment="1">
      <alignment horizontal="center" vertical="center" wrapText="1"/>
    </xf>
    <xf numFmtId="0" fontId="1" fillId="5" borderId="25" xfId="3" applyFont="1" applyFill="1" applyBorder="1" applyAlignment="1">
      <alignment horizontal="center" vertical="center" wrapText="1"/>
    </xf>
    <xf numFmtId="0" fontId="1" fillId="5" borderId="0" xfId="3" applyFont="1" applyFill="1" applyBorder="1" applyAlignment="1">
      <alignment horizontal="center" vertical="center" wrapText="1"/>
    </xf>
    <xf numFmtId="0" fontId="1" fillId="5" borderId="15" xfId="3" applyFont="1" applyFill="1" applyBorder="1" applyAlignment="1">
      <alignment horizontal="center" vertical="center" wrapText="1"/>
    </xf>
    <xf numFmtId="0" fontId="1" fillId="5" borderId="30" xfId="3" applyFont="1" applyFill="1" applyBorder="1" applyAlignment="1">
      <alignment horizontal="center" vertical="center" wrapText="1"/>
    </xf>
    <xf numFmtId="0" fontId="1" fillId="5" borderId="18" xfId="3" applyFont="1" applyFill="1" applyBorder="1" applyAlignment="1">
      <alignment horizontal="center" vertical="center" wrapText="1"/>
    </xf>
    <xf numFmtId="0" fontId="1" fillId="5" borderId="33" xfId="3" applyFont="1" applyFill="1" applyBorder="1" applyAlignment="1">
      <alignment horizontal="center" vertical="center" wrapText="1"/>
    </xf>
    <xf numFmtId="0" fontId="1" fillId="4" borderId="21" xfId="3" applyFont="1" applyFill="1" applyBorder="1" applyAlignment="1" applyProtection="1">
      <alignment horizontal="center" vertical="center"/>
    </xf>
    <xf numFmtId="0" fontId="1" fillId="4" borderId="34" xfId="3" applyFont="1" applyFill="1" applyBorder="1" applyAlignment="1" applyProtection="1">
      <alignment horizontal="center" vertical="center"/>
    </xf>
    <xf numFmtId="0" fontId="1" fillId="4" borderId="0" xfId="3" applyFont="1" applyFill="1" applyBorder="1" applyAlignment="1" applyProtection="1">
      <alignment horizontal="center" vertical="center"/>
    </xf>
    <xf numFmtId="0" fontId="1" fillId="4" borderId="15" xfId="3" applyFont="1" applyFill="1" applyBorder="1" applyAlignment="1" applyProtection="1">
      <alignment horizontal="center" vertical="center"/>
    </xf>
    <xf numFmtId="0" fontId="1" fillId="4" borderId="18" xfId="3" applyFont="1" applyFill="1" applyBorder="1" applyAlignment="1" applyProtection="1">
      <alignment horizontal="center" vertical="center"/>
    </xf>
    <xf numFmtId="0" fontId="1" fillId="4" borderId="33" xfId="3" applyFont="1" applyFill="1" applyBorder="1" applyAlignment="1" applyProtection="1">
      <alignment horizontal="center" vertical="center"/>
    </xf>
    <xf numFmtId="179" fontId="1" fillId="5" borderId="41" xfId="3" quotePrefix="1" applyNumberFormat="1" applyFont="1" applyFill="1" applyBorder="1" applyAlignment="1" applyProtection="1">
      <alignment horizontal="center" vertical="center"/>
      <protection locked="0"/>
    </xf>
    <xf numFmtId="179" fontId="1" fillId="5" borderId="22" xfId="3" quotePrefix="1" applyNumberFormat="1" applyFont="1" applyFill="1" applyBorder="1" applyAlignment="1" applyProtection="1">
      <alignment horizontal="center" vertical="center"/>
      <protection locked="0"/>
    </xf>
    <xf numFmtId="179" fontId="1" fillId="5" borderId="14" xfId="3" quotePrefix="1" applyNumberFormat="1" applyFont="1" applyFill="1" applyBorder="1" applyAlignment="1" applyProtection="1">
      <alignment horizontal="center" vertical="center"/>
      <protection locked="0"/>
    </xf>
    <xf numFmtId="179" fontId="1" fillId="5" borderId="27" xfId="3" quotePrefix="1" applyNumberFormat="1" applyFont="1" applyFill="1" applyBorder="1" applyAlignment="1" applyProtection="1">
      <alignment horizontal="center" vertical="center"/>
      <protection locked="0"/>
    </xf>
    <xf numFmtId="179" fontId="1" fillId="5" borderId="32" xfId="3" quotePrefix="1" applyNumberFormat="1" applyFont="1" applyFill="1" applyBorder="1" applyAlignment="1" applyProtection="1">
      <alignment horizontal="center" vertical="center"/>
      <protection locked="0"/>
    </xf>
    <xf numFmtId="179" fontId="1" fillId="5" borderId="31" xfId="3" quotePrefix="1" applyNumberFormat="1" applyFont="1" applyFill="1" applyBorder="1" applyAlignment="1" applyProtection="1">
      <alignment horizontal="center" vertical="center"/>
      <protection locked="0"/>
    </xf>
    <xf numFmtId="38" fontId="1" fillId="0" borderId="20" xfId="4" applyFont="1" applyFill="1" applyBorder="1" applyAlignment="1">
      <alignment horizontal="right" vertical="center"/>
    </xf>
    <xf numFmtId="38" fontId="1" fillId="0" borderId="21" xfId="4" applyFont="1" applyFill="1" applyBorder="1" applyAlignment="1">
      <alignment horizontal="right" vertical="center"/>
    </xf>
    <xf numFmtId="38" fontId="1" fillId="0" borderId="22" xfId="4" applyFont="1" applyFill="1" applyBorder="1" applyAlignment="1">
      <alignment horizontal="right" vertical="center"/>
    </xf>
    <xf numFmtId="38" fontId="1" fillId="0" borderId="25" xfId="4" applyFont="1" applyFill="1" applyBorder="1" applyAlignment="1">
      <alignment horizontal="right" vertical="center"/>
    </xf>
    <xf numFmtId="38" fontId="1" fillId="0" borderId="0" xfId="4" applyFont="1" applyFill="1" applyBorder="1" applyAlignment="1">
      <alignment horizontal="right" vertical="center"/>
    </xf>
    <xf numFmtId="38" fontId="1" fillId="0" borderId="27" xfId="4" applyFont="1" applyFill="1" applyBorder="1" applyAlignment="1">
      <alignment horizontal="right" vertical="center"/>
    </xf>
    <xf numFmtId="38" fontId="1" fillId="0" borderId="30" xfId="4" applyFont="1" applyFill="1" applyBorder="1" applyAlignment="1">
      <alignment horizontal="right" vertical="center"/>
    </xf>
    <xf numFmtId="38" fontId="1" fillId="0" borderId="18" xfId="4" applyFont="1" applyFill="1" applyBorder="1" applyAlignment="1">
      <alignment horizontal="right" vertical="center"/>
    </xf>
    <xf numFmtId="38" fontId="1" fillId="0" borderId="31" xfId="4" applyFont="1" applyFill="1" applyBorder="1" applyAlignment="1">
      <alignment horizontal="right" vertical="center"/>
    </xf>
    <xf numFmtId="0" fontId="1" fillId="4" borderId="41" xfId="3" applyFont="1" applyFill="1" applyBorder="1" applyAlignment="1" applyProtection="1">
      <alignment horizontal="center" vertical="center"/>
    </xf>
    <xf numFmtId="0" fontId="1" fillId="4" borderId="14" xfId="3" applyFont="1" applyFill="1" applyBorder="1" applyAlignment="1" applyProtection="1">
      <alignment horizontal="center" vertical="center"/>
    </xf>
    <xf numFmtId="0" fontId="1" fillId="4" borderId="32" xfId="3" applyFont="1" applyFill="1" applyBorder="1" applyAlignment="1" applyProtection="1">
      <alignment horizontal="center" vertical="center"/>
    </xf>
    <xf numFmtId="0" fontId="1" fillId="5" borderId="41" xfId="3" quotePrefix="1" applyNumberFormat="1" applyFont="1" applyFill="1" applyBorder="1" applyAlignment="1" applyProtection="1">
      <alignment horizontal="center" vertical="center"/>
      <protection locked="0"/>
    </xf>
    <xf numFmtId="0" fontId="1" fillId="5" borderId="22" xfId="3" quotePrefix="1" applyNumberFormat="1" applyFont="1" applyFill="1" applyBorder="1" applyAlignment="1" applyProtection="1">
      <alignment horizontal="center" vertical="center"/>
      <protection locked="0"/>
    </xf>
    <xf numFmtId="0" fontId="1" fillId="5" borderId="14" xfId="3" quotePrefix="1" applyNumberFormat="1" applyFont="1" applyFill="1" applyBorder="1" applyAlignment="1" applyProtection="1">
      <alignment horizontal="center" vertical="center"/>
      <protection locked="0"/>
    </xf>
    <xf numFmtId="0" fontId="1" fillId="5" borderId="27" xfId="3" quotePrefix="1" applyNumberFormat="1" applyFont="1" applyFill="1" applyBorder="1" applyAlignment="1" applyProtection="1">
      <alignment horizontal="center" vertical="center"/>
      <protection locked="0"/>
    </xf>
    <xf numFmtId="0" fontId="1" fillId="5" borderId="32" xfId="3" quotePrefix="1" applyNumberFormat="1" applyFont="1" applyFill="1" applyBorder="1" applyAlignment="1" applyProtection="1">
      <alignment horizontal="center" vertical="center"/>
      <protection locked="0"/>
    </xf>
    <xf numFmtId="0" fontId="1" fillId="5" borderId="31" xfId="3" quotePrefix="1" applyNumberFormat="1" applyFont="1" applyFill="1" applyBorder="1" applyAlignment="1" applyProtection="1">
      <alignment horizontal="center" vertical="center"/>
      <protection locked="0"/>
    </xf>
    <xf numFmtId="0" fontId="21" fillId="0" borderId="0" xfId="3" applyFont="1" applyFill="1" applyBorder="1" applyAlignment="1">
      <alignment horizontal="center" vertical="center"/>
    </xf>
    <xf numFmtId="0" fontId="11" fillId="0" borderId="18" xfId="3" applyFont="1" applyFill="1" applyBorder="1" applyAlignment="1">
      <alignment horizontal="right"/>
    </xf>
    <xf numFmtId="0" fontId="11" fillId="0" borderId="19" xfId="3" applyFont="1" applyFill="1" applyBorder="1" applyAlignment="1">
      <alignment horizontal="center" vertical="center"/>
    </xf>
    <xf numFmtId="0" fontId="11" fillId="0" borderId="26" xfId="3" applyFont="1" applyFill="1" applyBorder="1" applyAlignment="1">
      <alignment horizontal="center" vertical="center"/>
    </xf>
    <xf numFmtId="0" fontId="11" fillId="0" borderId="29" xfId="3" applyFont="1" applyFill="1" applyBorder="1" applyAlignment="1">
      <alignment horizontal="center" vertical="center"/>
    </xf>
    <xf numFmtId="0" fontId="11" fillId="0" borderId="20" xfId="3" applyFont="1" applyFill="1" applyBorder="1" applyAlignment="1">
      <alignment horizontal="center" vertical="center" wrapText="1"/>
    </xf>
    <xf numFmtId="0" fontId="11" fillId="0" borderId="21" xfId="3" applyFont="1" applyFill="1" applyBorder="1" applyAlignment="1">
      <alignment horizontal="center" vertical="center" wrapText="1"/>
    </xf>
    <xf numFmtId="0" fontId="11" fillId="0" borderId="22" xfId="3" applyFont="1" applyFill="1" applyBorder="1" applyAlignment="1">
      <alignment horizontal="center" vertical="center" wrapText="1"/>
    </xf>
    <xf numFmtId="0" fontId="11" fillId="0" borderId="25" xfId="3" applyFont="1" applyFill="1" applyBorder="1" applyAlignment="1">
      <alignment horizontal="center" vertical="center" wrapText="1"/>
    </xf>
    <xf numFmtId="0" fontId="11" fillId="0" borderId="0" xfId="3" applyFont="1" applyFill="1" applyBorder="1" applyAlignment="1">
      <alignment horizontal="center" vertical="center" wrapText="1"/>
    </xf>
    <xf numFmtId="0" fontId="11" fillId="0" borderId="27" xfId="3" applyFont="1" applyFill="1" applyBorder="1" applyAlignment="1">
      <alignment horizontal="center" vertical="center" wrapText="1"/>
    </xf>
    <xf numFmtId="0" fontId="11" fillId="0" borderId="30" xfId="3" applyFont="1" applyFill="1" applyBorder="1" applyAlignment="1">
      <alignment horizontal="center" vertical="center" wrapText="1"/>
    </xf>
    <xf numFmtId="0" fontId="11" fillId="0" borderId="18" xfId="3" applyFont="1" applyFill="1" applyBorder="1" applyAlignment="1">
      <alignment horizontal="center" vertical="center" wrapText="1"/>
    </xf>
    <xf numFmtId="0" fontId="22" fillId="0" borderId="1" xfId="3" applyFont="1" applyFill="1" applyBorder="1" applyAlignment="1">
      <alignment horizontal="center" vertical="center" wrapText="1"/>
    </xf>
    <xf numFmtId="0" fontId="22" fillId="0" borderId="28" xfId="3" applyFont="1" applyFill="1" applyBorder="1" applyAlignment="1">
      <alignment horizontal="center" vertical="center" wrapText="1"/>
    </xf>
    <xf numFmtId="0" fontId="22" fillId="0" borderId="32" xfId="3" applyFont="1" applyFill="1" applyBorder="1" applyAlignment="1">
      <alignment horizontal="center" vertical="center" wrapText="1"/>
    </xf>
    <xf numFmtId="0" fontId="22" fillId="0" borderId="31" xfId="3" applyFont="1" applyFill="1" applyBorder="1" applyAlignment="1">
      <alignment horizontal="center" vertical="center" wrapText="1"/>
    </xf>
    <xf numFmtId="0" fontId="11" fillId="0" borderId="31" xfId="3" applyFont="1" applyFill="1" applyBorder="1" applyAlignment="1">
      <alignment horizontal="center" vertical="center" wrapText="1"/>
    </xf>
    <xf numFmtId="0" fontId="11" fillId="0" borderId="1" xfId="3" applyFont="1" applyFill="1" applyBorder="1" applyAlignment="1">
      <alignment horizontal="center" vertical="center" wrapText="1"/>
    </xf>
    <xf numFmtId="0" fontId="11" fillId="0" borderId="2" xfId="3" applyFont="1" applyFill="1" applyBorder="1" applyAlignment="1">
      <alignment horizontal="center" vertical="center" wrapText="1"/>
    </xf>
    <xf numFmtId="0" fontId="11" fillId="0" borderId="32" xfId="3" applyFont="1" applyFill="1" applyBorder="1" applyAlignment="1">
      <alignment horizontal="center" vertical="center" wrapText="1"/>
    </xf>
    <xf numFmtId="0" fontId="11" fillId="0" borderId="33" xfId="3" applyFont="1" applyFill="1" applyBorder="1" applyAlignment="1">
      <alignment horizontal="center" vertical="center" wrapText="1"/>
    </xf>
    <xf numFmtId="0" fontId="1" fillId="0" borderId="29" xfId="3" applyFont="1" applyFill="1" applyBorder="1" applyAlignment="1">
      <alignment horizontal="center" vertical="center" wrapText="1"/>
    </xf>
    <xf numFmtId="38" fontId="1" fillId="2" borderId="20" xfId="4" applyFont="1" applyFill="1" applyBorder="1" applyAlignment="1">
      <alignment horizontal="right" vertical="center"/>
    </xf>
    <xf numFmtId="38" fontId="1" fillId="2" borderId="21" xfId="4" applyFont="1" applyFill="1" applyBorder="1" applyAlignment="1">
      <alignment horizontal="right" vertical="center"/>
    </xf>
    <xf numFmtId="38" fontId="1" fillId="2" borderId="25" xfId="4" applyFont="1" applyFill="1" applyBorder="1" applyAlignment="1">
      <alignment horizontal="right" vertical="center"/>
    </xf>
    <xf numFmtId="38" fontId="1" fillId="2" borderId="0" xfId="4" applyFont="1" applyFill="1" applyBorder="1" applyAlignment="1">
      <alignment horizontal="right" vertical="center"/>
    </xf>
    <xf numFmtId="38" fontId="1" fillId="2" borderId="30" xfId="4" applyFont="1" applyFill="1" applyBorder="1" applyAlignment="1">
      <alignment horizontal="right" vertical="center"/>
    </xf>
    <xf numFmtId="38" fontId="1" fillId="2" borderId="18" xfId="4" applyFont="1" applyFill="1" applyBorder="1" applyAlignment="1">
      <alignment horizontal="right" vertical="center"/>
    </xf>
    <xf numFmtId="0" fontId="22" fillId="2" borderId="22" xfId="3" applyFont="1" applyFill="1" applyBorder="1" applyAlignment="1">
      <alignment horizontal="left" vertical="center"/>
    </xf>
    <xf numFmtId="0" fontId="22" fillId="2" borderId="27" xfId="3" applyFont="1" applyFill="1" applyBorder="1" applyAlignment="1">
      <alignment horizontal="left" vertical="center"/>
    </xf>
    <xf numFmtId="0" fontId="22" fillId="2" borderId="31" xfId="3" applyFont="1" applyFill="1" applyBorder="1" applyAlignment="1">
      <alignment horizontal="left" vertical="center"/>
    </xf>
    <xf numFmtId="0" fontId="12" fillId="0" borderId="20" xfId="3" applyFont="1" applyFill="1" applyBorder="1" applyAlignment="1">
      <alignment horizontal="center" vertical="center" shrinkToFit="1"/>
    </xf>
    <xf numFmtId="0" fontId="12" fillId="0" borderId="21" xfId="3" applyFont="1" applyFill="1" applyBorder="1" applyAlignment="1">
      <alignment horizontal="center" vertical="center" shrinkToFit="1"/>
    </xf>
    <xf numFmtId="0" fontId="12" fillId="0" borderId="25" xfId="3" applyFont="1" applyFill="1" applyBorder="1" applyAlignment="1">
      <alignment horizontal="center" vertical="center" shrinkToFit="1"/>
    </xf>
    <xf numFmtId="0" fontId="12" fillId="0" borderId="0" xfId="3" applyFont="1" applyFill="1" applyBorder="1" applyAlignment="1">
      <alignment horizontal="center" vertical="center" shrinkToFit="1"/>
    </xf>
    <xf numFmtId="0" fontId="1" fillId="0" borderId="34" xfId="3" applyFont="1" applyFill="1" applyBorder="1" applyAlignment="1">
      <alignment horizontal="center" vertical="center" wrapText="1"/>
    </xf>
    <xf numFmtId="0" fontId="1" fillId="0" borderId="15" xfId="3" applyFont="1" applyFill="1" applyBorder="1" applyAlignment="1">
      <alignment horizontal="center" vertical="center" wrapText="1"/>
    </xf>
    <xf numFmtId="0" fontId="1" fillId="0" borderId="41" xfId="3" applyFont="1" applyFill="1" applyBorder="1" applyAlignment="1" applyProtection="1">
      <alignment horizontal="center" vertical="center" shrinkToFit="1"/>
      <protection locked="0"/>
    </xf>
    <xf numFmtId="0" fontId="1" fillId="0" borderId="34" xfId="3" applyFont="1" applyFill="1" applyBorder="1" applyAlignment="1" applyProtection="1">
      <alignment horizontal="center" vertical="center" shrinkToFit="1"/>
      <protection locked="0"/>
    </xf>
    <xf numFmtId="0" fontId="1" fillId="0" borderId="42" xfId="3" applyFont="1" applyFill="1" applyBorder="1" applyAlignment="1" applyProtection="1">
      <alignment horizontal="center" vertical="center" shrinkToFit="1"/>
      <protection locked="0"/>
    </xf>
    <xf numFmtId="0" fontId="1" fillId="0" borderId="43" xfId="3" applyFont="1" applyFill="1" applyBorder="1" applyAlignment="1" applyProtection="1">
      <alignment horizontal="center" vertical="center" shrinkToFit="1"/>
      <protection locked="0"/>
    </xf>
    <xf numFmtId="56" fontId="1" fillId="0" borderId="35" xfId="3" quotePrefix="1" applyNumberFormat="1" applyFont="1" applyFill="1" applyBorder="1" applyAlignment="1">
      <alignment horizontal="center" vertical="center"/>
    </xf>
    <xf numFmtId="56" fontId="1" fillId="0" borderId="36" xfId="3" quotePrefix="1" applyNumberFormat="1" applyFont="1" applyFill="1" applyBorder="1" applyAlignment="1">
      <alignment horizontal="center" vertical="center"/>
    </xf>
    <xf numFmtId="56" fontId="1" fillId="0" borderId="37" xfId="3" quotePrefix="1" applyNumberFormat="1" applyFont="1" applyFill="1" applyBorder="1" applyAlignment="1">
      <alignment horizontal="center" vertical="center"/>
    </xf>
    <xf numFmtId="56" fontId="1" fillId="0" borderId="38" xfId="3" quotePrefix="1" applyNumberFormat="1" applyFont="1" applyFill="1" applyBorder="1" applyAlignment="1">
      <alignment horizontal="center" vertical="center"/>
    </xf>
    <xf numFmtId="56" fontId="1" fillId="0" borderId="39" xfId="3" quotePrefix="1" applyNumberFormat="1" applyFont="1" applyFill="1" applyBorder="1" applyAlignment="1">
      <alignment horizontal="center" vertical="center"/>
    </xf>
    <xf numFmtId="56" fontId="1" fillId="0" borderId="40" xfId="3" quotePrefix="1" applyNumberFormat="1" applyFont="1" applyFill="1" applyBorder="1" applyAlignment="1">
      <alignment horizontal="center" vertical="center"/>
    </xf>
    <xf numFmtId="38" fontId="1" fillId="0" borderId="20" xfId="4" quotePrefix="1" applyFont="1" applyFill="1" applyBorder="1" applyAlignment="1">
      <alignment horizontal="right" vertical="center"/>
    </xf>
    <xf numFmtId="38" fontId="1" fillId="0" borderId="21" xfId="4" quotePrefix="1" applyFont="1" applyFill="1" applyBorder="1" applyAlignment="1">
      <alignment horizontal="right" vertical="center"/>
    </xf>
    <xf numFmtId="38" fontId="1" fillId="0" borderId="22" xfId="4" quotePrefix="1" applyFont="1" applyFill="1" applyBorder="1" applyAlignment="1">
      <alignment horizontal="right" vertical="center"/>
    </xf>
    <xf numFmtId="38" fontId="1" fillId="0" borderId="25" xfId="4" quotePrefix="1" applyFont="1" applyFill="1" applyBorder="1" applyAlignment="1">
      <alignment horizontal="right" vertical="center"/>
    </xf>
    <xf numFmtId="38" fontId="1" fillId="0" borderId="0" xfId="4" quotePrefix="1" applyFont="1" applyFill="1" applyBorder="1" applyAlignment="1">
      <alignment horizontal="right" vertical="center"/>
    </xf>
    <xf numFmtId="38" fontId="1" fillId="0" borderId="27" xfId="4" quotePrefix="1" applyFont="1" applyFill="1" applyBorder="1" applyAlignment="1">
      <alignment horizontal="right" vertical="center"/>
    </xf>
    <xf numFmtId="38" fontId="1" fillId="0" borderId="30" xfId="4" quotePrefix="1" applyFont="1" applyFill="1" applyBorder="1" applyAlignment="1">
      <alignment horizontal="right" vertical="center"/>
    </xf>
    <xf numFmtId="38" fontId="1" fillId="0" borderId="18" xfId="4" quotePrefix="1" applyFont="1" applyFill="1" applyBorder="1" applyAlignment="1">
      <alignment horizontal="right" vertical="center"/>
    </xf>
    <xf numFmtId="38" fontId="1" fillId="0" borderId="31" xfId="4" quotePrefix="1" applyFont="1" applyFill="1" applyBorder="1" applyAlignment="1">
      <alignment horizontal="right" vertical="center"/>
    </xf>
    <xf numFmtId="0" fontId="12" fillId="0" borderId="44" xfId="3" applyFont="1" applyFill="1" applyBorder="1" applyAlignment="1">
      <alignment horizontal="left" vertical="center" shrinkToFit="1"/>
    </xf>
    <xf numFmtId="0" fontId="12" fillId="0" borderId="45" xfId="3" applyFont="1" applyFill="1" applyBorder="1" applyAlignment="1">
      <alignment horizontal="left" vertical="center" shrinkToFit="1"/>
    </xf>
    <xf numFmtId="0" fontId="12" fillId="0" borderId="25" xfId="3" applyFont="1" applyFill="1" applyBorder="1" applyAlignment="1">
      <alignment horizontal="left" vertical="center" shrinkToFit="1"/>
    </xf>
    <xf numFmtId="0" fontId="12" fillId="0" borderId="0" xfId="3" applyFont="1" applyFill="1" applyBorder="1" applyAlignment="1">
      <alignment horizontal="left" vertical="center" shrinkToFit="1"/>
    </xf>
    <xf numFmtId="0" fontId="1" fillId="0" borderId="46" xfId="3" applyFont="1" applyFill="1" applyBorder="1" applyAlignment="1">
      <alignment horizontal="center" vertical="center" wrapText="1"/>
    </xf>
    <xf numFmtId="0" fontId="1" fillId="0" borderId="14" xfId="3" applyFont="1" applyFill="1" applyBorder="1" applyAlignment="1" applyProtection="1">
      <alignment horizontal="center" vertical="center" shrinkToFit="1"/>
      <protection locked="0"/>
    </xf>
    <xf numFmtId="0" fontId="1" fillId="0" borderId="15" xfId="3" applyFont="1" applyFill="1" applyBorder="1" applyAlignment="1" applyProtection="1">
      <alignment horizontal="center" vertical="center" shrinkToFit="1"/>
      <protection locked="0"/>
    </xf>
    <xf numFmtId="0" fontId="12" fillId="4" borderId="44" xfId="3" applyFont="1" applyFill="1" applyBorder="1" applyAlignment="1">
      <alignment horizontal="left" vertical="center" wrapText="1"/>
    </xf>
    <xf numFmtId="0" fontId="12" fillId="4" borderId="45" xfId="3" applyFont="1" applyFill="1" applyBorder="1" applyAlignment="1">
      <alignment horizontal="left" vertical="center" wrapText="1"/>
    </xf>
    <xf numFmtId="0" fontId="12" fillId="4" borderId="25" xfId="3" applyFont="1" applyFill="1" applyBorder="1" applyAlignment="1">
      <alignment horizontal="left" vertical="center" wrapText="1"/>
    </xf>
    <xf numFmtId="0" fontId="12" fillId="4" borderId="0" xfId="3" applyFont="1" applyFill="1" applyBorder="1" applyAlignment="1">
      <alignment horizontal="left" vertical="center" wrapText="1"/>
    </xf>
    <xf numFmtId="0" fontId="1" fillId="4" borderId="46" xfId="3" applyFont="1" applyFill="1" applyBorder="1" applyAlignment="1">
      <alignment horizontal="center" vertical="center" wrapText="1"/>
    </xf>
    <xf numFmtId="0" fontId="1" fillId="4" borderId="15" xfId="3" applyFont="1" applyFill="1" applyBorder="1" applyAlignment="1">
      <alignment horizontal="center" vertical="center" wrapText="1"/>
    </xf>
    <xf numFmtId="0" fontId="1" fillId="4" borderId="47" xfId="3" applyFont="1" applyFill="1" applyBorder="1" applyAlignment="1" applyProtection="1">
      <alignment horizontal="center" vertical="center"/>
    </xf>
    <xf numFmtId="0" fontId="1" fillId="4" borderId="46" xfId="3" applyFont="1" applyFill="1" applyBorder="1" applyAlignment="1" applyProtection="1">
      <alignment horizontal="center" vertical="center"/>
    </xf>
    <xf numFmtId="0" fontId="1" fillId="4" borderId="20" xfId="3" applyFont="1" applyFill="1" applyBorder="1" applyAlignment="1">
      <alignment horizontal="right" vertical="center"/>
    </xf>
    <xf numFmtId="0" fontId="1" fillId="4" borderId="30" xfId="3" applyFont="1" applyFill="1" applyBorder="1" applyAlignment="1">
      <alignment horizontal="right" vertical="center"/>
    </xf>
    <xf numFmtId="0" fontId="1" fillId="4" borderId="21" xfId="3" applyFont="1" applyFill="1" applyBorder="1" applyAlignment="1">
      <alignment horizontal="right" vertical="center"/>
    </xf>
    <xf numFmtId="0" fontId="1" fillId="4" borderId="34" xfId="3" applyFont="1" applyFill="1" applyBorder="1" applyAlignment="1">
      <alignment horizontal="right" vertical="center"/>
    </xf>
    <xf numFmtId="0" fontId="1" fillId="4" borderId="18" xfId="3" applyFont="1" applyFill="1" applyBorder="1" applyAlignment="1">
      <alignment horizontal="right" vertical="center"/>
    </xf>
    <xf numFmtId="0" fontId="1" fillId="4" borderId="33" xfId="3" applyFont="1" applyFill="1" applyBorder="1" applyAlignment="1">
      <alignment horizontal="right" vertical="center"/>
    </xf>
    <xf numFmtId="41" fontId="1" fillId="4" borderId="41" xfId="3" applyNumberFormat="1" applyFont="1" applyFill="1" applyBorder="1" applyAlignment="1" applyProtection="1">
      <alignment horizontal="center" vertical="center"/>
    </xf>
    <xf numFmtId="41" fontId="1" fillId="4" borderId="34" xfId="3" applyNumberFormat="1" applyFont="1" applyFill="1" applyBorder="1" applyAlignment="1" applyProtection="1">
      <alignment horizontal="center" vertical="center"/>
    </xf>
    <xf numFmtId="41" fontId="1" fillId="4" borderId="32" xfId="3" applyNumberFormat="1" applyFont="1" applyFill="1" applyBorder="1" applyAlignment="1" applyProtection="1">
      <alignment horizontal="center" vertical="center"/>
    </xf>
    <xf numFmtId="41" fontId="1" fillId="4" borderId="33" xfId="3" applyNumberFormat="1" applyFont="1" applyFill="1" applyBorder="1" applyAlignment="1" applyProtection="1">
      <alignment horizontal="center" vertical="center"/>
    </xf>
    <xf numFmtId="0" fontId="1" fillId="4" borderId="41" xfId="3" quotePrefix="1" applyNumberFormat="1" applyFont="1" applyFill="1" applyBorder="1" applyAlignment="1" applyProtection="1">
      <alignment horizontal="center" vertical="center"/>
    </xf>
    <xf numFmtId="0" fontId="1" fillId="4" borderId="22" xfId="3" quotePrefix="1" applyNumberFormat="1" applyFont="1" applyFill="1" applyBorder="1" applyAlignment="1" applyProtection="1">
      <alignment horizontal="center" vertical="center"/>
    </xf>
    <xf numFmtId="0" fontId="1" fillId="4" borderId="14" xfId="3" quotePrefix="1" applyNumberFormat="1" applyFont="1" applyFill="1" applyBorder="1" applyAlignment="1" applyProtection="1">
      <alignment horizontal="center" vertical="center"/>
    </xf>
    <xf numFmtId="0" fontId="1" fillId="4" borderId="27" xfId="3" quotePrefix="1" applyNumberFormat="1" applyFont="1" applyFill="1" applyBorder="1" applyAlignment="1" applyProtection="1">
      <alignment horizontal="center" vertical="center"/>
    </xf>
    <xf numFmtId="0" fontId="1" fillId="4" borderId="32" xfId="3" quotePrefix="1" applyNumberFormat="1" applyFont="1" applyFill="1" applyBorder="1" applyAlignment="1" applyProtection="1">
      <alignment horizontal="center" vertical="center"/>
    </xf>
    <xf numFmtId="0" fontId="1" fillId="4" borderId="31" xfId="3" quotePrefix="1" applyNumberFormat="1" applyFont="1" applyFill="1" applyBorder="1" applyAlignment="1" applyProtection="1">
      <alignment horizontal="center" vertical="center"/>
    </xf>
    <xf numFmtId="0" fontId="1" fillId="5" borderId="70" xfId="3" applyFont="1" applyFill="1" applyBorder="1" applyAlignment="1">
      <alignment horizontal="center" vertical="center" wrapText="1"/>
    </xf>
    <xf numFmtId="0" fontId="1" fillId="5" borderId="70" xfId="3" applyFont="1" applyFill="1" applyBorder="1" applyAlignment="1">
      <alignment horizontal="center" vertical="center"/>
    </xf>
    <xf numFmtId="38" fontId="1" fillId="5" borderId="70" xfId="4" applyFont="1" applyFill="1" applyBorder="1" applyAlignment="1">
      <alignment horizontal="center" vertical="center"/>
    </xf>
    <xf numFmtId="38" fontId="1" fillId="4" borderId="70" xfId="4" applyFont="1" applyFill="1" applyBorder="1" applyAlignment="1" applyProtection="1">
      <alignment horizontal="center" vertical="center"/>
    </xf>
    <xf numFmtId="38" fontId="1" fillId="0" borderId="71" xfId="4" applyFont="1" applyFill="1" applyBorder="1" applyAlignment="1">
      <alignment horizontal="center" vertical="center"/>
    </xf>
    <xf numFmtId="38" fontId="1" fillId="5" borderId="22" xfId="4" applyFont="1" applyFill="1" applyBorder="1" applyAlignment="1">
      <alignment horizontal="left" vertical="center"/>
    </xf>
    <xf numFmtId="38" fontId="1" fillId="5" borderId="27" xfId="4" applyFont="1" applyFill="1" applyBorder="1" applyAlignment="1">
      <alignment horizontal="left" vertical="center"/>
    </xf>
    <xf numFmtId="38" fontId="1" fillId="5" borderId="31" xfId="4" applyFont="1" applyFill="1" applyBorder="1" applyAlignment="1">
      <alignment horizontal="left" vertical="center"/>
    </xf>
    <xf numFmtId="41" fontId="1" fillId="0" borderId="20" xfId="3" applyNumberFormat="1" applyFont="1" applyFill="1" applyBorder="1" applyAlignment="1">
      <alignment horizontal="right" vertical="center"/>
    </xf>
    <xf numFmtId="41" fontId="1" fillId="0" borderId="21" xfId="3" applyNumberFormat="1" applyFont="1" applyFill="1" applyBorder="1" applyAlignment="1">
      <alignment horizontal="right" vertical="center"/>
    </xf>
    <xf numFmtId="41" fontId="1" fillId="0" borderId="22" xfId="3" applyNumberFormat="1" applyFont="1" applyFill="1" applyBorder="1" applyAlignment="1">
      <alignment horizontal="right" vertical="center"/>
    </xf>
    <xf numFmtId="41" fontId="1" fillId="0" borderId="25" xfId="3" applyNumberFormat="1" applyFont="1" applyFill="1" applyBorder="1" applyAlignment="1">
      <alignment horizontal="right" vertical="center"/>
    </xf>
    <xf numFmtId="41" fontId="1" fillId="0" borderId="0" xfId="3" applyNumberFormat="1" applyFont="1" applyFill="1" applyBorder="1" applyAlignment="1">
      <alignment horizontal="right" vertical="center"/>
    </xf>
    <xf numFmtId="41" fontId="1" fillId="0" borderId="27" xfId="3" applyNumberFormat="1" applyFont="1" applyFill="1" applyBorder="1" applyAlignment="1">
      <alignment horizontal="right" vertical="center"/>
    </xf>
    <xf numFmtId="41" fontId="1" fillId="0" borderId="30" xfId="3" applyNumberFormat="1" applyFont="1" applyFill="1" applyBorder="1" applyAlignment="1">
      <alignment horizontal="right" vertical="center"/>
    </xf>
    <xf numFmtId="41" fontId="1" fillId="0" borderId="18" xfId="3" applyNumberFormat="1" applyFont="1" applyFill="1" applyBorder="1" applyAlignment="1">
      <alignment horizontal="right" vertical="center"/>
    </xf>
    <xf numFmtId="41" fontId="1" fillId="0" borderId="31" xfId="3" applyNumberFormat="1" applyFont="1" applyFill="1" applyBorder="1" applyAlignment="1">
      <alignment horizontal="right" vertical="center"/>
    </xf>
    <xf numFmtId="38" fontId="1" fillId="5" borderId="20" xfId="4" applyFont="1" applyFill="1" applyBorder="1" applyAlignment="1">
      <alignment horizontal="center" vertical="center"/>
    </xf>
    <xf numFmtId="38" fontId="1" fillId="5" borderId="21" xfId="4" applyFont="1" applyFill="1" applyBorder="1" applyAlignment="1">
      <alignment horizontal="center" vertical="center"/>
    </xf>
    <xf numFmtId="38" fontId="1" fillId="5" borderId="22" xfId="4" applyFont="1" applyFill="1" applyBorder="1" applyAlignment="1">
      <alignment horizontal="center" vertical="center"/>
    </xf>
    <xf numFmtId="38" fontId="1" fillId="5" borderId="25" xfId="4" applyFont="1" applyFill="1" applyBorder="1" applyAlignment="1">
      <alignment horizontal="center" vertical="center"/>
    </xf>
    <xf numFmtId="38" fontId="1" fillId="5" borderId="0" xfId="4" applyFont="1" applyFill="1" applyBorder="1" applyAlignment="1">
      <alignment horizontal="center" vertical="center"/>
    </xf>
    <xf numFmtId="38" fontId="1" fillId="5" borderId="27" xfId="4" applyFont="1" applyFill="1" applyBorder="1" applyAlignment="1">
      <alignment horizontal="center" vertical="center"/>
    </xf>
    <xf numFmtId="38" fontId="1" fillId="5" borderId="30" xfId="4" applyFont="1" applyFill="1" applyBorder="1" applyAlignment="1">
      <alignment horizontal="center" vertical="center"/>
    </xf>
    <xf numFmtId="38" fontId="1" fillId="5" borderId="18" xfId="4" applyFont="1" applyFill="1" applyBorder="1" applyAlignment="1">
      <alignment horizontal="center" vertical="center"/>
    </xf>
    <xf numFmtId="38" fontId="1" fillId="5" borderId="31" xfId="4" applyFont="1" applyFill="1" applyBorder="1" applyAlignment="1">
      <alignment horizontal="center" vertical="center"/>
    </xf>
    <xf numFmtId="38" fontId="1" fillId="0" borderId="48" xfId="4" applyFont="1" applyFill="1" applyBorder="1" applyAlignment="1">
      <alignment horizontal="center" vertical="center"/>
    </xf>
    <xf numFmtId="38" fontId="1" fillId="0" borderId="49" xfId="4" applyFont="1" applyFill="1" applyBorder="1" applyAlignment="1">
      <alignment horizontal="center" vertical="center"/>
    </xf>
    <xf numFmtId="38" fontId="1" fillId="0" borderId="36" xfId="4" applyFont="1" applyFill="1" applyBorder="1" applyAlignment="1">
      <alignment horizontal="center" vertical="center"/>
    </xf>
    <xf numFmtId="38" fontId="1" fillId="0" borderId="50" xfId="4" applyFont="1" applyFill="1" applyBorder="1" applyAlignment="1">
      <alignment horizontal="center" vertical="center"/>
    </xf>
    <xf numFmtId="38" fontId="1" fillId="0" borderId="51" xfId="4" applyFont="1" applyFill="1" applyBorder="1" applyAlignment="1">
      <alignment horizontal="center" vertical="center"/>
    </xf>
    <xf numFmtId="38" fontId="1" fillId="0" borderId="38" xfId="4" applyFont="1" applyFill="1" applyBorder="1" applyAlignment="1">
      <alignment horizontal="center" vertical="center"/>
    </xf>
    <xf numFmtId="38" fontId="1" fillId="0" borderId="52" xfId="4" applyFont="1" applyFill="1" applyBorder="1" applyAlignment="1">
      <alignment horizontal="center" vertical="center"/>
    </xf>
    <xf numFmtId="38" fontId="1" fillId="0" borderId="53" xfId="4" applyFont="1" applyFill="1" applyBorder="1" applyAlignment="1">
      <alignment horizontal="center" vertical="center"/>
    </xf>
    <xf numFmtId="38" fontId="1" fillId="0" borderId="40" xfId="4" applyFont="1" applyFill="1" applyBorder="1" applyAlignment="1">
      <alignment horizontal="center" vertical="center"/>
    </xf>
    <xf numFmtId="0" fontId="1" fillId="0" borderId="19" xfId="3" applyFont="1" applyFill="1" applyBorder="1" applyAlignment="1">
      <alignment horizontal="center" vertical="center"/>
    </xf>
    <xf numFmtId="0" fontId="1" fillId="0" borderId="26" xfId="3" applyFont="1" applyFill="1" applyBorder="1" applyAlignment="1">
      <alignment horizontal="center" vertical="center"/>
    </xf>
    <xf numFmtId="0" fontId="1" fillId="0" borderId="29" xfId="3" applyFont="1" applyFill="1" applyBorder="1" applyAlignment="1">
      <alignment horizontal="center" vertical="center"/>
    </xf>
    <xf numFmtId="0" fontId="1" fillId="0" borderId="54" xfId="3" applyFont="1" applyFill="1" applyBorder="1" applyAlignment="1">
      <alignment horizontal="center" vertical="center" wrapText="1"/>
    </xf>
    <xf numFmtId="0" fontId="1" fillId="0" borderId="12" xfId="3" applyFont="1" applyFill="1" applyBorder="1" applyAlignment="1">
      <alignment horizontal="center" vertical="center" wrapText="1"/>
    </xf>
    <xf numFmtId="0" fontId="1" fillId="0" borderId="2" xfId="3" applyFont="1" applyFill="1" applyBorder="1" applyAlignment="1">
      <alignment horizontal="center" vertical="center" wrapText="1"/>
    </xf>
    <xf numFmtId="0" fontId="1" fillId="0" borderId="41" xfId="3" applyFont="1" applyFill="1" applyBorder="1" applyAlignment="1">
      <alignment horizontal="center" vertical="center" wrapText="1"/>
    </xf>
    <xf numFmtId="0" fontId="1" fillId="0" borderId="21" xfId="3" applyFont="1" applyFill="1" applyBorder="1" applyAlignment="1">
      <alignment horizontal="center" vertical="center" wrapText="1"/>
    </xf>
    <xf numFmtId="0" fontId="1" fillId="0" borderId="14" xfId="3" applyFont="1" applyFill="1" applyBorder="1" applyAlignment="1">
      <alignment horizontal="center" vertical="center" wrapText="1"/>
    </xf>
    <xf numFmtId="0" fontId="1" fillId="0" borderId="0" xfId="3" applyFont="1" applyFill="1" applyBorder="1" applyAlignment="1">
      <alignment horizontal="center" vertical="center" wrapText="1"/>
    </xf>
    <xf numFmtId="0" fontId="1" fillId="0" borderId="1" xfId="3" applyFont="1" applyFill="1" applyBorder="1" applyAlignment="1">
      <alignment horizontal="center" vertical="center" wrapText="1"/>
    </xf>
    <xf numFmtId="0" fontId="1" fillId="0" borderId="28" xfId="3" applyFont="1" applyFill="1" applyBorder="1" applyAlignment="1">
      <alignment horizontal="center" vertical="center" wrapText="1"/>
    </xf>
    <xf numFmtId="0" fontId="1" fillId="2" borderId="62" xfId="3" applyFont="1" applyFill="1" applyBorder="1" applyAlignment="1">
      <alignment horizontal="center" vertical="center" wrapText="1"/>
    </xf>
    <xf numFmtId="0" fontId="1" fillId="2" borderId="66" xfId="3" applyFont="1" applyFill="1" applyBorder="1" applyAlignment="1">
      <alignment horizontal="center" vertical="center" wrapText="1"/>
    </xf>
    <xf numFmtId="0" fontId="1" fillId="3" borderId="62" xfId="3" applyFont="1" applyFill="1" applyBorder="1" applyAlignment="1" applyProtection="1">
      <alignment horizontal="center" vertical="center" wrapText="1"/>
      <protection locked="0"/>
    </xf>
    <xf numFmtId="0" fontId="1" fillId="3" borderId="66" xfId="3" applyFont="1" applyFill="1" applyBorder="1" applyAlignment="1" applyProtection="1">
      <alignment horizontal="center" vertical="center" wrapText="1"/>
      <protection locked="0"/>
    </xf>
    <xf numFmtId="38" fontId="1" fillId="0" borderId="70" xfId="4" applyFont="1" applyFill="1" applyBorder="1" applyAlignment="1">
      <alignment horizontal="right" vertical="center"/>
    </xf>
    <xf numFmtId="38" fontId="12" fillId="2" borderId="41" xfId="4" applyFont="1" applyFill="1" applyBorder="1" applyAlignment="1">
      <alignment horizontal="right" vertical="center" wrapText="1"/>
    </xf>
    <xf numFmtId="38" fontId="12" fillId="2" borderId="22" xfId="4" applyFont="1" applyFill="1" applyBorder="1" applyAlignment="1">
      <alignment horizontal="right" vertical="center" wrapText="1"/>
    </xf>
    <xf numFmtId="38" fontId="12" fillId="2" borderId="14" xfId="4" applyFont="1" applyFill="1" applyBorder="1" applyAlignment="1">
      <alignment horizontal="right" vertical="center" wrapText="1"/>
    </xf>
    <xf numFmtId="38" fontId="12" fillId="2" borderId="27" xfId="4" applyFont="1" applyFill="1" applyBorder="1" applyAlignment="1">
      <alignment horizontal="right" vertical="center" wrapText="1"/>
    </xf>
    <xf numFmtId="38" fontId="12" fillId="2" borderId="32" xfId="4" applyFont="1" applyFill="1" applyBorder="1" applyAlignment="1">
      <alignment horizontal="right" vertical="center" wrapText="1"/>
    </xf>
    <xf numFmtId="38" fontId="12" fillId="2" borderId="31" xfId="4" applyFont="1" applyFill="1" applyBorder="1" applyAlignment="1">
      <alignment horizontal="right" vertical="center" wrapText="1"/>
    </xf>
    <xf numFmtId="38" fontId="12" fillId="2" borderId="10" xfId="4" applyFont="1" applyFill="1" applyBorder="1" applyAlignment="1">
      <alignment horizontal="center" vertical="center"/>
    </xf>
    <xf numFmtId="38" fontId="12" fillId="2" borderId="12" xfId="4" applyFont="1" applyFill="1" applyBorder="1" applyAlignment="1">
      <alignment horizontal="center" vertical="center"/>
    </xf>
    <xf numFmtId="0" fontId="12" fillId="3" borderId="73" xfId="3" applyFont="1" applyFill="1" applyBorder="1" applyAlignment="1" applyProtection="1">
      <alignment horizontal="center" vertical="center"/>
      <protection locked="0"/>
    </xf>
    <xf numFmtId="38" fontId="12" fillId="3" borderId="75" xfId="4" applyFont="1" applyFill="1" applyBorder="1" applyAlignment="1" applyProtection="1">
      <alignment horizontal="right" vertical="center" wrapText="1"/>
      <protection locked="0"/>
    </xf>
    <xf numFmtId="38" fontId="12" fillId="2" borderId="18" xfId="4" applyFont="1" applyFill="1" applyBorder="1" applyAlignment="1">
      <alignment horizontal="center" vertical="center"/>
    </xf>
    <xf numFmtId="38" fontId="12" fillId="2" borderId="33" xfId="4" applyFont="1" applyFill="1" applyBorder="1" applyAlignment="1">
      <alignment horizontal="center" vertical="center"/>
    </xf>
    <xf numFmtId="0" fontId="1" fillId="0" borderId="25" xfId="3" applyFont="1" applyFill="1" applyBorder="1" applyAlignment="1">
      <alignment horizontal="center" vertical="center"/>
    </xf>
    <xf numFmtId="0" fontId="1" fillId="0" borderId="30" xfId="3" applyFont="1" applyFill="1" applyBorder="1" applyAlignment="1">
      <alignment horizontal="center" vertical="center"/>
    </xf>
    <xf numFmtId="38" fontId="12" fillId="3" borderId="73" xfId="4" applyFont="1" applyFill="1" applyBorder="1" applyAlignment="1" applyProtection="1">
      <alignment horizontal="right" vertical="center" wrapText="1"/>
      <protection locked="0"/>
    </xf>
    <xf numFmtId="38" fontId="12" fillId="2" borderId="11" xfId="4" applyFont="1" applyFill="1" applyBorder="1" applyAlignment="1">
      <alignment horizontal="center" vertical="center"/>
    </xf>
    <xf numFmtId="38" fontId="12" fillId="2" borderId="23" xfId="4" applyFont="1" applyFill="1" applyBorder="1" applyAlignment="1">
      <alignment horizontal="center" vertical="center"/>
    </xf>
    <xf numFmtId="38" fontId="12" fillId="2" borderId="54" xfId="4" applyFont="1" applyFill="1" applyBorder="1" applyAlignment="1">
      <alignment horizontal="center" vertical="center"/>
    </xf>
    <xf numFmtId="0" fontId="12" fillId="3" borderId="7" xfId="3" applyFont="1" applyFill="1" applyBorder="1" applyAlignment="1" applyProtection="1">
      <alignment horizontal="center" vertical="center"/>
      <protection locked="0"/>
    </xf>
    <xf numFmtId="38" fontId="12" fillId="3" borderId="7" xfId="4" applyFont="1" applyFill="1" applyBorder="1" applyAlignment="1" applyProtection="1">
      <alignment horizontal="center" vertical="center"/>
      <protection locked="0"/>
    </xf>
    <xf numFmtId="38" fontId="12" fillId="3" borderId="7" xfId="4" applyFont="1" applyFill="1" applyBorder="1" applyAlignment="1" applyProtection="1">
      <alignment horizontal="right" vertical="center" wrapText="1"/>
      <protection locked="0"/>
    </xf>
    <xf numFmtId="38" fontId="12" fillId="3" borderId="41" xfId="4" applyFont="1" applyFill="1" applyBorder="1" applyAlignment="1" applyProtection="1">
      <alignment horizontal="center" vertical="center"/>
      <protection locked="0"/>
    </xf>
    <xf numFmtId="38" fontId="12" fillId="3" borderId="34" xfId="4" applyFont="1" applyFill="1" applyBorder="1" applyAlignment="1" applyProtection="1">
      <alignment horizontal="center" vertical="center"/>
      <protection locked="0"/>
    </xf>
    <xf numFmtId="38" fontId="12" fillId="3" borderId="41" xfId="4" applyFont="1" applyFill="1" applyBorder="1" applyAlignment="1" applyProtection="1">
      <alignment horizontal="right" vertical="center" wrapText="1"/>
      <protection locked="0"/>
    </xf>
    <xf numFmtId="38" fontId="12" fillId="3" borderId="34" xfId="4" applyFont="1" applyFill="1" applyBorder="1" applyAlignment="1" applyProtection="1">
      <alignment horizontal="right" vertical="center" wrapText="1"/>
      <protection locked="0"/>
    </xf>
    <xf numFmtId="0" fontId="12" fillId="3" borderId="57" xfId="3" applyFont="1" applyFill="1" applyBorder="1" applyAlignment="1" applyProtection="1">
      <alignment horizontal="center" vertical="center"/>
      <protection locked="0"/>
    </xf>
    <xf numFmtId="0" fontId="12" fillId="3" borderId="61" xfId="3" applyFont="1" applyFill="1" applyBorder="1" applyAlignment="1" applyProtection="1">
      <alignment horizontal="center" vertical="center"/>
      <protection locked="0"/>
    </xf>
    <xf numFmtId="0" fontId="12" fillId="3" borderId="56" xfId="3" applyFont="1" applyFill="1" applyBorder="1" applyAlignment="1" applyProtection="1">
      <alignment horizontal="center" vertical="center"/>
      <protection locked="0"/>
    </xf>
    <xf numFmtId="38" fontId="12" fillId="3" borderId="57" xfId="4" applyFont="1" applyFill="1" applyBorder="1" applyAlignment="1" applyProtection="1">
      <alignment horizontal="center" vertical="center"/>
      <protection locked="0"/>
    </xf>
    <xf numFmtId="38" fontId="12" fillId="3" borderId="56" xfId="4" applyFont="1" applyFill="1" applyBorder="1" applyAlignment="1" applyProtection="1">
      <alignment horizontal="center" vertical="center"/>
      <protection locked="0"/>
    </xf>
    <xf numFmtId="38" fontId="12" fillId="3" borderId="32" xfId="4" applyFont="1" applyFill="1" applyBorder="1" applyAlignment="1" applyProtection="1">
      <alignment horizontal="right" vertical="center" wrapText="1"/>
      <protection locked="0"/>
    </xf>
    <xf numFmtId="38" fontId="12" fillId="3" borderId="33" xfId="4" applyFont="1" applyFill="1" applyBorder="1" applyAlignment="1" applyProtection="1">
      <alignment horizontal="right" vertical="center" wrapText="1"/>
      <protection locked="0"/>
    </xf>
    <xf numFmtId="38" fontId="12" fillId="2" borderId="8" xfId="4" applyFont="1" applyFill="1" applyBorder="1" applyAlignment="1">
      <alignment horizontal="center" vertical="center"/>
    </xf>
    <xf numFmtId="38" fontId="12" fillId="2" borderId="6" xfId="4" applyFont="1" applyFill="1" applyBorder="1" applyAlignment="1">
      <alignment horizontal="center" vertical="center"/>
    </xf>
    <xf numFmtId="0" fontId="12" fillId="3" borderId="41" xfId="3" applyFont="1" applyFill="1" applyBorder="1" applyAlignment="1" applyProtection="1">
      <alignment horizontal="center" vertical="center"/>
      <protection locked="0"/>
    </xf>
    <xf numFmtId="0" fontId="12" fillId="3" borderId="21" xfId="3" applyFont="1" applyFill="1" applyBorder="1" applyAlignment="1" applyProtection="1">
      <alignment horizontal="center" vertical="center"/>
      <protection locked="0"/>
    </xf>
    <xf numFmtId="0" fontId="12" fillId="3" borderId="34" xfId="3" applyFont="1" applyFill="1" applyBorder="1" applyAlignment="1" applyProtection="1">
      <alignment horizontal="center" vertical="center"/>
      <protection locked="0"/>
    </xf>
    <xf numFmtId="38" fontId="12" fillId="2" borderId="21" xfId="4" applyFont="1" applyFill="1" applyBorder="1" applyAlignment="1">
      <alignment horizontal="center" vertical="center"/>
    </xf>
    <xf numFmtId="38" fontId="12" fillId="2" borderId="34" xfId="4" applyFont="1" applyFill="1" applyBorder="1" applyAlignment="1">
      <alignment horizontal="center" vertical="center"/>
    </xf>
    <xf numFmtId="38" fontId="12" fillId="3" borderId="59" xfId="4" applyFont="1" applyFill="1" applyBorder="1" applyAlignment="1" applyProtection="1">
      <alignment horizontal="center" vertical="center"/>
      <protection locked="0"/>
    </xf>
    <xf numFmtId="38" fontId="12" fillId="3" borderId="54" xfId="4" applyFont="1" applyFill="1" applyBorder="1" applyAlignment="1" applyProtection="1">
      <alignment horizontal="center" vertical="center"/>
      <protection locked="0"/>
    </xf>
    <xf numFmtId="38" fontId="12" fillId="3" borderId="59" xfId="4" applyFont="1" applyFill="1" applyBorder="1" applyAlignment="1" applyProtection="1">
      <alignment horizontal="right" vertical="center" wrapText="1"/>
      <protection locked="0"/>
    </xf>
    <xf numFmtId="38" fontId="12" fillId="3" borderId="54" xfId="4" applyFont="1" applyFill="1" applyBorder="1" applyAlignment="1" applyProtection="1">
      <alignment horizontal="right" vertical="center" wrapText="1"/>
      <protection locked="0"/>
    </xf>
    <xf numFmtId="38" fontId="12" fillId="2" borderId="13" xfId="4" applyFont="1" applyFill="1" applyBorder="1" applyAlignment="1">
      <alignment horizontal="center" vertical="center"/>
    </xf>
    <xf numFmtId="0" fontId="24" fillId="0" borderId="0" xfId="3" applyFont="1" applyFill="1" applyBorder="1" applyAlignment="1">
      <alignment horizontal="right" vertical="center"/>
    </xf>
    <xf numFmtId="38" fontId="12" fillId="2" borderId="57" xfId="4" applyFont="1" applyFill="1" applyBorder="1" applyAlignment="1">
      <alignment horizontal="center" vertical="center"/>
    </xf>
    <xf numFmtId="38" fontId="12" fillId="2" borderId="56" xfId="4" applyFont="1" applyFill="1" applyBorder="1" applyAlignment="1">
      <alignment horizontal="center" vertical="center"/>
    </xf>
    <xf numFmtId="0" fontId="23" fillId="0" borderId="62" xfId="3" applyFont="1" applyFill="1" applyBorder="1" applyAlignment="1">
      <alignment horizontal="center" vertical="center"/>
    </xf>
    <xf numFmtId="0" fontId="23" fillId="0" borderId="63" xfId="3" applyFont="1" applyFill="1" applyBorder="1" applyAlignment="1">
      <alignment horizontal="center" vertical="center"/>
    </xf>
    <xf numFmtId="0" fontId="23" fillId="0" borderId="64" xfId="3" applyFont="1" applyFill="1" applyBorder="1" applyAlignment="1">
      <alignment horizontal="center" vertical="center"/>
    </xf>
    <xf numFmtId="176" fontId="24" fillId="0" borderId="65" xfId="3" applyNumberFormat="1" applyFont="1" applyFill="1" applyBorder="1" applyAlignment="1">
      <alignment horizontal="right" vertical="center"/>
    </xf>
    <xf numFmtId="176" fontId="24" fillId="0" borderId="63" xfId="3" applyNumberFormat="1" applyFont="1" applyFill="1" applyBorder="1" applyAlignment="1">
      <alignment horizontal="right" vertical="center"/>
    </xf>
    <xf numFmtId="176" fontId="24" fillId="0" borderId="66" xfId="3" applyNumberFormat="1" applyFont="1" applyFill="1" applyBorder="1" applyAlignment="1">
      <alignment horizontal="right" vertical="center"/>
    </xf>
    <xf numFmtId="38" fontId="12" fillId="2" borderId="59" xfId="4" applyFont="1" applyFill="1" applyBorder="1" applyAlignment="1">
      <alignment horizontal="center" vertical="center"/>
    </xf>
    <xf numFmtId="38" fontId="12" fillId="3" borderId="5" xfId="4" applyFont="1" applyFill="1" applyBorder="1" applyAlignment="1" applyProtection="1">
      <alignment horizontal="center" vertical="center"/>
      <protection locked="0"/>
    </xf>
    <xf numFmtId="38" fontId="12" fillId="3" borderId="6" xfId="4" applyFont="1" applyFill="1" applyBorder="1" applyAlignment="1" applyProtection="1">
      <alignment horizontal="center" vertical="center"/>
      <protection locked="0"/>
    </xf>
    <xf numFmtId="38" fontId="12" fillId="3" borderId="1" xfId="4" applyFont="1" applyFill="1" applyBorder="1" applyAlignment="1" applyProtection="1">
      <alignment horizontal="center" vertical="center"/>
      <protection locked="0"/>
    </xf>
    <xf numFmtId="38" fontId="12" fillId="3" borderId="2" xfId="4" applyFont="1" applyFill="1" applyBorder="1" applyAlignment="1" applyProtection="1">
      <alignment horizontal="center" vertical="center"/>
      <protection locked="0"/>
    </xf>
    <xf numFmtId="38" fontId="12" fillId="3" borderId="61" xfId="4" applyFont="1" applyFill="1" applyBorder="1" applyAlignment="1" applyProtection="1">
      <alignment horizontal="right" vertical="center" wrapText="1"/>
      <protection locked="0"/>
    </xf>
    <xf numFmtId="38" fontId="12" fillId="3" borderId="56" xfId="4" applyFont="1" applyFill="1" applyBorder="1" applyAlignment="1" applyProtection="1">
      <alignment horizontal="right" vertical="center" wrapText="1"/>
      <protection locked="0"/>
    </xf>
    <xf numFmtId="38" fontId="12" fillId="3" borderId="4" xfId="4" applyFont="1" applyFill="1" applyBorder="1" applyAlignment="1" applyProtection="1">
      <alignment horizontal="right" vertical="center" wrapText="1"/>
      <protection locked="0"/>
    </xf>
    <xf numFmtId="38" fontId="12" fillId="3" borderId="2" xfId="4" applyFont="1" applyFill="1" applyBorder="1" applyAlignment="1" applyProtection="1">
      <alignment horizontal="right" vertical="center" wrapText="1"/>
      <protection locked="0"/>
    </xf>
    <xf numFmtId="38" fontId="12" fillId="3" borderId="23" xfId="4" applyFont="1" applyFill="1" applyBorder="1" applyAlignment="1" applyProtection="1">
      <alignment horizontal="right" vertical="center" wrapText="1"/>
      <protection locked="0"/>
    </xf>
    <xf numFmtId="38" fontId="12" fillId="2" borderId="1" xfId="4" applyFont="1" applyFill="1" applyBorder="1" applyAlignment="1">
      <alignment horizontal="center" vertical="center"/>
    </xf>
    <xf numFmtId="38" fontId="12" fillId="2" borderId="2" xfId="4" applyFont="1" applyFill="1" applyBorder="1" applyAlignment="1">
      <alignment horizontal="center" vertical="center"/>
    </xf>
    <xf numFmtId="38" fontId="12" fillId="3" borderId="21" xfId="4" applyFont="1" applyFill="1" applyBorder="1" applyAlignment="1" applyProtection="1">
      <alignment horizontal="right" vertical="center" wrapText="1"/>
      <protection locked="0"/>
    </xf>
    <xf numFmtId="38" fontId="12" fillId="2" borderId="41" xfId="4" applyFont="1" applyFill="1" applyBorder="1" applyAlignment="1">
      <alignment horizontal="center" vertical="center"/>
    </xf>
    <xf numFmtId="38" fontId="12" fillId="2" borderId="41" xfId="4" applyFont="1" applyFill="1" applyBorder="1" applyAlignment="1">
      <alignment horizontal="center" vertical="center" wrapText="1"/>
    </xf>
    <xf numFmtId="38" fontId="12" fillId="2" borderId="22" xfId="4" applyFont="1" applyFill="1" applyBorder="1" applyAlignment="1">
      <alignment horizontal="center" vertical="center" wrapText="1"/>
    </xf>
    <xf numFmtId="38" fontId="12" fillId="2" borderId="14" xfId="4" applyFont="1" applyFill="1" applyBorder="1" applyAlignment="1">
      <alignment horizontal="center" vertical="center" wrapText="1"/>
    </xf>
    <xf numFmtId="38" fontId="12" fillId="2" borderId="27" xfId="4" applyFont="1" applyFill="1" applyBorder="1" applyAlignment="1">
      <alignment horizontal="center" vertical="center" wrapText="1"/>
    </xf>
    <xf numFmtId="38" fontId="12" fillId="2" borderId="32" xfId="4" applyFont="1" applyFill="1" applyBorder="1" applyAlignment="1">
      <alignment horizontal="center" vertical="center" wrapText="1"/>
    </xf>
    <xf numFmtId="38" fontId="12" fillId="2" borderId="31" xfId="4" applyFont="1" applyFill="1" applyBorder="1" applyAlignment="1">
      <alignment horizontal="center" vertical="center" wrapText="1"/>
    </xf>
    <xf numFmtId="0" fontId="12" fillId="2" borderId="79" xfId="3" applyFont="1" applyFill="1" applyBorder="1" applyAlignment="1">
      <alignment horizontal="center" vertical="center"/>
    </xf>
    <xf numFmtId="0" fontId="12" fillId="2" borderId="23" xfId="3" applyFont="1" applyFill="1" applyBorder="1" applyAlignment="1">
      <alignment horizontal="center" vertical="center"/>
    </xf>
    <xf numFmtId="0" fontId="12" fillId="2" borderId="54" xfId="3" applyFont="1" applyFill="1" applyBorder="1" applyAlignment="1">
      <alignment horizontal="center" vertical="center"/>
    </xf>
    <xf numFmtId="38" fontId="12" fillId="2" borderId="14" xfId="4" applyNumberFormat="1" applyFont="1" applyFill="1" applyBorder="1" applyAlignment="1">
      <alignment horizontal="right" vertical="center" wrapText="1"/>
    </xf>
    <xf numFmtId="38" fontId="12" fillId="2" borderId="27" xfId="4" applyNumberFormat="1" applyFont="1" applyFill="1" applyBorder="1" applyAlignment="1">
      <alignment horizontal="right" vertical="center" wrapText="1"/>
    </xf>
    <xf numFmtId="0" fontId="12" fillId="3" borderId="75" xfId="3" applyFont="1" applyFill="1" applyBorder="1" applyAlignment="1" applyProtection="1">
      <alignment horizontal="center" vertical="center"/>
      <protection locked="0"/>
    </xf>
    <xf numFmtId="38" fontId="12" fillId="3" borderId="75" xfId="4" applyFont="1" applyFill="1" applyBorder="1" applyAlignment="1" applyProtection="1">
      <alignment horizontal="center" vertical="center"/>
      <protection locked="0"/>
    </xf>
    <xf numFmtId="181" fontId="42" fillId="0" borderId="0" xfId="11" applyNumberFormat="1" applyFont="1" applyFill="1" applyBorder="1" applyAlignment="1">
      <alignment horizontal="center" vertical="center"/>
    </xf>
    <xf numFmtId="0" fontId="48" fillId="3" borderId="7" xfId="10" applyFont="1" applyFill="1" applyBorder="1" applyAlignment="1" applyProtection="1">
      <alignment horizontal="center" vertical="center"/>
      <protection locked="0"/>
    </xf>
    <xf numFmtId="0" fontId="48" fillId="3" borderId="10" xfId="10" applyFont="1" applyFill="1" applyBorder="1" applyAlignment="1" applyProtection="1">
      <alignment horizontal="center" vertical="center" wrapText="1"/>
      <protection locked="0"/>
    </xf>
    <xf numFmtId="0" fontId="48" fillId="3" borderId="11" xfId="10" applyFont="1" applyFill="1" applyBorder="1" applyAlignment="1" applyProtection="1">
      <alignment horizontal="center" vertical="center" wrapText="1"/>
      <protection locked="0"/>
    </xf>
    <xf numFmtId="0" fontId="48" fillId="3" borderId="12" xfId="10" applyFont="1" applyFill="1" applyBorder="1" applyAlignment="1" applyProtection="1">
      <alignment horizontal="center" vertical="center" wrapText="1"/>
      <protection locked="0"/>
    </xf>
    <xf numFmtId="2" fontId="48" fillId="3" borderId="10" xfId="10" applyNumberFormat="1" applyFont="1" applyFill="1" applyBorder="1" applyAlignment="1" applyProtection="1">
      <alignment horizontal="center" vertical="center"/>
      <protection locked="0"/>
    </xf>
    <xf numFmtId="2" fontId="48" fillId="3" borderId="11" xfId="10" applyNumberFormat="1" applyFont="1" applyFill="1" applyBorder="1" applyAlignment="1" applyProtection="1">
      <alignment horizontal="center" vertical="center"/>
      <protection locked="0"/>
    </xf>
    <xf numFmtId="2" fontId="48" fillId="3" borderId="84" xfId="10" applyNumberFormat="1" applyFont="1" applyFill="1" applyBorder="1" applyAlignment="1" applyProtection="1">
      <alignment horizontal="center" vertical="center"/>
      <protection locked="0"/>
    </xf>
    <xf numFmtId="2" fontId="42" fillId="0" borderId="13" xfId="10" applyNumberFormat="1" applyFont="1" applyBorder="1" applyAlignment="1">
      <alignment horizontal="center" vertical="center"/>
    </xf>
    <xf numFmtId="2" fontId="42" fillId="0" borderId="74" xfId="10" applyNumberFormat="1" applyFont="1" applyBorder="1" applyAlignment="1">
      <alignment horizontal="center" vertical="center"/>
    </xf>
    <xf numFmtId="180" fontId="42" fillId="3" borderId="122" xfId="10" applyNumberFormat="1" applyFont="1" applyFill="1" applyBorder="1" applyAlignment="1" applyProtection="1">
      <alignment horizontal="center" vertical="center"/>
      <protection locked="0"/>
    </xf>
    <xf numFmtId="180" fontId="42" fillId="3" borderId="11" xfId="10" applyNumberFormat="1" applyFont="1" applyFill="1" applyBorder="1" applyAlignment="1" applyProtection="1">
      <alignment horizontal="center" vertical="center"/>
      <protection locked="0"/>
    </xf>
    <xf numFmtId="180" fontId="42" fillId="3" borderId="84" xfId="10" applyNumberFormat="1" applyFont="1" applyFill="1" applyBorder="1" applyAlignment="1" applyProtection="1">
      <alignment horizontal="center" vertical="center"/>
      <protection locked="0"/>
    </xf>
    <xf numFmtId="0" fontId="42" fillId="0" borderId="3" xfId="10" applyNumberFormat="1" applyFont="1" applyBorder="1" applyAlignment="1">
      <alignment horizontal="center" vertical="center"/>
    </xf>
    <xf numFmtId="0" fontId="47" fillId="0" borderId="80" xfId="10" applyFont="1" applyFill="1" applyBorder="1" applyAlignment="1">
      <alignment horizontal="center" vertical="center" textRotation="255"/>
    </xf>
    <xf numFmtId="0" fontId="47" fillId="0" borderId="78" xfId="10" applyFont="1" applyFill="1" applyBorder="1" applyAlignment="1">
      <alignment horizontal="center" vertical="center" textRotation="255"/>
    </xf>
    <xf numFmtId="0" fontId="47" fillId="0" borderId="68" xfId="10" applyFont="1" applyFill="1" applyBorder="1" applyAlignment="1">
      <alignment horizontal="center" vertical="center" textRotation="255"/>
    </xf>
    <xf numFmtId="0" fontId="47" fillId="0" borderId="73" xfId="10" applyFont="1" applyFill="1" applyBorder="1" applyAlignment="1">
      <alignment horizontal="center" vertical="center" wrapText="1"/>
    </xf>
    <xf numFmtId="0" fontId="48" fillId="2" borderId="96" xfId="10" applyFont="1" applyFill="1" applyBorder="1" applyAlignment="1">
      <alignment horizontal="center" vertical="center" wrapText="1"/>
    </xf>
    <xf numFmtId="0" fontId="48" fillId="2" borderId="97" xfId="10" applyFont="1" applyFill="1" applyBorder="1" applyAlignment="1">
      <alignment horizontal="center" vertical="center" wrapText="1"/>
    </xf>
    <xf numFmtId="0" fontId="47" fillId="0" borderId="13" xfId="10" applyFont="1" applyFill="1" applyBorder="1" applyAlignment="1">
      <alignment horizontal="center" vertical="center" wrapText="1"/>
    </xf>
    <xf numFmtId="0" fontId="48" fillId="2" borderId="98" xfId="10" applyFont="1" applyFill="1" applyBorder="1" applyAlignment="1">
      <alignment horizontal="center" vertical="center" wrapText="1"/>
    </xf>
    <xf numFmtId="0" fontId="48" fillId="2" borderId="99" xfId="10" applyFont="1" applyFill="1" applyBorder="1" applyAlignment="1">
      <alignment horizontal="center" vertical="center" wrapText="1"/>
    </xf>
    <xf numFmtId="0" fontId="42" fillId="6" borderId="109" xfId="10" applyNumberFormat="1" applyFont="1" applyFill="1" applyBorder="1" applyAlignment="1">
      <alignment horizontal="center" vertical="center"/>
    </xf>
    <xf numFmtId="0" fontId="42" fillId="6" borderId="110" xfId="10" applyNumberFormat="1" applyFont="1" applyFill="1" applyBorder="1" applyAlignment="1">
      <alignment horizontal="center" vertical="center"/>
    </xf>
    <xf numFmtId="0" fontId="42" fillId="6" borderId="111" xfId="10" applyNumberFormat="1" applyFont="1" applyFill="1" applyBorder="1" applyAlignment="1">
      <alignment horizontal="center" vertical="center"/>
    </xf>
    <xf numFmtId="0" fontId="51" fillId="6" borderId="112" xfId="10" applyNumberFormat="1" applyFont="1" applyFill="1" applyBorder="1" applyAlignment="1">
      <alignment horizontal="center" vertical="center"/>
    </xf>
    <xf numFmtId="0" fontId="51" fillId="6" borderId="0" xfId="10" applyNumberFormat="1" applyFont="1" applyFill="1" applyBorder="1" applyAlignment="1">
      <alignment horizontal="center" vertical="center"/>
    </xf>
    <xf numFmtId="0" fontId="51" fillId="6" borderId="113" xfId="10" applyNumberFormat="1" applyFont="1" applyFill="1" applyBorder="1" applyAlignment="1">
      <alignment horizontal="center" vertical="center"/>
    </xf>
    <xf numFmtId="0" fontId="51" fillId="6" borderId="114" xfId="10" applyNumberFormat="1" applyFont="1" applyFill="1" applyBorder="1" applyAlignment="1">
      <alignment horizontal="center" vertical="center"/>
    </xf>
    <xf numFmtId="0" fontId="51" fillId="6" borderId="91" xfId="10" applyNumberFormat="1" applyFont="1" applyFill="1" applyBorder="1" applyAlignment="1">
      <alignment horizontal="center" vertical="center"/>
    </xf>
    <xf numFmtId="0" fontId="51" fillId="6" borderId="115" xfId="10" applyNumberFormat="1" applyFont="1" applyFill="1" applyBorder="1" applyAlignment="1">
      <alignment horizontal="center" vertical="center"/>
    </xf>
    <xf numFmtId="0" fontId="42" fillId="6" borderId="116" xfId="10" applyNumberFormat="1" applyFont="1" applyFill="1" applyBorder="1" applyAlignment="1">
      <alignment horizontal="center" vertical="center"/>
    </xf>
    <xf numFmtId="0" fontId="42" fillId="6" borderId="92" xfId="10" applyNumberFormat="1" applyFont="1" applyFill="1" applyBorder="1" applyAlignment="1">
      <alignment horizontal="center" vertical="center"/>
    </xf>
    <xf numFmtId="0" fontId="42" fillId="6" borderId="117" xfId="10" applyNumberFormat="1" applyFont="1" applyFill="1" applyBorder="1" applyAlignment="1">
      <alignment horizontal="center" vertical="center"/>
    </xf>
    <xf numFmtId="0" fontId="48" fillId="0" borderId="93" xfId="10" applyFont="1" applyFill="1" applyBorder="1" applyAlignment="1">
      <alignment horizontal="center" vertical="center" wrapText="1"/>
    </xf>
    <xf numFmtId="0" fontId="48" fillId="0" borderId="94" xfId="10" applyFont="1" applyFill="1" applyBorder="1" applyAlignment="1">
      <alignment horizontal="center" vertical="center" wrapText="1"/>
    </xf>
    <xf numFmtId="0" fontId="48" fillId="0" borderId="95" xfId="10" applyFont="1" applyFill="1" applyBorder="1" applyAlignment="1">
      <alignment horizontal="center" vertical="center" wrapText="1"/>
    </xf>
    <xf numFmtId="0" fontId="48" fillId="0" borderId="102" xfId="10" applyFont="1" applyFill="1" applyBorder="1" applyAlignment="1">
      <alignment horizontal="center" vertical="center" wrapText="1"/>
    </xf>
    <xf numFmtId="0" fontId="48" fillId="0" borderId="104" xfId="10" applyFont="1" applyFill="1" applyBorder="1" applyAlignment="1">
      <alignment horizontal="center" vertical="center" wrapText="1"/>
    </xf>
    <xf numFmtId="0" fontId="48" fillId="0" borderId="106" xfId="10" applyFont="1" applyFill="1" applyBorder="1" applyAlignment="1">
      <alignment horizontal="center" vertical="center" wrapText="1"/>
    </xf>
    <xf numFmtId="181" fontId="42" fillId="0" borderId="0" xfId="10" applyNumberFormat="1" applyFont="1" applyFill="1" applyBorder="1" applyAlignment="1">
      <alignment horizontal="right" vertical="center"/>
    </xf>
    <xf numFmtId="0" fontId="48" fillId="3" borderId="88" xfId="10" applyFont="1" applyFill="1" applyBorder="1" applyAlignment="1" applyProtection="1">
      <alignment horizontal="center" vertical="center"/>
      <protection locked="0"/>
    </xf>
    <xf numFmtId="0" fontId="48" fillId="3" borderId="57" xfId="10" applyFont="1" applyFill="1" applyBorder="1" applyAlignment="1" applyProtection="1">
      <alignment horizontal="center" vertical="center" wrapText="1"/>
      <protection locked="0"/>
    </xf>
    <xf numFmtId="0" fontId="48" fillId="3" borderId="61" xfId="10" applyFont="1" applyFill="1" applyBorder="1" applyAlignment="1" applyProtection="1">
      <alignment horizontal="center" vertical="center" wrapText="1"/>
      <protection locked="0"/>
    </xf>
    <xf numFmtId="0" fontId="48" fillId="3" borderId="56" xfId="10" applyFont="1" applyFill="1" applyBorder="1" applyAlignment="1" applyProtection="1">
      <alignment horizontal="center" vertical="center" wrapText="1"/>
      <protection locked="0"/>
    </xf>
    <xf numFmtId="2" fontId="48" fillId="3" borderId="57" xfId="10" applyNumberFormat="1" applyFont="1" applyFill="1" applyBorder="1" applyAlignment="1" applyProtection="1">
      <alignment horizontal="center" vertical="center"/>
      <protection locked="0"/>
    </xf>
    <xf numFmtId="2" fontId="48" fillId="3" borderId="61" xfId="10" applyNumberFormat="1" applyFont="1" applyFill="1" applyBorder="1" applyAlignment="1" applyProtection="1">
      <alignment horizontal="center" vertical="center"/>
      <protection locked="0"/>
    </xf>
    <xf numFmtId="2" fontId="48" fillId="3" borderId="89" xfId="10" applyNumberFormat="1" applyFont="1" applyFill="1" applyBorder="1" applyAlignment="1" applyProtection="1">
      <alignment horizontal="center" vertical="center"/>
      <protection locked="0"/>
    </xf>
    <xf numFmtId="180" fontId="42" fillId="3" borderId="123" xfId="10" applyNumberFormat="1" applyFont="1" applyFill="1" applyBorder="1" applyAlignment="1" applyProtection="1">
      <alignment horizontal="center" vertical="center"/>
      <protection locked="0"/>
    </xf>
    <xf numFmtId="180" fontId="42" fillId="3" borderId="61" xfId="10" applyNumberFormat="1" applyFont="1" applyFill="1" applyBorder="1" applyAlignment="1" applyProtection="1">
      <alignment horizontal="center" vertical="center"/>
      <protection locked="0"/>
    </xf>
    <xf numFmtId="180" fontId="42" fillId="3" borderId="89" xfId="10" applyNumberFormat="1" applyFont="1" applyFill="1" applyBorder="1" applyAlignment="1" applyProtection="1">
      <alignment horizontal="center" vertical="center"/>
      <protection locked="0"/>
    </xf>
    <xf numFmtId="0" fontId="43" fillId="0" borderId="0" xfId="10" applyFont="1" applyAlignment="1">
      <alignment horizontal="left" vertical="top" wrapText="1"/>
    </xf>
    <xf numFmtId="0" fontId="47" fillId="0" borderId="75" xfId="10" applyFont="1" applyFill="1" applyBorder="1" applyAlignment="1">
      <alignment horizontal="center" vertical="center" wrapText="1"/>
    </xf>
    <xf numFmtId="0" fontId="48" fillId="2" borderId="100" xfId="10" applyFont="1" applyFill="1" applyBorder="1" applyAlignment="1">
      <alignment horizontal="center" vertical="center" wrapText="1"/>
    </xf>
    <xf numFmtId="0" fontId="48" fillId="2" borderId="101" xfId="10" applyFont="1" applyFill="1" applyBorder="1" applyAlignment="1">
      <alignment horizontal="center" vertical="center" wrapText="1"/>
    </xf>
    <xf numFmtId="0" fontId="48" fillId="0" borderId="62" xfId="10" applyFont="1" applyFill="1" applyBorder="1" applyAlignment="1">
      <alignment horizontal="center" vertical="center" wrapText="1"/>
    </xf>
    <xf numFmtId="0" fontId="48" fillId="0" borderId="63" xfId="10" applyFont="1" applyFill="1" applyBorder="1" applyAlignment="1">
      <alignment horizontal="center" vertical="center" wrapText="1"/>
    </xf>
    <xf numFmtId="0" fontId="48" fillId="0" borderId="65" xfId="10" applyFont="1" applyFill="1" applyBorder="1" applyAlignment="1">
      <alignment horizontal="center" vertical="center" wrapText="1"/>
    </xf>
    <xf numFmtId="0" fontId="48" fillId="0" borderId="66" xfId="10" applyFont="1" applyFill="1" applyBorder="1" applyAlignment="1">
      <alignment horizontal="center" vertical="center" wrapText="1"/>
    </xf>
    <xf numFmtId="0" fontId="51" fillId="6" borderId="112" xfId="10" applyNumberFormat="1" applyFont="1" applyFill="1" applyBorder="1" applyAlignment="1">
      <alignment horizontal="center" vertical="center" wrapText="1"/>
    </xf>
    <xf numFmtId="0" fontId="51" fillId="6" borderId="0" xfId="10" applyNumberFormat="1" applyFont="1" applyFill="1" applyBorder="1" applyAlignment="1">
      <alignment horizontal="center" vertical="center" wrapText="1"/>
    </xf>
    <xf numFmtId="0" fontId="51" fillId="6" borderId="113" xfId="10" applyNumberFormat="1" applyFont="1" applyFill="1" applyBorder="1" applyAlignment="1">
      <alignment horizontal="center" vertical="center" wrapText="1"/>
    </xf>
    <xf numFmtId="0" fontId="51" fillId="6" borderId="118" xfId="10" applyNumberFormat="1" applyFont="1" applyFill="1" applyBorder="1" applyAlignment="1">
      <alignment horizontal="center" vertical="center" wrapText="1"/>
    </xf>
    <xf numFmtId="0" fontId="51" fillId="6" borderId="119" xfId="10" applyNumberFormat="1" applyFont="1" applyFill="1" applyBorder="1" applyAlignment="1">
      <alignment horizontal="center" vertical="center" wrapText="1"/>
    </xf>
    <xf numFmtId="0" fontId="51" fillId="6" borderId="120" xfId="10" applyNumberFormat="1" applyFont="1" applyFill="1" applyBorder="1" applyAlignment="1">
      <alignment horizontal="center" vertical="center" wrapText="1"/>
    </xf>
    <xf numFmtId="0" fontId="42" fillId="0" borderId="34" xfId="10" applyNumberFormat="1" applyFont="1" applyBorder="1" applyAlignment="1">
      <alignment horizontal="center" vertical="center"/>
    </xf>
    <xf numFmtId="0" fontId="42" fillId="0" borderId="108" xfId="10" applyNumberFormat="1" applyFont="1" applyBorder="1" applyAlignment="1">
      <alignment horizontal="center" vertical="center"/>
    </xf>
    <xf numFmtId="0" fontId="11" fillId="0" borderId="0" xfId="10" applyFont="1" applyFill="1" applyBorder="1" applyAlignment="1">
      <alignment horizontal="left" vertical="top" wrapText="1"/>
    </xf>
    <xf numFmtId="180" fontId="47" fillId="0" borderId="110" xfId="10" applyNumberFormat="1" applyFont="1" applyBorder="1" applyAlignment="1">
      <alignment horizontal="center" vertical="center" wrapText="1"/>
    </xf>
    <xf numFmtId="180" fontId="47" fillId="0" borderId="0" xfId="10" applyNumberFormat="1" applyFont="1" applyBorder="1" applyAlignment="1">
      <alignment horizontal="center" vertical="center" wrapText="1"/>
    </xf>
    <xf numFmtId="0" fontId="47" fillId="0" borderId="78" xfId="10" applyFont="1" applyFill="1" applyBorder="1" applyAlignment="1">
      <alignment horizontal="center" vertical="center" textRotation="255" wrapText="1"/>
    </xf>
    <xf numFmtId="0" fontId="47" fillId="0" borderId="7" xfId="10" applyFont="1" applyBorder="1" applyAlignment="1">
      <alignment horizontal="center" vertical="center"/>
    </xf>
    <xf numFmtId="0" fontId="48" fillId="0" borderId="5" xfId="10" applyFont="1" applyFill="1" applyBorder="1" applyAlignment="1">
      <alignment horizontal="center" vertical="center" wrapText="1"/>
    </xf>
    <xf numFmtId="0" fontId="48" fillId="0" borderId="8" xfId="10" applyFont="1" applyFill="1" applyBorder="1" applyAlignment="1">
      <alignment horizontal="center" vertical="center" wrapText="1"/>
    </xf>
    <xf numFmtId="0" fontId="48" fillId="0" borderId="6" xfId="10" applyFont="1" applyFill="1" applyBorder="1" applyAlignment="1">
      <alignment horizontal="center" vertical="center" wrapText="1"/>
    </xf>
    <xf numFmtId="0" fontId="48" fillId="2" borderId="5" xfId="10" applyFont="1" applyFill="1" applyBorder="1" applyAlignment="1">
      <alignment horizontal="center" vertical="center" wrapText="1"/>
    </xf>
    <xf numFmtId="0" fontId="48" fillId="2" borderId="8" xfId="10" applyFont="1" applyFill="1" applyBorder="1" applyAlignment="1">
      <alignment horizontal="center" vertical="center" wrapText="1"/>
    </xf>
    <xf numFmtId="0" fontId="48" fillId="2" borderId="55" xfId="10" applyFont="1" applyFill="1" applyBorder="1" applyAlignment="1">
      <alignment horizontal="center" vertical="center" wrapText="1"/>
    </xf>
    <xf numFmtId="0" fontId="42" fillId="0" borderId="7" xfId="10" applyNumberFormat="1" applyFont="1" applyBorder="1" applyAlignment="1">
      <alignment horizontal="center" vertical="center"/>
    </xf>
    <xf numFmtId="0" fontId="47" fillId="0" borderId="0" xfId="10" applyFont="1" applyFill="1" applyBorder="1" applyAlignment="1">
      <alignment horizontal="center" vertical="center" wrapText="1"/>
    </xf>
    <xf numFmtId="0" fontId="48" fillId="3" borderId="73" xfId="10" applyFont="1" applyFill="1" applyBorder="1" applyAlignment="1" applyProtection="1">
      <alignment horizontal="center" vertical="center"/>
      <protection locked="0"/>
    </xf>
    <xf numFmtId="0" fontId="48" fillId="3" borderId="59" xfId="10" applyFont="1" applyFill="1" applyBorder="1" applyAlignment="1" applyProtection="1">
      <alignment horizontal="center" vertical="center" wrapText="1"/>
      <protection locked="0"/>
    </xf>
    <xf numFmtId="0" fontId="48" fillId="3" borderId="23" xfId="10" applyFont="1" applyFill="1" applyBorder="1" applyAlignment="1" applyProtection="1">
      <alignment horizontal="center" vertical="center" wrapText="1"/>
      <protection locked="0"/>
    </xf>
    <xf numFmtId="0" fontId="48" fillId="3" borderId="54" xfId="10" applyFont="1" applyFill="1" applyBorder="1" applyAlignment="1" applyProtection="1">
      <alignment horizontal="center" vertical="center" wrapText="1"/>
      <protection locked="0"/>
    </xf>
    <xf numFmtId="2" fontId="48" fillId="3" borderId="59" xfId="10" applyNumberFormat="1" applyFont="1" applyFill="1" applyBorder="1" applyAlignment="1" applyProtection="1">
      <alignment horizontal="center" vertical="center"/>
      <protection locked="0"/>
    </xf>
    <xf numFmtId="2" fontId="48" fillId="3" borderId="23" xfId="10" applyNumberFormat="1" applyFont="1" applyFill="1" applyBorder="1" applyAlignment="1" applyProtection="1">
      <alignment horizontal="center" vertical="center"/>
      <protection locked="0"/>
    </xf>
    <xf numFmtId="2" fontId="48" fillId="3" borderId="24" xfId="10" applyNumberFormat="1" applyFont="1" applyFill="1" applyBorder="1" applyAlignment="1" applyProtection="1">
      <alignment horizontal="center" vertical="center"/>
      <protection locked="0"/>
    </xf>
    <xf numFmtId="2" fontId="42" fillId="0" borderId="73" xfId="10" applyNumberFormat="1" applyFont="1" applyBorder="1" applyAlignment="1">
      <alignment horizontal="center" vertical="center"/>
    </xf>
    <xf numFmtId="2" fontId="42" fillId="0" borderId="87" xfId="10" applyNumberFormat="1" applyFont="1" applyBorder="1" applyAlignment="1">
      <alignment horizontal="center" vertical="center"/>
    </xf>
    <xf numFmtId="0" fontId="48" fillId="0" borderId="86" xfId="10" applyFont="1" applyFill="1" applyBorder="1" applyAlignment="1">
      <alignment horizontal="center" vertical="center" wrapText="1"/>
    </xf>
    <xf numFmtId="0" fontId="48" fillId="0" borderId="64" xfId="10" applyFont="1" applyFill="1" applyBorder="1" applyAlignment="1">
      <alignment horizontal="center" vertical="center" wrapText="1"/>
    </xf>
    <xf numFmtId="180" fontId="42" fillId="0" borderId="86" xfId="10" applyNumberFormat="1" applyFont="1" applyBorder="1" applyAlignment="1">
      <alignment horizontal="center" vertical="center"/>
    </xf>
    <xf numFmtId="0" fontId="42" fillId="0" borderId="86" xfId="10" applyFont="1" applyBorder="1" applyAlignment="1">
      <alignment horizontal="center" vertical="center" wrapText="1"/>
    </xf>
    <xf numFmtId="0" fontId="42" fillId="0" borderId="83" xfId="10" applyFont="1" applyBorder="1" applyAlignment="1">
      <alignment horizontal="center" vertical="center" wrapText="1"/>
    </xf>
    <xf numFmtId="0" fontId="42" fillId="0" borderId="62" xfId="10" applyFont="1" applyBorder="1" applyAlignment="1">
      <alignment horizontal="center" vertical="center" wrapText="1"/>
    </xf>
    <xf numFmtId="0" fontId="42" fillId="0" borderId="63" xfId="10" applyFont="1" applyBorder="1" applyAlignment="1">
      <alignment horizontal="center" vertical="center" wrapText="1"/>
    </xf>
    <xf numFmtId="0" fontId="42" fillId="0" borderId="66" xfId="10" applyFont="1" applyBorder="1" applyAlignment="1">
      <alignment horizontal="center" vertical="center" wrapText="1"/>
    </xf>
    <xf numFmtId="180" fontId="42" fillId="3" borderId="79" xfId="10" applyNumberFormat="1" applyFont="1" applyFill="1" applyBorder="1" applyAlignment="1" applyProtection="1">
      <alignment horizontal="center" vertical="center"/>
      <protection locked="0"/>
    </xf>
    <xf numFmtId="180" fontId="42" fillId="3" borderId="23" xfId="10" applyNumberFormat="1" applyFont="1" applyFill="1" applyBorder="1" applyAlignment="1" applyProtection="1">
      <alignment horizontal="center" vertical="center"/>
      <protection locked="0"/>
    </xf>
    <xf numFmtId="180" fontId="42" fillId="3" borderId="24" xfId="10" applyNumberFormat="1" applyFont="1" applyFill="1" applyBorder="1" applyAlignment="1" applyProtection="1">
      <alignment horizontal="center" vertical="center"/>
      <protection locked="0"/>
    </xf>
    <xf numFmtId="0" fontId="47" fillId="0" borderId="10" xfId="10" applyFont="1" applyFill="1" applyBorder="1" applyAlignment="1">
      <alignment horizontal="center" vertical="center" wrapText="1"/>
    </xf>
    <xf numFmtId="0" fontId="47" fillId="0" borderId="11" xfId="10" applyFont="1" applyFill="1" applyBorder="1" applyAlignment="1">
      <alignment horizontal="center" vertical="center" wrapText="1"/>
    </xf>
    <xf numFmtId="0" fontId="47" fillId="0" borderId="84" xfId="10" applyFont="1" applyFill="1" applyBorder="1" applyAlignment="1">
      <alignment horizontal="center" vertical="center" wrapText="1"/>
    </xf>
    <xf numFmtId="0" fontId="42" fillId="0" borderId="13" xfId="10" applyNumberFormat="1" applyFont="1" applyBorder="1" applyAlignment="1">
      <alignment horizontal="center" vertical="center"/>
    </xf>
    <xf numFmtId="0" fontId="42" fillId="0" borderId="10" xfId="10" applyNumberFormat="1" applyFont="1" applyBorder="1" applyAlignment="1">
      <alignment horizontal="center" vertical="center"/>
    </xf>
    <xf numFmtId="0" fontId="48" fillId="0" borderId="10" xfId="10" applyFont="1" applyFill="1" applyBorder="1" applyAlignment="1">
      <alignment horizontal="center" vertical="center" wrapText="1"/>
    </xf>
    <xf numFmtId="0" fontId="48" fillId="0" borderId="11" xfId="10" applyFont="1" applyFill="1" applyBorder="1" applyAlignment="1">
      <alignment horizontal="center" vertical="center" wrapText="1"/>
    </xf>
    <xf numFmtId="0" fontId="48" fillId="0" borderId="84" xfId="10" applyFont="1" applyFill="1" applyBorder="1" applyAlignment="1">
      <alignment horizontal="center" vertical="center" wrapText="1"/>
    </xf>
    <xf numFmtId="0" fontId="42" fillId="0" borderId="75" xfId="10" applyNumberFormat="1" applyFont="1" applyBorder="1" applyAlignment="1">
      <alignment horizontal="center" vertical="center"/>
    </xf>
    <xf numFmtId="0" fontId="42" fillId="0" borderId="57" xfId="10" applyNumberFormat="1" applyFont="1" applyBorder="1" applyAlignment="1">
      <alignment horizontal="center" vertical="center"/>
    </xf>
    <xf numFmtId="0" fontId="42" fillId="0" borderId="72" xfId="10" applyFont="1" applyBorder="1" applyAlignment="1">
      <alignment horizontal="center" vertical="center"/>
    </xf>
    <xf numFmtId="0" fontId="42" fillId="0" borderId="76" xfId="10" applyFont="1" applyBorder="1" applyAlignment="1">
      <alignment horizontal="center" vertical="center"/>
    </xf>
    <xf numFmtId="180" fontId="42" fillId="3" borderId="30" xfId="10" applyNumberFormat="1" applyFont="1" applyFill="1" applyBorder="1" applyAlignment="1" applyProtection="1">
      <alignment horizontal="center" vertical="center"/>
      <protection locked="0"/>
    </xf>
    <xf numFmtId="180" fontId="42" fillId="3" borderId="18" xfId="10" applyNumberFormat="1" applyFont="1" applyFill="1" applyBorder="1" applyAlignment="1" applyProtection="1">
      <alignment horizontal="center" vertical="center"/>
      <protection locked="0"/>
    </xf>
    <xf numFmtId="180" fontId="42" fillId="3" borderId="31" xfId="10" applyNumberFormat="1" applyFont="1" applyFill="1" applyBorder="1" applyAlignment="1" applyProtection="1">
      <alignment horizontal="center" vertical="center"/>
      <protection locked="0"/>
    </xf>
    <xf numFmtId="0" fontId="47" fillId="0" borderId="0" xfId="10" applyFont="1" applyBorder="1" applyAlignment="1">
      <alignment horizontal="center" vertical="center" wrapText="1"/>
    </xf>
    <xf numFmtId="0" fontId="42" fillId="0" borderId="80" xfId="10" applyFont="1" applyFill="1" applyBorder="1" applyAlignment="1">
      <alignment horizontal="center" vertical="center"/>
    </xf>
    <xf numFmtId="0" fontId="42" fillId="0" borderId="78" xfId="10" applyFont="1" applyFill="1" applyBorder="1" applyAlignment="1">
      <alignment horizontal="center" vertical="center"/>
    </xf>
    <xf numFmtId="0" fontId="42" fillId="0" borderId="69" xfId="10" applyFont="1" applyFill="1" applyBorder="1" applyAlignment="1">
      <alignment horizontal="center" vertical="center"/>
    </xf>
    <xf numFmtId="0" fontId="42" fillId="0" borderId="59" xfId="10" applyFont="1" applyFill="1" applyBorder="1" applyAlignment="1">
      <alignment horizontal="center" vertical="center" wrapText="1"/>
    </xf>
    <xf numFmtId="0" fontId="42" fillId="0" borderId="23" xfId="10" applyFont="1" applyFill="1" applyBorder="1" applyAlignment="1">
      <alignment horizontal="center" vertical="center" wrapText="1"/>
    </xf>
    <xf numFmtId="0" fontId="42" fillId="0" borderId="24" xfId="10" applyFont="1" applyFill="1" applyBorder="1" applyAlignment="1">
      <alignment horizontal="center" vertical="center" wrapText="1"/>
    </xf>
    <xf numFmtId="0" fontId="42" fillId="0" borderId="73" xfId="10" applyNumberFormat="1" applyFont="1" applyBorder="1" applyAlignment="1">
      <alignment horizontal="center" vertical="center"/>
    </xf>
    <xf numFmtId="0" fontId="42" fillId="0" borderId="59" xfId="10" applyNumberFormat="1" applyFont="1" applyBorder="1" applyAlignment="1">
      <alignment horizontal="center" vertical="center"/>
    </xf>
    <xf numFmtId="38" fontId="49" fillId="0" borderId="20" xfId="11" applyFont="1" applyBorder="1" applyAlignment="1">
      <alignment horizontal="center" vertical="center"/>
    </xf>
    <xf numFmtId="38" fontId="49" fillId="0" borderId="22" xfId="11" applyFont="1" applyBorder="1" applyAlignment="1">
      <alignment horizontal="center" vertical="center"/>
    </xf>
    <xf numFmtId="38" fontId="49" fillId="0" borderId="85" xfId="11" applyFont="1" applyBorder="1" applyAlignment="1">
      <alignment horizontal="center" vertical="center"/>
    </xf>
    <xf numFmtId="38" fontId="49" fillId="0" borderId="55" xfId="11" applyFont="1" applyBorder="1" applyAlignment="1">
      <alignment horizontal="center" vertical="center"/>
    </xf>
    <xf numFmtId="0" fontId="43" fillId="3" borderId="0" xfId="10" applyFont="1" applyFill="1" applyAlignment="1" applyProtection="1">
      <alignment horizontal="center" vertical="center"/>
      <protection locked="0"/>
    </xf>
    <xf numFmtId="0" fontId="46" fillId="0" borderId="0" xfId="10" applyFont="1" applyFill="1" applyBorder="1" applyAlignment="1">
      <alignment horizontal="center" vertical="center"/>
    </xf>
    <xf numFmtId="0" fontId="43" fillId="0" borderId="124" xfId="10" applyFont="1" applyBorder="1" applyAlignment="1">
      <alignment horizontal="right" vertical="center"/>
    </xf>
    <xf numFmtId="0" fontId="43" fillId="0" borderId="125" xfId="10" applyFont="1" applyBorder="1" applyAlignment="1">
      <alignment horizontal="right" vertical="center"/>
    </xf>
    <xf numFmtId="0" fontId="43" fillId="0" borderId="126" xfId="10" applyFont="1" applyBorder="1" applyAlignment="1">
      <alignment horizontal="right" vertical="center"/>
    </xf>
    <xf numFmtId="0" fontId="42" fillId="0" borderId="81" xfId="10" applyFont="1" applyBorder="1" applyAlignment="1">
      <alignment horizontal="center" vertical="center" wrapText="1"/>
    </xf>
    <xf numFmtId="0" fontId="42" fillId="0" borderId="41" xfId="10" applyFont="1" applyBorder="1" applyAlignment="1">
      <alignment horizontal="center" vertical="center" wrapText="1"/>
    </xf>
    <xf numFmtId="0" fontId="42" fillId="0" borderId="82" xfId="10" applyFont="1" applyBorder="1" applyAlignment="1">
      <alignment horizontal="center" vertical="center" wrapText="1"/>
    </xf>
    <xf numFmtId="180" fontId="42" fillId="0" borderId="18" xfId="10" applyNumberFormat="1" applyFont="1" applyFill="1" applyBorder="1" applyAlignment="1">
      <alignment horizontal="center" vertical="center"/>
    </xf>
    <xf numFmtId="0" fontId="42" fillId="0" borderId="18" xfId="10" applyFont="1" applyFill="1" applyBorder="1" applyAlignment="1">
      <alignment horizontal="center" vertical="center"/>
    </xf>
    <xf numFmtId="2" fontId="42" fillId="0" borderId="75" xfId="10" applyNumberFormat="1" applyFont="1" applyBorder="1" applyAlignment="1">
      <alignment horizontal="center" vertical="center"/>
    </xf>
    <xf numFmtId="2" fontId="42" fillId="0" borderId="76" xfId="10" applyNumberFormat="1" applyFont="1" applyBorder="1" applyAlignment="1">
      <alignment horizontal="center" vertical="center"/>
    </xf>
    <xf numFmtId="180" fontId="42" fillId="0" borderId="0" xfId="10" applyNumberFormat="1" applyFont="1" applyBorder="1" applyAlignment="1">
      <alignment horizontal="center" vertical="center" textRotation="255"/>
    </xf>
    <xf numFmtId="0" fontId="42" fillId="0" borderId="0" xfId="10" applyFont="1" applyAlignment="1">
      <alignment horizontal="center" vertical="center"/>
    </xf>
    <xf numFmtId="0" fontId="47" fillId="0" borderId="13" xfId="10" applyFont="1" applyBorder="1" applyAlignment="1">
      <alignment horizontal="center" vertical="center"/>
    </xf>
    <xf numFmtId="0" fontId="48" fillId="0" borderId="12" xfId="10" applyFont="1" applyFill="1" applyBorder="1" applyAlignment="1">
      <alignment horizontal="center" vertical="center" wrapText="1"/>
    </xf>
    <xf numFmtId="0" fontId="48" fillId="2" borderId="10" xfId="10" applyFont="1" applyFill="1" applyBorder="1" applyAlignment="1">
      <alignment horizontal="center" vertical="center" wrapText="1"/>
    </xf>
    <xf numFmtId="0" fontId="48" fillId="2" borderId="11" xfId="10" applyFont="1" applyFill="1" applyBorder="1" applyAlignment="1">
      <alignment horizontal="center" vertical="center" wrapText="1"/>
    </xf>
    <xf numFmtId="0" fontId="48" fillId="2" borderId="84" xfId="10" applyFont="1" applyFill="1" applyBorder="1" applyAlignment="1">
      <alignment horizontal="center" vertical="center" wrapText="1"/>
    </xf>
    <xf numFmtId="0" fontId="48" fillId="2" borderId="65" xfId="10" applyFont="1" applyFill="1" applyBorder="1" applyAlignment="1">
      <alignment horizontal="center" vertical="center" wrapText="1"/>
    </xf>
    <xf numFmtId="0" fontId="48" fillId="2" borderId="63" xfId="10" applyFont="1" applyFill="1" applyBorder="1" applyAlignment="1">
      <alignment horizontal="center" vertical="center" wrapText="1"/>
    </xf>
    <xf numFmtId="0" fontId="48" fillId="2" borderId="66" xfId="10" applyFont="1" applyFill="1" applyBorder="1" applyAlignment="1">
      <alignment horizontal="center" vertical="center" wrapText="1"/>
    </xf>
    <xf numFmtId="0" fontId="42" fillId="0" borderId="81" xfId="10" applyNumberFormat="1" applyFont="1" applyBorder="1" applyAlignment="1">
      <alignment horizontal="center" vertical="center"/>
    </xf>
    <xf numFmtId="0" fontId="42" fillId="0" borderId="41" xfId="10" applyNumberFormat="1" applyFont="1" applyBorder="1" applyAlignment="1">
      <alignment horizontal="center" vertical="center"/>
    </xf>
    <xf numFmtId="2" fontId="42" fillId="0" borderId="14" xfId="10" applyNumberFormat="1" applyFont="1" applyBorder="1" applyAlignment="1">
      <alignment horizontal="center" vertical="center"/>
    </xf>
    <xf numFmtId="2" fontId="42" fillId="0" borderId="27" xfId="10" applyNumberFormat="1" applyFont="1" applyBorder="1" applyAlignment="1">
      <alignment horizontal="center" vertical="center"/>
    </xf>
    <xf numFmtId="0" fontId="47" fillId="0" borderId="3" xfId="10" applyFont="1" applyBorder="1" applyAlignment="1">
      <alignment horizontal="center" vertical="center"/>
    </xf>
    <xf numFmtId="0" fontId="48" fillId="0" borderId="1" xfId="10" applyFont="1" applyFill="1" applyBorder="1" applyAlignment="1">
      <alignment horizontal="center" vertical="center" wrapText="1"/>
    </xf>
    <xf numFmtId="0" fontId="48" fillId="0" borderId="4" xfId="10" applyFont="1" applyFill="1" applyBorder="1" applyAlignment="1">
      <alignment horizontal="center" vertical="center" wrapText="1"/>
    </xf>
    <xf numFmtId="0" fontId="48" fillId="0" borderId="2" xfId="10" applyFont="1" applyFill="1" applyBorder="1" applyAlignment="1">
      <alignment horizontal="center" vertical="center" wrapText="1"/>
    </xf>
    <xf numFmtId="0" fontId="48" fillId="2" borderId="1" xfId="10" applyFont="1" applyFill="1" applyBorder="1" applyAlignment="1">
      <alignment horizontal="center" vertical="center" wrapText="1"/>
    </xf>
    <xf numFmtId="0" fontId="48" fillId="2" borderId="4" xfId="10" applyFont="1" applyFill="1" applyBorder="1" applyAlignment="1">
      <alignment horizontal="center" vertical="center" wrapText="1"/>
    </xf>
    <xf numFmtId="0" fontId="48" fillId="2" borderId="28" xfId="10" applyFont="1" applyFill="1" applyBorder="1" applyAlignment="1">
      <alignment horizontal="center" vertical="center" wrapText="1"/>
    </xf>
    <xf numFmtId="0" fontId="42" fillId="0" borderId="62" xfId="10" applyFont="1" applyBorder="1" applyAlignment="1">
      <alignment horizontal="center" vertical="center"/>
    </xf>
    <xf numFmtId="0" fontId="42" fillId="0" borderId="64" xfId="10" applyFont="1" applyBorder="1" applyAlignment="1">
      <alignment horizontal="center" vertical="center"/>
    </xf>
    <xf numFmtId="2" fontId="42" fillId="0" borderId="64" xfId="10" applyNumberFormat="1" applyFont="1" applyBorder="1" applyAlignment="1">
      <alignment horizontal="center" vertical="center"/>
    </xf>
    <xf numFmtId="2" fontId="42" fillId="0" borderId="86" xfId="10" applyNumberFormat="1" applyFont="1" applyBorder="1" applyAlignment="1">
      <alignment horizontal="center" vertical="center"/>
    </xf>
    <xf numFmtId="40" fontId="50" fillId="0" borderId="86" xfId="11" applyNumberFormat="1" applyFont="1" applyBorder="1" applyAlignment="1">
      <alignment horizontal="center" vertical="center"/>
    </xf>
    <xf numFmtId="40" fontId="50" fillId="0" borderId="83" xfId="11" applyNumberFormat="1" applyFont="1" applyBorder="1" applyAlignment="1">
      <alignment horizontal="center" vertical="center"/>
    </xf>
    <xf numFmtId="0" fontId="42" fillId="0" borderId="63" xfId="10" applyFont="1" applyBorder="1" applyAlignment="1">
      <alignment horizontal="center" vertical="center"/>
    </xf>
    <xf numFmtId="0" fontId="42" fillId="0" borderId="66" xfId="10" applyFont="1" applyBorder="1" applyAlignment="1">
      <alignment horizontal="center" vertical="center"/>
    </xf>
    <xf numFmtId="0" fontId="48" fillId="3" borderId="7" xfId="10" applyFont="1" applyFill="1" applyBorder="1" applyAlignment="1" applyProtection="1">
      <alignment horizontal="center" vertical="center" wrapText="1"/>
      <protection locked="0"/>
    </xf>
    <xf numFmtId="2" fontId="48" fillId="3" borderId="10" xfId="10" applyNumberFormat="1" applyFont="1" applyFill="1" applyBorder="1" applyAlignment="1" applyProtection="1">
      <alignment horizontal="center" vertical="center" wrapText="1"/>
      <protection locked="0"/>
    </xf>
    <xf numFmtId="2" fontId="48" fillId="3" borderId="11" xfId="10" applyNumberFormat="1" applyFont="1" applyFill="1" applyBorder="1" applyAlignment="1" applyProtection="1">
      <alignment horizontal="center" vertical="center" wrapText="1"/>
      <protection locked="0"/>
    </xf>
    <xf numFmtId="2" fontId="48" fillId="3" borderId="84" xfId="10" applyNumberFormat="1" applyFont="1" applyFill="1" applyBorder="1" applyAlignment="1" applyProtection="1">
      <alignment horizontal="center" vertical="center" wrapText="1"/>
      <protection locked="0"/>
    </xf>
    <xf numFmtId="0" fontId="48" fillId="3" borderId="88" xfId="10" applyFont="1" applyFill="1" applyBorder="1" applyAlignment="1" applyProtection="1">
      <alignment horizontal="center" vertical="center" wrapText="1"/>
      <protection locked="0"/>
    </xf>
    <xf numFmtId="2" fontId="48" fillId="3" borderId="57" xfId="10" applyNumberFormat="1" applyFont="1" applyFill="1" applyBorder="1" applyAlignment="1" applyProtection="1">
      <alignment horizontal="center" vertical="center" wrapText="1"/>
      <protection locked="0"/>
    </xf>
    <xf numFmtId="2" fontId="48" fillId="3" borderId="61" xfId="10" applyNumberFormat="1" applyFont="1" applyFill="1" applyBorder="1" applyAlignment="1" applyProtection="1">
      <alignment horizontal="center" vertical="center" wrapText="1"/>
      <protection locked="0"/>
    </xf>
    <xf numFmtId="2" fontId="48" fillId="3" borderId="89" xfId="10" applyNumberFormat="1" applyFont="1" applyFill="1" applyBorder="1" applyAlignment="1" applyProtection="1">
      <alignment horizontal="center" vertical="center" wrapText="1"/>
      <protection locked="0"/>
    </xf>
    <xf numFmtId="0" fontId="48" fillId="3" borderId="73" xfId="10" applyFont="1" applyFill="1" applyBorder="1" applyAlignment="1" applyProtection="1">
      <alignment horizontal="center" vertical="center" wrapText="1"/>
      <protection locked="0"/>
    </xf>
    <xf numFmtId="2" fontId="48" fillId="3" borderId="59" xfId="10" applyNumberFormat="1" applyFont="1" applyFill="1" applyBorder="1" applyAlignment="1" applyProtection="1">
      <alignment horizontal="center" vertical="center" wrapText="1"/>
      <protection locked="0"/>
    </xf>
    <xf numFmtId="2" fontId="48" fillId="3" borderId="23" xfId="10" applyNumberFormat="1" applyFont="1" applyFill="1" applyBorder="1" applyAlignment="1" applyProtection="1">
      <alignment horizontal="center" vertical="center" wrapText="1"/>
      <protection locked="0"/>
    </xf>
    <xf numFmtId="2" fontId="48" fillId="3" borderId="24" xfId="10" applyNumberFormat="1" applyFont="1" applyFill="1" applyBorder="1" applyAlignment="1" applyProtection="1">
      <alignment horizontal="center" vertical="center" wrapText="1"/>
      <protection locked="0"/>
    </xf>
    <xf numFmtId="0" fontId="48" fillId="0" borderId="59" xfId="10" applyFont="1" applyFill="1" applyBorder="1" applyAlignment="1">
      <alignment horizontal="center" vertical="center" wrapText="1"/>
    </xf>
    <xf numFmtId="0" fontId="48" fillId="0" borderId="23" xfId="10" applyFont="1" applyFill="1" applyBorder="1" applyAlignment="1">
      <alignment horizontal="center" vertical="center" wrapText="1"/>
    </xf>
    <xf numFmtId="0" fontId="48" fillId="0" borderId="24" xfId="10" applyFont="1" applyFill="1" applyBorder="1" applyAlignment="1">
      <alignment horizontal="center" vertical="center" wrapText="1"/>
    </xf>
    <xf numFmtId="56" fontId="12" fillId="7" borderId="3" xfId="1" applyNumberFormat="1" applyFont="1" applyFill="1" applyBorder="1" applyAlignment="1" applyProtection="1">
      <alignment horizontal="left" vertical="center" wrapText="1"/>
      <protection locked="0"/>
    </xf>
    <xf numFmtId="56" fontId="12" fillId="7" borderId="9" xfId="1" applyNumberFormat="1" applyFont="1" applyFill="1" applyBorder="1" applyAlignment="1" applyProtection="1">
      <alignment horizontal="left" vertical="center" wrapText="1"/>
      <protection locked="0"/>
    </xf>
    <xf numFmtId="56" fontId="12" fillId="7" borderId="7" xfId="1" applyNumberFormat="1" applyFont="1" applyFill="1" applyBorder="1" applyAlignment="1" applyProtection="1">
      <alignment horizontal="left" vertical="center" wrapText="1"/>
      <protection locked="0"/>
    </xf>
    <xf numFmtId="0" fontId="25" fillId="0" borderId="0" xfId="1" applyFont="1" applyAlignment="1">
      <alignment horizontal="center" vertical="center"/>
    </xf>
    <xf numFmtId="0" fontId="12" fillId="0" borderId="0" xfId="1" applyFont="1" applyFill="1" applyBorder="1" applyAlignment="1">
      <alignment horizontal="right" indent="1" shrinkToFit="1"/>
    </xf>
    <xf numFmtId="0" fontId="12" fillId="0" borderId="8" xfId="1" applyFont="1" applyBorder="1" applyAlignment="1">
      <alignment vertical="center" wrapText="1"/>
    </xf>
    <xf numFmtId="0" fontId="26" fillId="0" borderId="8" xfId="1" applyFont="1" applyBorder="1" applyAlignment="1">
      <alignment vertical="center" wrapText="1"/>
    </xf>
    <xf numFmtId="0" fontId="12" fillId="0" borderId="10" xfId="3" applyFont="1" applyFill="1" applyBorder="1" applyAlignment="1">
      <alignment horizontal="center" vertical="center"/>
    </xf>
    <xf numFmtId="0" fontId="12" fillId="0" borderId="11" xfId="3" applyFont="1" applyFill="1" applyBorder="1" applyAlignment="1">
      <alignment horizontal="center" vertical="center"/>
    </xf>
    <xf numFmtId="0" fontId="26" fillId="0" borderId="12" xfId="5" applyFont="1" applyFill="1" applyBorder="1" applyAlignment="1">
      <alignment horizontal="center"/>
    </xf>
    <xf numFmtId="0" fontId="27" fillId="2" borderId="1" xfId="3" applyFont="1" applyFill="1" applyBorder="1" applyAlignment="1">
      <alignment horizontal="center" vertical="center"/>
    </xf>
    <xf numFmtId="0" fontId="27" fillId="2" borderId="4" xfId="3" applyFont="1" applyFill="1" applyBorder="1" applyAlignment="1">
      <alignment horizontal="center" vertical="center"/>
    </xf>
    <xf numFmtId="0" fontId="27" fillId="2" borderId="2" xfId="3" applyFont="1" applyFill="1" applyBorder="1" applyAlignment="1">
      <alignment horizontal="center" vertical="center"/>
    </xf>
    <xf numFmtId="0" fontId="27" fillId="2" borderId="14" xfId="3" applyFont="1" applyFill="1" applyBorder="1" applyAlignment="1">
      <alignment horizontal="center" vertical="center"/>
    </xf>
    <xf numFmtId="0" fontId="27" fillId="2" borderId="0" xfId="3" applyFont="1" applyFill="1" applyBorder="1" applyAlignment="1">
      <alignment horizontal="center" vertical="center"/>
    </xf>
    <xf numFmtId="0" fontId="27" fillId="2" borderId="15" xfId="3" applyFont="1" applyFill="1" applyBorder="1" applyAlignment="1">
      <alignment horizontal="center" vertical="center"/>
    </xf>
    <xf numFmtId="0" fontId="27" fillId="2" borderId="5" xfId="3" applyFont="1" applyFill="1" applyBorder="1" applyAlignment="1">
      <alignment horizontal="center" vertical="center"/>
    </xf>
    <xf numFmtId="0" fontId="27" fillId="2" borderId="8" xfId="3" applyFont="1" applyFill="1" applyBorder="1" applyAlignment="1">
      <alignment horizontal="center" vertical="center"/>
    </xf>
    <xf numFmtId="0" fontId="27" fillId="2" borderId="6" xfId="3" applyFont="1" applyFill="1" applyBorder="1" applyAlignment="1">
      <alignment horizontal="center" vertical="center"/>
    </xf>
    <xf numFmtId="0" fontId="12" fillId="7" borderId="3" xfId="5" applyFont="1" applyFill="1" applyBorder="1" applyAlignment="1" applyProtection="1">
      <alignment horizontal="center" vertical="center" wrapText="1"/>
      <protection locked="0"/>
    </xf>
    <xf numFmtId="0" fontId="12" fillId="7" borderId="9" xfId="5" applyFont="1" applyFill="1" applyBorder="1" applyAlignment="1" applyProtection="1">
      <alignment horizontal="center" vertical="center" wrapText="1"/>
      <protection locked="0"/>
    </xf>
    <xf numFmtId="0" fontId="12" fillId="7" borderId="7" xfId="5" applyFont="1" applyFill="1" applyBorder="1" applyAlignment="1" applyProtection="1">
      <alignment horizontal="center" vertical="center" wrapText="1"/>
      <protection locked="0"/>
    </xf>
    <xf numFmtId="56" fontId="12" fillId="7" borderId="3" xfId="1" applyNumberFormat="1" applyFont="1" applyFill="1" applyBorder="1" applyAlignment="1" applyProtection="1">
      <alignment horizontal="center" vertical="center" wrapText="1"/>
      <protection locked="0"/>
    </xf>
    <xf numFmtId="56" fontId="12" fillId="7" borderId="9" xfId="1" applyNumberFormat="1" applyFont="1" applyFill="1" applyBorder="1" applyAlignment="1" applyProtection="1">
      <alignment horizontal="center" vertical="center" wrapText="1"/>
      <protection locked="0"/>
    </xf>
    <xf numFmtId="56" fontId="12" fillId="7" borderId="7" xfId="1" applyNumberFormat="1" applyFont="1" applyFill="1" applyBorder="1" applyAlignment="1" applyProtection="1">
      <alignment horizontal="center" vertical="center" wrapText="1"/>
      <protection locked="0"/>
    </xf>
    <xf numFmtId="0" fontId="28" fillId="0" borderId="1" xfId="7" applyFont="1" applyBorder="1" applyAlignment="1">
      <alignment vertical="center"/>
    </xf>
    <xf numFmtId="0" fontId="28" fillId="0" borderId="4" xfId="7" applyFont="1" applyBorder="1" applyAlignment="1">
      <alignment vertical="center"/>
    </xf>
    <xf numFmtId="0" fontId="6" fillId="0" borderId="1" xfId="7" applyFont="1" applyBorder="1" applyAlignment="1">
      <alignment vertical="center"/>
    </xf>
    <xf numFmtId="0" fontId="6" fillId="0" borderId="4" xfId="7" applyFont="1" applyBorder="1" applyAlignment="1">
      <alignment vertical="center"/>
    </xf>
    <xf numFmtId="0" fontId="6" fillId="0" borderId="2" xfId="7" applyFont="1" applyBorder="1" applyAlignment="1">
      <alignment vertical="center"/>
    </xf>
    <xf numFmtId="0" fontId="28" fillId="0" borderId="2" xfId="7" applyFont="1" applyBorder="1" applyAlignment="1">
      <alignment vertical="center"/>
    </xf>
    <xf numFmtId="0" fontId="6" fillId="0" borderId="0" xfId="7" applyFont="1" applyAlignment="1">
      <alignment horizontal="center" vertical="center"/>
    </xf>
    <xf numFmtId="0" fontId="30" fillId="2" borderId="0" xfId="7" applyFont="1" applyFill="1" applyAlignment="1">
      <alignment horizontal="left" vertical="center" wrapText="1"/>
    </xf>
    <xf numFmtId="0" fontId="30" fillId="2" borderId="0" xfId="7" applyFont="1" applyFill="1" applyAlignment="1">
      <alignment horizontal="left" vertical="center"/>
    </xf>
    <xf numFmtId="0" fontId="28" fillId="0" borderId="3" xfId="7" applyFont="1" applyBorder="1" applyAlignment="1">
      <alignment horizontal="center" vertical="center"/>
    </xf>
    <xf numFmtId="0" fontId="28" fillId="0" borderId="14" xfId="7" applyFont="1" applyBorder="1" applyAlignment="1">
      <alignment horizontal="center" vertical="center"/>
    </xf>
    <xf numFmtId="0" fontId="28" fillId="0" borderId="0" xfId="7" applyFont="1" applyBorder="1" applyAlignment="1">
      <alignment horizontal="center" vertical="center"/>
    </xf>
    <xf numFmtId="38" fontId="6" fillId="0" borderId="14" xfId="7" applyNumberFormat="1" applyFont="1" applyBorder="1" applyAlignment="1">
      <alignment horizontal="center" vertical="center"/>
    </xf>
    <xf numFmtId="38" fontId="6" fillId="0" borderId="0" xfId="7" applyNumberFormat="1" applyFont="1" applyBorder="1" applyAlignment="1">
      <alignment horizontal="center" vertical="center"/>
    </xf>
    <xf numFmtId="0" fontId="6" fillId="0" borderId="15" xfId="7" applyFont="1" applyBorder="1" applyAlignment="1">
      <alignment horizontal="center" vertical="center"/>
    </xf>
    <xf numFmtId="0" fontId="28" fillId="0" borderId="0" xfId="7" applyFont="1" applyBorder="1" applyAlignment="1">
      <alignment vertical="center"/>
    </xf>
    <xf numFmtId="0" fontId="28" fillId="0" borderId="15" xfId="7" applyFont="1" applyBorder="1" applyAlignment="1">
      <alignment vertical="center"/>
    </xf>
    <xf numFmtId="38" fontId="6" fillId="3" borderId="14" xfId="8" applyFont="1" applyFill="1" applyBorder="1" applyAlignment="1" applyProtection="1">
      <alignment horizontal="center" vertical="center"/>
      <protection locked="0"/>
    </xf>
    <xf numFmtId="38" fontId="6" fillId="3" borderId="0" xfId="8" applyFont="1" applyFill="1" applyBorder="1" applyAlignment="1" applyProtection="1">
      <alignment horizontal="center" vertical="center"/>
      <protection locked="0"/>
    </xf>
    <xf numFmtId="38" fontId="6" fillId="3" borderId="15" xfId="8" applyFont="1" applyFill="1" applyBorder="1" applyAlignment="1" applyProtection="1">
      <alignment horizontal="center" vertical="center"/>
      <protection locked="0"/>
    </xf>
    <xf numFmtId="0" fontId="28" fillId="0" borderId="5" xfId="7" applyFont="1" applyBorder="1" applyAlignment="1">
      <alignment vertical="center"/>
    </xf>
    <xf numFmtId="0" fontId="28" fillId="0" borderId="8" xfId="7" applyFont="1" applyBorder="1" applyAlignment="1">
      <alignment vertical="center"/>
    </xf>
    <xf numFmtId="0" fontId="6" fillId="0" borderId="5" xfId="7" applyFont="1" applyBorder="1" applyAlignment="1">
      <alignment horizontal="center" vertical="center"/>
    </xf>
    <xf numFmtId="0" fontId="6" fillId="0" borderId="8" xfId="7" applyFont="1" applyBorder="1" applyAlignment="1">
      <alignment horizontal="center" vertical="center"/>
    </xf>
    <xf numFmtId="0" fontId="6" fillId="0" borderId="6" xfId="7" applyFont="1" applyBorder="1" applyAlignment="1">
      <alignment horizontal="center" vertical="center"/>
    </xf>
    <xf numFmtId="0" fontId="28" fillId="0" borderId="6" xfId="7" applyFont="1" applyBorder="1" applyAlignment="1">
      <alignment vertical="center"/>
    </xf>
    <xf numFmtId="0" fontId="28" fillId="0" borderId="5" xfId="7" applyFont="1" applyBorder="1" applyAlignment="1">
      <alignment horizontal="center" vertical="center"/>
    </xf>
    <xf numFmtId="0" fontId="28" fillId="0" borderId="8" xfId="7" applyFont="1" applyBorder="1" applyAlignment="1">
      <alignment horizontal="center" vertical="center"/>
    </xf>
    <xf numFmtId="38" fontId="6" fillId="0" borderId="5" xfId="7" applyNumberFormat="1" applyFont="1" applyBorder="1" applyAlignment="1">
      <alignment horizontal="center" vertical="center"/>
    </xf>
    <xf numFmtId="38" fontId="6" fillId="0" borderId="8" xfId="7" applyNumberFormat="1" applyFont="1" applyBorder="1" applyAlignment="1">
      <alignment horizontal="center" vertical="center"/>
    </xf>
    <xf numFmtId="0" fontId="6" fillId="0" borderId="14" xfId="7" applyFont="1" applyBorder="1" applyAlignment="1">
      <alignment vertical="center"/>
    </xf>
    <xf numFmtId="0" fontId="6" fillId="0" borderId="0" xfId="7" applyFont="1" applyBorder="1" applyAlignment="1">
      <alignment vertical="center"/>
    </xf>
    <xf numFmtId="0" fontId="6" fillId="0" borderId="15" xfId="7" applyFont="1" applyBorder="1" applyAlignment="1">
      <alignment vertical="center"/>
    </xf>
    <xf numFmtId="0" fontId="6" fillId="0" borderId="14" xfId="7" applyFont="1" applyBorder="1" applyAlignment="1">
      <alignment horizontal="center" vertical="center"/>
    </xf>
    <xf numFmtId="0" fontId="6" fillId="0" borderId="0" xfId="7" applyFont="1" applyBorder="1" applyAlignment="1">
      <alignment horizontal="center" vertical="center"/>
    </xf>
    <xf numFmtId="178" fontId="28" fillId="0" borderId="0" xfId="7" applyNumberFormat="1" applyFont="1" applyAlignment="1">
      <alignment vertical="top" wrapText="1"/>
    </xf>
  </cellXfs>
  <cellStyles count="13">
    <cellStyle name="パーセント 2" xfId="12"/>
    <cellStyle name="桁区切り" xfId="4" builtinId="6"/>
    <cellStyle name="桁区切り 2" xfId="8"/>
    <cellStyle name="桁区切り 3" xfId="2"/>
    <cellStyle name="桁区切り 4" xfId="11"/>
    <cellStyle name="標準" xfId="0" builtinId="0"/>
    <cellStyle name="標準 2" xfId="1"/>
    <cellStyle name="標準 2 2" xfId="3"/>
    <cellStyle name="標準 2 3" xfId="5"/>
    <cellStyle name="標準 3" xfId="7"/>
    <cellStyle name="標準 4" xfId="9"/>
    <cellStyle name="標準 5" xfId="10"/>
    <cellStyle name="標準 6" xfId="6"/>
  </cellStyles>
  <dxfs count="0"/>
  <tableStyles count="0" defaultTableStyle="TableStyleMedium2" defaultPivotStyle="PivotStyleLight16"/>
  <colors>
    <mruColors>
      <color rgb="FFF8CBAD"/>
      <color rgb="FFE6CBAD"/>
      <color rgb="FFFFCCCC"/>
      <color rgb="FFFFCC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8</xdr:col>
      <xdr:colOff>180975</xdr:colOff>
      <xdr:row>9</xdr:row>
      <xdr:rowOff>323850</xdr:rowOff>
    </xdr:from>
    <xdr:to>
      <xdr:col>16</xdr:col>
      <xdr:colOff>418382</xdr:colOff>
      <xdr:row>15</xdr:row>
      <xdr:rowOff>146798</xdr:rowOff>
    </xdr:to>
    <xdr:sp macro="" textlink="">
      <xdr:nvSpPr>
        <xdr:cNvPr id="2" name="テキスト ボックス 1"/>
        <xdr:cNvSpPr txBox="1"/>
      </xdr:nvSpPr>
      <xdr:spPr>
        <a:xfrm>
          <a:off x="6953250" y="2790825"/>
          <a:ext cx="4009307" cy="370914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t>○記載例を参考に、申請数の算出方法を記載してください。また、必要に応じて、品目ごとに申請枚数が員数を超える理由を記載してください。</a:t>
          </a:r>
          <a:endParaRPr kumimoji="1" lang="en-US" altLang="ja-JP" sz="1600" b="1"/>
        </a:p>
        <a:p>
          <a:endParaRPr kumimoji="1" lang="en-US" altLang="ja-JP" sz="1600" b="1"/>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600" b="1">
              <a:solidFill>
                <a:schemeClr val="dk1"/>
              </a:solidFill>
              <a:effectLst/>
              <a:latin typeface="+mn-lt"/>
              <a:ea typeface="+mn-ea"/>
              <a:cs typeface="+mn-cs"/>
            </a:rPr>
            <a:t>※</a:t>
          </a:r>
          <a:r>
            <a:rPr kumimoji="1" lang="ja-JP" altLang="ja-JP" sz="1600" b="1">
              <a:solidFill>
                <a:schemeClr val="dk1"/>
              </a:solidFill>
              <a:effectLst/>
              <a:latin typeface="+mn-lt"/>
              <a:ea typeface="+mn-ea"/>
              <a:cs typeface="+mn-cs"/>
            </a:rPr>
            <a:t>行の幅は適宜調整して使用してください。</a:t>
          </a:r>
          <a:endParaRPr lang="ja-JP" altLang="ja-JP" sz="1600" b="1">
            <a:effectLst/>
          </a:endParaRPr>
        </a:p>
        <a:p>
          <a:endParaRPr kumimoji="1" lang="en-US" altLang="ja-JP" sz="1600" b="1"/>
        </a:p>
        <a:p>
          <a:endParaRPr kumimoji="1" lang="en-US" altLang="ja-JP" sz="1200" b="1"/>
        </a:p>
        <a:p>
          <a:endParaRPr kumimoji="1" lang="ja-JP" altLang="en-US" sz="12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1.xml"/><Relationship Id="rId1" Type="http://schemas.openxmlformats.org/officeDocument/2006/relationships/printerSettings" Target="../printerSettings/printerSettings6.bin"/><Relationship Id="rId4" Type="http://schemas.openxmlformats.org/officeDocument/2006/relationships/comments" Target="../comments4.xml"/></Relationships>
</file>

<file path=xl/worksheets/_rels/sheet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I35"/>
  <sheetViews>
    <sheetView tabSelected="1" view="pageBreakPreview" zoomScale="85" zoomScaleNormal="100" zoomScaleSheetLayoutView="85" workbookViewId="0"/>
  </sheetViews>
  <sheetFormatPr defaultColWidth="9.90625" defaultRowHeight="20.25" customHeight="1"/>
  <cols>
    <col min="1" max="9" width="10.90625" style="1" customWidth="1"/>
    <col min="10" max="16384" width="9.90625" style="1"/>
  </cols>
  <sheetData>
    <row r="1" spans="1:9" ht="20.25" customHeight="1">
      <c r="A1" s="2" t="s">
        <v>163</v>
      </c>
      <c r="H1" s="67"/>
      <c r="I1" s="68" t="s">
        <v>153</v>
      </c>
    </row>
    <row r="2" spans="1:9" ht="20.25" customHeight="1">
      <c r="H2" s="67"/>
      <c r="I2" s="69" t="s">
        <v>154</v>
      </c>
    </row>
    <row r="4" spans="1:9" ht="20.25" customHeight="1">
      <c r="A4" s="1" t="s">
        <v>0</v>
      </c>
    </row>
    <row r="6" spans="1:9" ht="20.25" customHeight="1">
      <c r="E6" s="178" t="s">
        <v>14</v>
      </c>
      <c r="F6" s="177" t="s">
        <v>198</v>
      </c>
      <c r="G6" s="177"/>
      <c r="H6" s="177"/>
      <c r="I6" s="177"/>
    </row>
    <row r="7" spans="1:9" ht="20.25" customHeight="1">
      <c r="E7" s="178"/>
      <c r="F7" s="177"/>
      <c r="G7" s="177"/>
      <c r="H7" s="177"/>
      <c r="I7" s="177"/>
    </row>
    <row r="8" spans="1:9" ht="20.25" customHeight="1">
      <c r="E8" s="178" t="s">
        <v>12</v>
      </c>
      <c r="F8" s="177" t="s">
        <v>155</v>
      </c>
      <c r="G8" s="177"/>
      <c r="H8" s="177"/>
      <c r="I8" s="177"/>
    </row>
    <row r="9" spans="1:9" ht="20.25" customHeight="1">
      <c r="E9" s="178"/>
      <c r="F9" s="177"/>
      <c r="G9" s="177"/>
      <c r="H9" s="177"/>
      <c r="I9" s="177"/>
    </row>
    <row r="10" spans="1:9" ht="20.25" customHeight="1">
      <c r="E10" s="179" t="s">
        <v>13</v>
      </c>
      <c r="F10" s="176" t="s">
        <v>157</v>
      </c>
      <c r="G10" s="176"/>
      <c r="H10" s="176"/>
      <c r="I10" s="176"/>
    </row>
    <row r="11" spans="1:9" ht="20.25" customHeight="1">
      <c r="E11" s="179"/>
      <c r="F11" s="176"/>
      <c r="G11" s="176"/>
      <c r="H11" s="176"/>
      <c r="I11" s="176"/>
    </row>
    <row r="12" spans="1:9" ht="20.25" customHeight="1">
      <c r="F12" s="120" t="s">
        <v>138</v>
      </c>
    </row>
    <row r="13" spans="1:9" ht="20.25" customHeight="1">
      <c r="A13" s="181" t="s">
        <v>164</v>
      </c>
      <c r="B13" s="182"/>
      <c r="C13" s="182"/>
      <c r="D13" s="182"/>
      <c r="E13" s="182"/>
      <c r="F13" s="182"/>
      <c r="G13" s="182"/>
      <c r="H13" s="182"/>
      <c r="I13" s="182"/>
    </row>
    <row r="14" spans="1:9" ht="20.25" customHeight="1">
      <c r="A14" s="182"/>
      <c r="B14" s="182"/>
      <c r="C14" s="182"/>
      <c r="D14" s="182"/>
      <c r="E14" s="182"/>
      <c r="F14" s="182"/>
      <c r="G14" s="182"/>
      <c r="H14" s="182"/>
      <c r="I14" s="182"/>
    </row>
    <row r="16" spans="1:9" ht="20.25" customHeight="1">
      <c r="A16" s="180" t="s">
        <v>165</v>
      </c>
      <c r="B16" s="180"/>
      <c r="C16" s="180"/>
      <c r="D16" s="180"/>
      <c r="E16" s="180"/>
      <c r="F16" s="180"/>
      <c r="G16" s="180"/>
      <c r="H16" s="180"/>
      <c r="I16" s="180"/>
    </row>
    <row r="17" spans="1:9" ht="20.25" customHeight="1">
      <c r="A17" s="180"/>
      <c r="B17" s="180"/>
      <c r="C17" s="180"/>
      <c r="D17" s="180"/>
      <c r="E17" s="180"/>
      <c r="F17" s="180"/>
      <c r="G17" s="180"/>
      <c r="H17" s="180"/>
      <c r="I17" s="180"/>
    </row>
    <row r="18" spans="1:9" ht="20.25" customHeight="1">
      <c r="A18" s="180"/>
      <c r="B18" s="180"/>
      <c r="C18" s="180"/>
      <c r="D18" s="180"/>
      <c r="E18" s="180"/>
      <c r="F18" s="180"/>
      <c r="G18" s="180"/>
      <c r="H18" s="180"/>
      <c r="I18" s="180"/>
    </row>
    <row r="21" spans="1:9" ht="20.25" customHeight="1">
      <c r="A21" s="175" t="s">
        <v>1</v>
      </c>
      <c r="B21" s="175"/>
      <c r="C21" s="175"/>
      <c r="D21" s="175"/>
      <c r="E21" s="175"/>
      <c r="F21" s="175"/>
      <c r="G21" s="175"/>
      <c r="H21" s="175"/>
      <c r="I21" s="175"/>
    </row>
    <row r="24" spans="1:9" ht="20.25" customHeight="1">
      <c r="A24" s="174" t="str">
        <f>"１　補助金精算額　　　　　　金　　　　　　　　　　　"&amp;DBCS(TEXT('様式第８号　別紙（１）'!I43,"#,#0"))&amp;"円"</f>
        <v>１　補助金精算額　　　　　　金　　　　　　　　　　　０円</v>
      </c>
      <c r="B24" s="174"/>
      <c r="C24" s="174"/>
      <c r="D24" s="174"/>
      <c r="E24" s="174"/>
      <c r="F24" s="174"/>
      <c r="G24" s="174"/>
      <c r="H24" s="174"/>
      <c r="I24" s="174"/>
    </row>
    <row r="25" spans="1:9" s="157" customFormat="1" ht="20.25" customHeight="1"/>
    <row r="26" spans="1:9" ht="20.25" customHeight="1">
      <c r="A26" s="1" t="s">
        <v>166</v>
      </c>
    </row>
    <row r="27" spans="1:9" s="157" customFormat="1" ht="20.25" customHeight="1"/>
    <row r="28" spans="1:9" ht="20.25" customHeight="1">
      <c r="A28" s="1" t="s">
        <v>167</v>
      </c>
    </row>
    <row r="29" spans="1:9" s="157" customFormat="1" ht="20.25" customHeight="1"/>
    <row r="30" spans="1:9" ht="20.25" customHeight="1">
      <c r="A30" s="1" t="s">
        <v>168</v>
      </c>
    </row>
    <row r="31" spans="1:9" s="157" customFormat="1" ht="20.25" customHeight="1"/>
    <row r="32" spans="1:9" ht="20.25" customHeight="1">
      <c r="A32" s="1" t="s">
        <v>15</v>
      </c>
    </row>
    <row r="33" spans="1:1" ht="20.25" customHeight="1">
      <c r="A33" s="165" t="s">
        <v>169</v>
      </c>
    </row>
    <row r="34" spans="1:1" ht="20.25" customHeight="1">
      <c r="A34" s="165" t="s">
        <v>170</v>
      </c>
    </row>
    <row r="35" spans="1:1" ht="20.25" customHeight="1">
      <c r="A35" s="166" t="s">
        <v>171</v>
      </c>
    </row>
  </sheetData>
  <sheetProtection algorithmName="SHA-512" hashValue="QzuwyPvVh48xZlh5gdKZX3rOKxb4os1qnFWK6QIPoN45sMKeKmYO91ylCY1R+9j5nOC8/mhqM0H5zGiSQC68FQ==" saltValue="evTw62qIMRV7e4zGa4gl0Q==" spinCount="100000" sheet="1" objects="1" scenarios="1"/>
  <mergeCells count="10">
    <mergeCell ref="A24:I24"/>
    <mergeCell ref="A21:I21"/>
    <mergeCell ref="F10:I11"/>
    <mergeCell ref="F8:I9"/>
    <mergeCell ref="F6:I7"/>
    <mergeCell ref="E6:E7"/>
    <mergeCell ref="E8:E9"/>
    <mergeCell ref="E10:E11"/>
    <mergeCell ref="A16:I18"/>
    <mergeCell ref="A13:I14"/>
  </mergeCells>
  <phoneticPr fontId="2"/>
  <printOptions horizontalCentered="1"/>
  <pageMargins left="0.70866141732283472" right="0.70866141732283472" top="0.74803149606299213" bottom="0.74803149606299213" header="0.31496062992125984" footer="0.31496062992125984"/>
  <pageSetup paperSize="9" scale="90" fitToHeight="0" orientation="portrait" r:id="rId1"/>
  <headerFooter>
    <oddFooter>&amp;R＜個人防護具分＞</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S62"/>
  <sheetViews>
    <sheetView showGridLines="0" view="pageBreakPreview" zoomScale="55" zoomScaleNormal="39" zoomScaleSheetLayoutView="55" workbookViewId="0"/>
  </sheetViews>
  <sheetFormatPr defaultColWidth="9" defaultRowHeight="17.25" customHeight="1"/>
  <cols>
    <col min="1" max="1" width="25.90625" style="5" customWidth="1"/>
    <col min="2" max="13" width="20" style="5" customWidth="1"/>
    <col min="14" max="14" width="30.90625" style="5" customWidth="1"/>
    <col min="15" max="15" width="17" style="5" customWidth="1"/>
    <col min="16" max="258" width="9" style="5"/>
    <col min="259" max="259" width="25.90625" style="5" customWidth="1"/>
    <col min="260" max="269" width="20" style="5" customWidth="1"/>
    <col min="270" max="270" width="30.90625" style="5" customWidth="1"/>
    <col min="271" max="271" width="17" style="5" customWidth="1"/>
    <col min="272" max="514" width="9" style="5"/>
    <col min="515" max="515" width="25.90625" style="5" customWidth="1"/>
    <col min="516" max="525" width="20" style="5" customWidth="1"/>
    <col min="526" max="526" width="30.90625" style="5" customWidth="1"/>
    <col min="527" max="527" width="17" style="5" customWidth="1"/>
    <col min="528" max="770" width="9" style="5"/>
    <col min="771" max="771" width="25.90625" style="5" customWidth="1"/>
    <col min="772" max="781" width="20" style="5" customWidth="1"/>
    <col min="782" max="782" width="30.90625" style="5" customWidth="1"/>
    <col min="783" max="783" width="17" style="5" customWidth="1"/>
    <col min="784" max="1026" width="9" style="5"/>
    <col min="1027" max="1027" width="25.90625" style="5" customWidth="1"/>
    <col min="1028" max="1037" width="20" style="5" customWidth="1"/>
    <col min="1038" max="1038" width="30.90625" style="5" customWidth="1"/>
    <col min="1039" max="1039" width="17" style="5" customWidth="1"/>
    <col min="1040" max="1282" width="9" style="5"/>
    <col min="1283" max="1283" width="25.90625" style="5" customWidth="1"/>
    <col min="1284" max="1293" width="20" style="5" customWidth="1"/>
    <col min="1294" max="1294" width="30.90625" style="5" customWidth="1"/>
    <col min="1295" max="1295" width="17" style="5" customWidth="1"/>
    <col min="1296" max="1538" width="9" style="5"/>
    <col min="1539" max="1539" width="25.90625" style="5" customWidth="1"/>
    <col min="1540" max="1549" width="20" style="5" customWidth="1"/>
    <col min="1550" max="1550" width="30.90625" style="5" customWidth="1"/>
    <col min="1551" max="1551" width="17" style="5" customWidth="1"/>
    <col min="1552" max="1794" width="9" style="5"/>
    <col min="1795" max="1795" width="25.90625" style="5" customWidth="1"/>
    <col min="1796" max="1805" width="20" style="5" customWidth="1"/>
    <col min="1806" max="1806" width="30.90625" style="5" customWidth="1"/>
    <col min="1807" max="1807" width="17" style="5" customWidth="1"/>
    <col min="1808" max="2050" width="9" style="5"/>
    <col min="2051" max="2051" width="25.90625" style="5" customWidth="1"/>
    <col min="2052" max="2061" width="20" style="5" customWidth="1"/>
    <col min="2062" max="2062" width="30.90625" style="5" customWidth="1"/>
    <col min="2063" max="2063" width="17" style="5" customWidth="1"/>
    <col min="2064" max="2306" width="9" style="5"/>
    <col min="2307" max="2307" width="25.90625" style="5" customWidth="1"/>
    <col min="2308" max="2317" width="20" style="5" customWidth="1"/>
    <col min="2318" max="2318" width="30.90625" style="5" customWidth="1"/>
    <col min="2319" max="2319" width="17" style="5" customWidth="1"/>
    <col min="2320" max="2562" width="9" style="5"/>
    <col min="2563" max="2563" width="25.90625" style="5" customWidth="1"/>
    <col min="2564" max="2573" width="20" style="5" customWidth="1"/>
    <col min="2574" max="2574" width="30.90625" style="5" customWidth="1"/>
    <col min="2575" max="2575" width="17" style="5" customWidth="1"/>
    <col min="2576" max="2818" width="9" style="5"/>
    <col min="2819" max="2819" width="25.90625" style="5" customWidth="1"/>
    <col min="2820" max="2829" width="20" style="5" customWidth="1"/>
    <col min="2830" max="2830" width="30.90625" style="5" customWidth="1"/>
    <col min="2831" max="2831" width="17" style="5" customWidth="1"/>
    <col min="2832" max="3074" width="9" style="5"/>
    <col min="3075" max="3075" width="25.90625" style="5" customWidth="1"/>
    <col min="3076" max="3085" width="20" style="5" customWidth="1"/>
    <col min="3086" max="3086" width="30.90625" style="5" customWidth="1"/>
    <col min="3087" max="3087" width="17" style="5" customWidth="1"/>
    <col min="3088" max="3330" width="9" style="5"/>
    <col min="3331" max="3331" width="25.90625" style="5" customWidth="1"/>
    <col min="3332" max="3341" width="20" style="5" customWidth="1"/>
    <col min="3342" max="3342" width="30.90625" style="5" customWidth="1"/>
    <col min="3343" max="3343" width="17" style="5" customWidth="1"/>
    <col min="3344" max="3586" width="9" style="5"/>
    <col min="3587" max="3587" width="25.90625" style="5" customWidth="1"/>
    <col min="3588" max="3597" width="20" style="5" customWidth="1"/>
    <col min="3598" max="3598" width="30.90625" style="5" customWidth="1"/>
    <col min="3599" max="3599" width="17" style="5" customWidth="1"/>
    <col min="3600" max="3842" width="9" style="5"/>
    <col min="3843" max="3843" width="25.90625" style="5" customWidth="1"/>
    <col min="3844" max="3853" width="20" style="5" customWidth="1"/>
    <col min="3854" max="3854" width="30.90625" style="5" customWidth="1"/>
    <col min="3855" max="3855" width="17" style="5" customWidth="1"/>
    <col min="3856" max="4098" width="9" style="5"/>
    <col min="4099" max="4099" width="25.90625" style="5" customWidth="1"/>
    <col min="4100" max="4109" width="20" style="5" customWidth="1"/>
    <col min="4110" max="4110" width="30.90625" style="5" customWidth="1"/>
    <col min="4111" max="4111" width="17" style="5" customWidth="1"/>
    <col min="4112" max="4354" width="9" style="5"/>
    <col min="4355" max="4355" width="25.90625" style="5" customWidth="1"/>
    <col min="4356" max="4365" width="20" style="5" customWidth="1"/>
    <col min="4366" max="4366" width="30.90625" style="5" customWidth="1"/>
    <col min="4367" max="4367" width="17" style="5" customWidth="1"/>
    <col min="4368" max="4610" width="9" style="5"/>
    <col min="4611" max="4611" width="25.90625" style="5" customWidth="1"/>
    <col min="4612" max="4621" width="20" style="5" customWidth="1"/>
    <col min="4622" max="4622" width="30.90625" style="5" customWidth="1"/>
    <col min="4623" max="4623" width="17" style="5" customWidth="1"/>
    <col min="4624" max="4866" width="9" style="5"/>
    <col min="4867" max="4867" width="25.90625" style="5" customWidth="1"/>
    <col min="4868" max="4877" width="20" style="5" customWidth="1"/>
    <col min="4878" max="4878" width="30.90625" style="5" customWidth="1"/>
    <col min="4879" max="4879" width="17" style="5" customWidth="1"/>
    <col min="4880" max="5122" width="9" style="5"/>
    <col min="5123" max="5123" width="25.90625" style="5" customWidth="1"/>
    <col min="5124" max="5133" width="20" style="5" customWidth="1"/>
    <col min="5134" max="5134" width="30.90625" style="5" customWidth="1"/>
    <col min="5135" max="5135" width="17" style="5" customWidth="1"/>
    <col min="5136" max="5378" width="9" style="5"/>
    <col min="5379" max="5379" width="25.90625" style="5" customWidth="1"/>
    <col min="5380" max="5389" width="20" style="5" customWidth="1"/>
    <col min="5390" max="5390" width="30.90625" style="5" customWidth="1"/>
    <col min="5391" max="5391" width="17" style="5" customWidth="1"/>
    <col min="5392" max="5634" width="9" style="5"/>
    <col min="5635" max="5635" width="25.90625" style="5" customWidth="1"/>
    <col min="5636" max="5645" width="20" style="5" customWidth="1"/>
    <col min="5646" max="5646" width="30.90625" style="5" customWidth="1"/>
    <col min="5647" max="5647" width="17" style="5" customWidth="1"/>
    <col min="5648" max="5890" width="9" style="5"/>
    <col min="5891" max="5891" width="25.90625" style="5" customWidth="1"/>
    <col min="5892" max="5901" width="20" style="5" customWidth="1"/>
    <col min="5902" max="5902" width="30.90625" style="5" customWidth="1"/>
    <col min="5903" max="5903" width="17" style="5" customWidth="1"/>
    <col min="5904" max="6146" width="9" style="5"/>
    <col min="6147" max="6147" width="25.90625" style="5" customWidth="1"/>
    <col min="6148" max="6157" width="20" style="5" customWidth="1"/>
    <col min="6158" max="6158" width="30.90625" style="5" customWidth="1"/>
    <col min="6159" max="6159" width="17" style="5" customWidth="1"/>
    <col min="6160" max="6402" width="9" style="5"/>
    <col min="6403" max="6403" width="25.90625" style="5" customWidth="1"/>
    <col min="6404" max="6413" width="20" style="5" customWidth="1"/>
    <col min="6414" max="6414" width="30.90625" style="5" customWidth="1"/>
    <col min="6415" max="6415" width="17" style="5" customWidth="1"/>
    <col min="6416" max="6658" width="9" style="5"/>
    <col min="6659" max="6659" width="25.90625" style="5" customWidth="1"/>
    <col min="6660" max="6669" width="20" style="5" customWidth="1"/>
    <col min="6670" max="6670" width="30.90625" style="5" customWidth="1"/>
    <col min="6671" max="6671" width="17" style="5" customWidth="1"/>
    <col min="6672" max="6914" width="9" style="5"/>
    <col min="6915" max="6915" width="25.90625" style="5" customWidth="1"/>
    <col min="6916" max="6925" width="20" style="5" customWidth="1"/>
    <col min="6926" max="6926" width="30.90625" style="5" customWidth="1"/>
    <col min="6927" max="6927" width="17" style="5" customWidth="1"/>
    <col min="6928" max="7170" width="9" style="5"/>
    <col min="7171" max="7171" width="25.90625" style="5" customWidth="1"/>
    <col min="7172" max="7181" width="20" style="5" customWidth="1"/>
    <col min="7182" max="7182" width="30.90625" style="5" customWidth="1"/>
    <col min="7183" max="7183" width="17" style="5" customWidth="1"/>
    <col min="7184" max="7426" width="9" style="5"/>
    <col min="7427" max="7427" width="25.90625" style="5" customWidth="1"/>
    <col min="7428" max="7437" width="20" style="5" customWidth="1"/>
    <col min="7438" max="7438" width="30.90625" style="5" customWidth="1"/>
    <col min="7439" max="7439" width="17" style="5" customWidth="1"/>
    <col min="7440" max="7682" width="9" style="5"/>
    <col min="7683" max="7683" width="25.90625" style="5" customWidth="1"/>
    <col min="7684" max="7693" width="20" style="5" customWidth="1"/>
    <col min="7694" max="7694" width="30.90625" style="5" customWidth="1"/>
    <col min="7695" max="7695" width="17" style="5" customWidth="1"/>
    <col min="7696" max="7938" width="9" style="5"/>
    <col min="7939" max="7939" width="25.90625" style="5" customWidth="1"/>
    <col min="7940" max="7949" width="20" style="5" customWidth="1"/>
    <col min="7950" max="7950" width="30.90625" style="5" customWidth="1"/>
    <col min="7951" max="7951" width="17" style="5" customWidth="1"/>
    <col min="7952" max="8194" width="9" style="5"/>
    <col min="8195" max="8195" width="25.90625" style="5" customWidth="1"/>
    <col min="8196" max="8205" width="20" style="5" customWidth="1"/>
    <col min="8206" max="8206" width="30.90625" style="5" customWidth="1"/>
    <col min="8207" max="8207" width="17" style="5" customWidth="1"/>
    <col min="8208" max="8450" width="9" style="5"/>
    <col min="8451" max="8451" width="25.90625" style="5" customWidth="1"/>
    <col min="8452" max="8461" width="20" style="5" customWidth="1"/>
    <col min="8462" max="8462" width="30.90625" style="5" customWidth="1"/>
    <col min="8463" max="8463" width="17" style="5" customWidth="1"/>
    <col min="8464" max="8706" width="9" style="5"/>
    <col min="8707" max="8707" width="25.90625" style="5" customWidth="1"/>
    <col min="8708" max="8717" width="20" style="5" customWidth="1"/>
    <col min="8718" max="8718" width="30.90625" style="5" customWidth="1"/>
    <col min="8719" max="8719" width="17" style="5" customWidth="1"/>
    <col min="8720" max="8962" width="9" style="5"/>
    <col min="8963" max="8963" width="25.90625" style="5" customWidth="1"/>
    <col min="8964" max="8973" width="20" style="5" customWidth="1"/>
    <col min="8974" max="8974" width="30.90625" style="5" customWidth="1"/>
    <col min="8975" max="8975" width="17" style="5" customWidth="1"/>
    <col min="8976" max="9218" width="9" style="5"/>
    <col min="9219" max="9219" width="25.90625" style="5" customWidth="1"/>
    <col min="9220" max="9229" width="20" style="5" customWidth="1"/>
    <col min="9230" max="9230" width="30.90625" style="5" customWidth="1"/>
    <col min="9231" max="9231" width="17" style="5" customWidth="1"/>
    <col min="9232" max="9474" width="9" style="5"/>
    <col min="9475" max="9475" width="25.90625" style="5" customWidth="1"/>
    <col min="9476" max="9485" width="20" style="5" customWidth="1"/>
    <col min="9486" max="9486" width="30.90625" style="5" customWidth="1"/>
    <col min="9487" max="9487" width="17" style="5" customWidth="1"/>
    <col min="9488" max="9730" width="9" style="5"/>
    <col min="9731" max="9731" width="25.90625" style="5" customWidth="1"/>
    <col min="9732" max="9741" width="20" style="5" customWidth="1"/>
    <col min="9742" max="9742" width="30.90625" style="5" customWidth="1"/>
    <col min="9743" max="9743" width="17" style="5" customWidth="1"/>
    <col min="9744" max="9986" width="9" style="5"/>
    <col min="9987" max="9987" width="25.90625" style="5" customWidth="1"/>
    <col min="9988" max="9997" width="20" style="5" customWidth="1"/>
    <col min="9998" max="9998" width="30.90625" style="5" customWidth="1"/>
    <col min="9999" max="9999" width="17" style="5" customWidth="1"/>
    <col min="10000" max="10242" width="9" style="5"/>
    <col min="10243" max="10243" width="25.90625" style="5" customWidth="1"/>
    <col min="10244" max="10253" width="20" style="5" customWidth="1"/>
    <col min="10254" max="10254" width="30.90625" style="5" customWidth="1"/>
    <col min="10255" max="10255" width="17" style="5" customWidth="1"/>
    <col min="10256" max="10498" width="9" style="5"/>
    <col min="10499" max="10499" width="25.90625" style="5" customWidth="1"/>
    <col min="10500" max="10509" width="20" style="5" customWidth="1"/>
    <col min="10510" max="10510" width="30.90625" style="5" customWidth="1"/>
    <col min="10511" max="10511" width="17" style="5" customWidth="1"/>
    <col min="10512" max="10754" width="9" style="5"/>
    <col min="10755" max="10755" width="25.90625" style="5" customWidth="1"/>
    <col min="10756" max="10765" width="20" style="5" customWidth="1"/>
    <col min="10766" max="10766" width="30.90625" style="5" customWidth="1"/>
    <col min="10767" max="10767" width="17" style="5" customWidth="1"/>
    <col min="10768" max="11010" width="9" style="5"/>
    <col min="11011" max="11011" width="25.90625" style="5" customWidth="1"/>
    <col min="11012" max="11021" width="20" style="5" customWidth="1"/>
    <col min="11022" max="11022" width="30.90625" style="5" customWidth="1"/>
    <col min="11023" max="11023" width="17" style="5" customWidth="1"/>
    <col min="11024" max="11266" width="9" style="5"/>
    <col min="11267" max="11267" width="25.90625" style="5" customWidth="1"/>
    <col min="11268" max="11277" width="20" style="5" customWidth="1"/>
    <col min="11278" max="11278" width="30.90625" style="5" customWidth="1"/>
    <col min="11279" max="11279" width="17" style="5" customWidth="1"/>
    <col min="11280" max="11522" width="9" style="5"/>
    <col min="11523" max="11523" width="25.90625" style="5" customWidth="1"/>
    <col min="11524" max="11533" width="20" style="5" customWidth="1"/>
    <col min="11534" max="11534" width="30.90625" style="5" customWidth="1"/>
    <col min="11535" max="11535" width="17" style="5" customWidth="1"/>
    <col min="11536" max="11778" width="9" style="5"/>
    <col min="11779" max="11779" width="25.90625" style="5" customWidth="1"/>
    <col min="11780" max="11789" width="20" style="5" customWidth="1"/>
    <col min="11790" max="11790" width="30.90625" style="5" customWidth="1"/>
    <col min="11791" max="11791" width="17" style="5" customWidth="1"/>
    <col min="11792" max="12034" width="9" style="5"/>
    <col min="12035" max="12035" width="25.90625" style="5" customWidth="1"/>
    <col min="12036" max="12045" width="20" style="5" customWidth="1"/>
    <col min="12046" max="12046" width="30.90625" style="5" customWidth="1"/>
    <col min="12047" max="12047" width="17" style="5" customWidth="1"/>
    <col min="12048" max="12290" width="9" style="5"/>
    <col min="12291" max="12291" width="25.90625" style="5" customWidth="1"/>
    <col min="12292" max="12301" width="20" style="5" customWidth="1"/>
    <col min="12302" max="12302" width="30.90625" style="5" customWidth="1"/>
    <col min="12303" max="12303" width="17" style="5" customWidth="1"/>
    <col min="12304" max="12546" width="9" style="5"/>
    <col min="12547" max="12547" width="25.90625" style="5" customWidth="1"/>
    <col min="12548" max="12557" width="20" style="5" customWidth="1"/>
    <col min="12558" max="12558" width="30.90625" style="5" customWidth="1"/>
    <col min="12559" max="12559" width="17" style="5" customWidth="1"/>
    <col min="12560" max="12802" width="9" style="5"/>
    <col min="12803" max="12803" width="25.90625" style="5" customWidth="1"/>
    <col min="12804" max="12813" width="20" style="5" customWidth="1"/>
    <col min="12814" max="12814" width="30.90625" style="5" customWidth="1"/>
    <col min="12815" max="12815" width="17" style="5" customWidth="1"/>
    <col min="12816" max="13058" width="9" style="5"/>
    <col min="13059" max="13059" width="25.90625" style="5" customWidth="1"/>
    <col min="13060" max="13069" width="20" style="5" customWidth="1"/>
    <col min="13070" max="13070" width="30.90625" style="5" customWidth="1"/>
    <col min="13071" max="13071" width="17" style="5" customWidth="1"/>
    <col min="13072" max="13314" width="9" style="5"/>
    <col min="13315" max="13315" width="25.90625" style="5" customWidth="1"/>
    <col min="13316" max="13325" width="20" style="5" customWidth="1"/>
    <col min="13326" max="13326" width="30.90625" style="5" customWidth="1"/>
    <col min="13327" max="13327" width="17" style="5" customWidth="1"/>
    <col min="13328" max="13570" width="9" style="5"/>
    <col min="13571" max="13571" width="25.90625" style="5" customWidth="1"/>
    <col min="13572" max="13581" width="20" style="5" customWidth="1"/>
    <col min="13582" max="13582" width="30.90625" style="5" customWidth="1"/>
    <col min="13583" max="13583" width="17" style="5" customWidth="1"/>
    <col min="13584" max="13826" width="9" style="5"/>
    <col min="13827" max="13827" width="25.90625" style="5" customWidth="1"/>
    <col min="13828" max="13837" width="20" style="5" customWidth="1"/>
    <col min="13838" max="13838" width="30.90625" style="5" customWidth="1"/>
    <col min="13839" max="13839" width="17" style="5" customWidth="1"/>
    <col min="13840" max="14082" width="9" style="5"/>
    <col min="14083" max="14083" width="25.90625" style="5" customWidth="1"/>
    <col min="14084" max="14093" width="20" style="5" customWidth="1"/>
    <col min="14094" max="14094" width="30.90625" style="5" customWidth="1"/>
    <col min="14095" max="14095" width="17" style="5" customWidth="1"/>
    <col min="14096" max="14338" width="9" style="5"/>
    <col min="14339" max="14339" width="25.90625" style="5" customWidth="1"/>
    <col min="14340" max="14349" width="20" style="5" customWidth="1"/>
    <col min="14350" max="14350" width="30.90625" style="5" customWidth="1"/>
    <col min="14351" max="14351" width="17" style="5" customWidth="1"/>
    <col min="14352" max="14594" width="9" style="5"/>
    <col min="14595" max="14595" width="25.90625" style="5" customWidth="1"/>
    <col min="14596" max="14605" width="20" style="5" customWidth="1"/>
    <col min="14606" max="14606" width="30.90625" style="5" customWidth="1"/>
    <col min="14607" max="14607" width="17" style="5" customWidth="1"/>
    <col min="14608" max="14850" width="9" style="5"/>
    <col min="14851" max="14851" width="25.90625" style="5" customWidth="1"/>
    <col min="14852" max="14861" width="20" style="5" customWidth="1"/>
    <col min="14862" max="14862" width="30.90625" style="5" customWidth="1"/>
    <col min="14863" max="14863" width="17" style="5" customWidth="1"/>
    <col min="14864" max="15106" width="9" style="5"/>
    <col min="15107" max="15107" width="25.90625" style="5" customWidth="1"/>
    <col min="15108" max="15117" width="20" style="5" customWidth="1"/>
    <col min="15118" max="15118" width="30.90625" style="5" customWidth="1"/>
    <col min="15119" max="15119" width="17" style="5" customWidth="1"/>
    <col min="15120" max="15362" width="9" style="5"/>
    <col min="15363" max="15363" width="25.90625" style="5" customWidth="1"/>
    <col min="15364" max="15373" width="20" style="5" customWidth="1"/>
    <col min="15374" max="15374" width="30.90625" style="5" customWidth="1"/>
    <col min="15375" max="15375" width="17" style="5" customWidth="1"/>
    <col min="15376" max="15618" width="9" style="5"/>
    <col min="15619" max="15619" width="25.90625" style="5" customWidth="1"/>
    <col min="15620" max="15629" width="20" style="5" customWidth="1"/>
    <col min="15630" max="15630" width="30.90625" style="5" customWidth="1"/>
    <col min="15631" max="15631" width="17" style="5" customWidth="1"/>
    <col min="15632" max="15874" width="9" style="5"/>
    <col min="15875" max="15875" width="25.90625" style="5" customWidth="1"/>
    <col min="15876" max="15885" width="20" style="5" customWidth="1"/>
    <col min="15886" max="15886" width="30.90625" style="5" customWidth="1"/>
    <col min="15887" max="15887" width="17" style="5" customWidth="1"/>
    <col min="15888" max="16130" width="9" style="5"/>
    <col min="16131" max="16131" width="25.90625" style="5" customWidth="1"/>
    <col min="16132" max="16141" width="20" style="5" customWidth="1"/>
    <col min="16142" max="16142" width="30.90625" style="5" customWidth="1"/>
    <col min="16143" max="16143" width="17" style="5" customWidth="1"/>
    <col min="16144" max="16384" width="9" style="5"/>
  </cols>
  <sheetData>
    <row r="1" spans="1:15" ht="17.25" customHeight="1">
      <c r="A1" s="4" t="s">
        <v>173</v>
      </c>
    </row>
    <row r="2" spans="1:15" ht="23.25" customHeight="1">
      <c r="A2" s="183" t="s">
        <v>172</v>
      </c>
      <c r="B2" s="183"/>
      <c r="C2" s="183"/>
      <c r="D2" s="183"/>
      <c r="E2" s="183"/>
      <c r="F2" s="183"/>
      <c r="G2" s="184"/>
      <c r="H2" s="184"/>
      <c r="I2" s="184"/>
      <c r="J2" s="184"/>
      <c r="K2" s="184"/>
      <c r="L2" s="184"/>
      <c r="M2" s="184"/>
      <c r="N2" s="184"/>
      <c r="O2" s="184"/>
    </row>
    <row r="3" spans="1:15" ht="27.75" customHeight="1">
      <c r="A3" s="6" t="s">
        <v>16</v>
      </c>
    </row>
    <row r="4" spans="1:15" s="10" customFormat="1" ht="82.5" customHeight="1">
      <c r="A4" s="7" t="s">
        <v>17</v>
      </c>
      <c r="B4" s="7" t="s">
        <v>18</v>
      </c>
      <c r="C4" s="8" t="s">
        <v>19</v>
      </c>
      <c r="D4" s="8" t="s">
        <v>20</v>
      </c>
      <c r="E4" s="8" t="s">
        <v>21</v>
      </c>
      <c r="F4" s="7" t="s">
        <v>22</v>
      </c>
      <c r="G4" s="8" t="s">
        <v>23</v>
      </c>
      <c r="H4" s="8" t="s">
        <v>24</v>
      </c>
      <c r="I4" s="8" t="s">
        <v>25</v>
      </c>
      <c r="J4" s="8" t="s">
        <v>174</v>
      </c>
      <c r="K4" s="162" t="s">
        <v>175</v>
      </c>
      <c r="L4" s="162" t="s">
        <v>176</v>
      </c>
      <c r="M4" s="8" t="s">
        <v>26</v>
      </c>
      <c r="N4" s="7" t="s">
        <v>27</v>
      </c>
      <c r="O4" s="9"/>
    </row>
    <row r="5" spans="1:15" ht="21" customHeight="1">
      <c r="A5" s="11"/>
      <c r="B5" s="12" t="s">
        <v>2</v>
      </c>
      <c r="C5" s="13" t="s">
        <v>28</v>
      </c>
      <c r="D5" s="12" t="s">
        <v>29</v>
      </c>
      <c r="E5" s="12" t="s">
        <v>30</v>
      </c>
      <c r="F5" s="12" t="s">
        <v>31</v>
      </c>
      <c r="G5" s="13" t="s">
        <v>32</v>
      </c>
      <c r="H5" s="12" t="s">
        <v>33</v>
      </c>
      <c r="I5" s="13" t="s">
        <v>34</v>
      </c>
      <c r="J5" s="13" t="s">
        <v>35</v>
      </c>
      <c r="K5" s="13" t="s">
        <v>177</v>
      </c>
      <c r="L5" s="13" t="s">
        <v>178</v>
      </c>
      <c r="M5" s="13"/>
      <c r="N5" s="14"/>
      <c r="O5" s="15"/>
    </row>
    <row r="6" spans="1:15" ht="18.75" customHeight="1">
      <c r="A6" s="16"/>
      <c r="B6" s="17" t="s">
        <v>10</v>
      </c>
      <c r="C6" s="17" t="s">
        <v>10</v>
      </c>
      <c r="D6" s="17" t="s">
        <v>10</v>
      </c>
      <c r="E6" s="17" t="s">
        <v>10</v>
      </c>
      <c r="F6" s="17" t="s">
        <v>10</v>
      </c>
      <c r="G6" s="17" t="s">
        <v>10</v>
      </c>
      <c r="H6" s="17" t="s">
        <v>10</v>
      </c>
      <c r="I6" s="121" t="s">
        <v>10</v>
      </c>
      <c r="J6" s="121" t="s">
        <v>10</v>
      </c>
      <c r="K6" s="121"/>
      <c r="L6" s="121"/>
      <c r="M6" s="121" t="s">
        <v>10</v>
      </c>
      <c r="N6" s="18"/>
      <c r="O6" s="19"/>
    </row>
    <row r="7" spans="1:15" ht="18.75" hidden="1" customHeight="1">
      <c r="A7" s="185" t="s">
        <v>36</v>
      </c>
      <c r="B7" s="186">
        <f>SUM('様式第８号　別紙（２）'!R52)</f>
        <v>0</v>
      </c>
      <c r="C7" s="187"/>
      <c r="D7" s="186">
        <f>(B7-C7)</f>
        <v>0</v>
      </c>
      <c r="E7" s="187"/>
      <c r="F7" s="186">
        <f>SUM('様式第８号　別紙（２）'!N7)</f>
        <v>0</v>
      </c>
      <c r="G7" s="186">
        <f>MIN(E7,F7)</f>
        <v>0</v>
      </c>
      <c r="H7" s="186">
        <f>MIN(D7,G7)</f>
        <v>0</v>
      </c>
      <c r="I7" s="207"/>
      <c r="J7" s="207"/>
      <c r="K7" s="159"/>
      <c r="L7" s="159"/>
      <c r="M7" s="207"/>
      <c r="N7" s="186"/>
      <c r="O7" s="20"/>
    </row>
    <row r="8" spans="1:15" ht="18.75" hidden="1" customHeight="1">
      <c r="A8" s="185"/>
      <c r="B8" s="186"/>
      <c r="C8" s="187"/>
      <c r="D8" s="186"/>
      <c r="E8" s="187"/>
      <c r="F8" s="186"/>
      <c r="G8" s="186"/>
      <c r="H8" s="186"/>
      <c r="I8" s="208"/>
      <c r="J8" s="208"/>
      <c r="K8" s="160"/>
      <c r="L8" s="160"/>
      <c r="M8" s="208"/>
      <c r="N8" s="186"/>
      <c r="O8" s="20"/>
    </row>
    <row r="9" spans="1:15" ht="18.75" hidden="1" customHeight="1">
      <c r="A9" s="185"/>
      <c r="B9" s="186"/>
      <c r="C9" s="187"/>
      <c r="D9" s="186"/>
      <c r="E9" s="187"/>
      <c r="F9" s="186"/>
      <c r="G9" s="186"/>
      <c r="H9" s="186"/>
      <c r="I9" s="208"/>
      <c r="J9" s="208"/>
      <c r="K9" s="160"/>
      <c r="L9" s="160"/>
      <c r="M9" s="208"/>
      <c r="N9" s="186"/>
      <c r="O9" s="20"/>
    </row>
    <row r="10" spans="1:15" ht="18.75" hidden="1" customHeight="1">
      <c r="A10" s="185"/>
      <c r="B10" s="186"/>
      <c r="C10" s="187"/>
      <c r="D10" s="186"/>
      <c r="E10" s="187"/>
      <c r="F10" s="186"/>
      <c r="G10" s="186"/>
      <c r="H10" s="186"/>
      <c r="I10" s="208"/>
      <c r="J10" s="208"/>
      <c r="K10" s="160"/>
      <c r="L10" s="160"/>
      <c r="M10" s="208"/>
      <c r="N10" s="186"/>
      <c r="O10" s="20"/>
    </row>
    <row r="11" spans="1:15" ht="18.75" hidden="1" customHeight="1">
      <c r="A11" s="185" t="s">
        <v>37</v>
      </c>
      <c r="B11" s="186">
        <f>SUM('様式第８号　別紙（２）'!R63)</f>
        <v>0</v>
      </c>
      <c r="C11" s="187"/>
      <c r="D11" s="186">
        <f t="shared" ref="D11" si="0">(B11-C11)</f>
        <v>0</v>
      </c>
      <c r="E11" s="187"/>
      <c r="F11" s="186">
        <f>SUM('様式第８号　別紙（２）'!N11)</f>
        <v>0</v>
      </c>
      <c r="G11" s="186">
        <f>MIN(E11,F11)</f>
        <v>0</v>
      </c>
      <c r="H11" s="186">
        <f>MIN(D11,G11)</f>
        <v>0</v>
      </c>
      <c r="I11" s="208"/>
      <c r="J11" s="208"/>
      <c r="K11" s="160"/>
      <c r="L11" s="160"/>
      <c r="M11" s="208"/>
      <c r="N11" s="186"/>
      <c r="O11" s="20"/>
    </row>
    <row r="12" spans="1:15" ht="18.75" hidden="1" customHeight="1">
      <c r="A12" s="185"/>
      <c r="B12" s="186"/>
      <c r="C12" s="187"/>
      <c r="D12" s="186"/>
      <c r="E12" s="187"/>
      <c r="F12" s="186"/>
      <c r="G12" s="186"/>
      <c r="H12" s="186"/>
      <c r="I12" s="208"/>
      <c r="J12" s="208"/>
      <c r="K12" s="160"/>
      <c r="L12" s="160"/>
      <c r="M12" s="208"/>
      <c r="N12" s="186"/>
      <c r="O12" s="20"/>
    </row>
    <row r="13" spans="1:15" ht="18.75" hidden="1" customHeight="1">
      <c r="A13" s="185"/>
      <c r="B13" s="186"/>
      <c r="C13" s="187"/>
      <c r="D13" s="186"/>
      <c r="E13" s="187"/>
      <c r="F13" s="186"/>
      <c r="G13" s="186"/>
      <c r="H13" s="186"/>
      <c r="I13" s="208"/>
      <c r="J13" s="208"/>
      <c r="K13" s="160"/>
      <c r="L13" s="160"/>
      <c r="M13" s="208"/>
      <c r="N13" s="186"/>
      <c r="O13" s="20"/>
    </row>
    <row r="14" spans="1:15" ht="18.75" hidden="1" customHeight="1">
      <c r="A14" s="185"/>
      <c r="B14" s="186"/>
      <c r="C14" s="187"/>
      <c r="D14" s="186"/>
      <c r="E14" s="187"/>
      <c r="F14" s="186"/>
      <c r="G14" s="186"/>
      <c r="H14" s="186"/>
      <c r="I14" s="208"/>
      <c r="J14" s="208"/>
      <c r="K14" s="160"/>
      <c r="L14" s="160"/>
      <c r="M14" s="208"/>
      <c r="N14" s="186"/>
      <c r="O14" s="20"/>
    </row>
    <row r="15" spans="1:15" ht="18.75" customHeight="1">
      <c r="A15" s="185" t="s">
        <v>38</v>
      </c>
      <c r="B15" s="186">
        <f>SUM('様式第８号　別紙（２）'!R69)</f>
        <v>0</v>
      </c>
      <c r="C15" s="187"/>
      <c r="D15" s="186">
        <f t="shared" ref="D15" si="1">(B15-C15)</f>
        <v>0</v>
      </c>
      <c r="E15" s="187"/>
      <c r="F15" s="186">
        <f>SUM('様式第８号　別紙（２）'!N15)</f>
        <v>0</v>
      </c>
      <c r="G15" s="186">
        <f t="shared" ref="G15" si="2">MIN(E15,F15)</f>
        <v>0</v>
      </c>
      <c r="H15" s="186">
        <f t="shared" ref="H15" si="3">MIN(D15,G15)</f>
        <v>0</v>
      </c>
      <c r="I15" s="208"/>
      <c r="J15" s="208"/>
      <c r="K15" s="160"/>
      <c r="L15" s="160"/>
      <c r="M15" s="208"/>
      <c r="N15" s="188"/>
      <c r="O15" s="20"/>
    </row>
    <row r="16" spans="1:15" ht="18.75" customHeight="1">
      <c r="A16" s="185"/>
      <c r="B16" s="186"/>
      <c r="C16" s="187"/>
      <c r="D16" s="186"/>
      <c r="E16" s="187"/>
      <c r="F16" s="186"/>
      <c r="G16" s="186"/>
      <c r="H16" s="186"/>
      <c r="I16" s="208"/>
      <c r="J16" s="208"/>
      <c r="K16" s="160"/>
      <c r="L16" s="160"/>
      <c r="M16" s="208"/>
      <c r="N16" s="188"/>
      <c r="O16" s="20"/>
    </row>
    <row r="17" spans="1:15" ht="18.75" customHeight="1">
      <c r="A17" s="185"/>
      <c r="B17" s="186"/>
      <c r="C17" s="187"/>
      <c r="D17" s="186"/>
      <c r="E17" s="187"/>
      <c r="F17" s="186"/>
      <c r="G17" s="186"/>
      <c r="H17" s="186"/>
      <c r="I17" s="208"/>
      <c r="J17" s="208"/>
      <c r="K17" s="160"/>
      <c r="L17" s="160"/>
      <c r="M17" s="208"/>
      <c r="N17" s="188"/>
      <c r="O17" s="20"/>
    </row>
    <row r="18" spans="1:15" ht="18.75" customHeight="1" thickBot="1">
      <c r="A18" s="185"/>
      <c r="B18" s="186"/>
      <c r="C18" s="187"/>
      <c r="D18" s="186"/>
      <c r="E18" s="187"/>
      <c r="F18" s="186"/>
      <c r="G18" s="186"/>
      <c r="H18" s="186"/>
      <c r="I18" s="208"/>
      <c r="J18" s="208"/>
      <c r="K18" s="160"/>
      <c r="L18" s="160"/>
      <c r="M18" s="208"/>
      <c r="N18" s="188"/>
      <c r="O18" s="20"/>
    </row>
    <row r="19" spans="1:15" ht="18.75" hidden="1" customHeight="1">
      <c r="A19" s="185" t="s">
        <v>39</v>
      </c>
      <c r="B19" s="186">
        <f>SUM('様式第８号　別紙（２）'!R72)</f>
        <v>0</v>
      </c>
      <c r="C19" s="187"/>
      <c r="D19" s="186">
        <f t="shared" ref="D19" si="4">(B19-C19)</f>
        <v>0</v>
      </c>
      <c r="E19" s="187"/>
      <c r="F19" s="186">
        <f>SUM('様式第８号　別紙（２）'!N23)</f>
        <v>0</v>
      </c>
      <c r="G19" s="186">
        <f t="shared" ref="G19" si="5">MIN(E19,F19)</f>
        <v>0</v>
      </c>
      <c r="H19" s="186">
        <f t="shared" ref="H19:H39" si="6">MIN(D19,G19)</f>
        <v>0</v>
      </c>
      <c r="I19" s="208"/>
      <c r="J19" s="208"/>
      <c r="K19" s="160"/>
      <c r="L19" s="160"/>
      <c r="M19" s="208"/>
      <c r="N19" s="186"/>
      <c r="O19" s="20"/>
    </row>
    <row r="20" spans="1:15" ht="18.75" hidden="1" customHeight="1">
      <c r="A20" s="185"/>
      <c r="B20" s="186"/>
      <c r="C20" s="187"/>
      <c r="D20" s="186"/>
      <c r="E20" s="187"/>
      <c r="F20" s="186"/>
      <c r="G20" s="186"/>
      <c r="H20" s="186"/>
      <c r="I20" s="208"/>
      <c r="J20" s="208"/>
      <c r="K20" s="160"/>
      <c r="L20" s="160"/>
      <c r="M20" s="208"/>
      <c r="N20" s="186"/>
      <c r="O20" s="20"/>
    </row>
    <row r="21" spans="1:15" ht="18.75" hidden="1" customHeight="1">
      <c r="A21" s="185"/>
      <c r="B21" s="186"/>
      <c r="C21" s="187"/>
      <c r="D21" s="186"/>
      <c r="E21" s="187"/>
      <c r="F21" s="186"/>
      <c r="G21" s="186"/>
      <c r="H21" s="186"/>
      <c r="I21" s="208"/>
      <c r="J21" s="208"/>
      <c r="K21" s="160"/>
      <c r="L21" s="160"/>
      <c r="M21" s="208"/>
      <c r="N21" s="186"/>
      <c r="O21" s="20"/>
    </row>
    <row r="22" spans="1:15" ht="18.75" hidden="1" customHeight="1">
      <c r="A22" s="185"/>
      <c r="B22" s="186"/>
      <c r="C22" s="187"/>
      <c r="D22" s="186"/>
      <c r="E22" s="187"/>
      <c r="F22" s="186"/>
      <c r="G22" s="186"/>
      <c r="H22" s="186"/>
      <c r="I22" s="208"/>
      <c r="J22" s="208"/>
      <c r="K22" s="160"/>
      <c r="L22" s="160"/>
      <c r="M22" s="208"/>
      <c r="N22" s="186"/>
      <c r="O22" s="20"/>
    </row>
    <row r="23" spans="1:15" ht="18.75" hidden="1" customHeight="1">
      <c r="A23" s="185" t="s">
        <v>40</v>
      </c>
      <c r="B23" s="186">
        <f>SUM('様式第８号　別紙（２）'!R78)</f>
        <v>0</v>
      </c>
      <c r="C23" s="187"/>
      <c r="D23" s="186">
        <f t="shared" ref="D23" si="7">(B23-C23)</f>
        <v>0</v>
      </c>
      <c r="E23" s="187"/>
      <c r="F23" s="186">
        <f>SUM('様式第８号　別紙（２）'!N27)</f>
        <v>0</v>
      </c>
      <c r="G23" s="186">
        <f t="shared" ref="G23" si="8">MIN(E23,F23)</f>
        <v>0</v>
      </c>
      <c r="H23" s="186">
        <f t="shared" si="6"/>
        <v>0</v>
      </c>
      <c r="I23" s="208"/>
      <c r="J23" s="208"/>
      <c r="K23" s="160"/>
      <c r="L23" s="160"/>
      <c r="M23" s="208"/>
      <c r="N23" s="186"/>
      <c r="O23" s="20"/>
    </row>
    <row r="24" spans="1:15" ht="18.75" hidden="1" customHeight="1">
      <c r="A24" s="185"/>
      <c r="B24" s="186"/>
      <c r="C24" s="187"/>
      <c r="D24" s="186"/>
      <c r="E24" s="187"/>
      <c r="F24" s="186"/>
      <c r="G24" s="186"/>
      <c r="H24" s="186"/>
      <c r="I24" s="208"/>
      <c r="J24" s="208"/>
      <c r="K24" s="160"/>
      <c r="L24" s="160"/>
      <c r="M24" s="208"/>
      <c r="N24" s="186"/>
      <c r="O24" s="20"/>
    </row>
    <row r="25" spans="1:15" ht="18.75" hidden="1" customHeight="1">
      <c r="A25" s="185"/>
      <c r="B25" s="186"/>
      <c r="C25" s="187"/>
      <c r="D25" s="186"/>
      <c r="E25" s="187"/>
      <c r="F25" s="186"/>
      <c r="G25" s="186"/>
      <c r="H25" s="186"/>
      <c r="I25" s="208"/>
      <c r="J25" s="208"/>
      <c r="K25" s="160"/>
      <c r="L25" s="160"/>
      <c r="M25" s="208"/>
      <c r="N25" s="186"/>
      <c r="O25" s="20"/>
    </row>
    <row r="26" spans="1:15" ht="18.75" hidden="1" customHeight="1">
      <c r="A26" s="192"/>
      <c r="B26" s="186"/>
      <c r="C26" s="189"/>
      <c r="D26" s="186"/>
      <c r="E26" s="189"/>
      <c r="F26" s="186"/>
      <c r="G26" s="186"/>
      <c r="H26" s="186"/>
      <c r="I26" s="208"/>
      <c r="J26" s="208"/>
      <c r="K26" s="160"/>
      <c r="L26" s="160"/>
      <c r="M26" s="208"/>
      <c r="N26" s="190"/>
      <c r="O26" s="20"/>
    </row>
    <row r="27" spans="1:15" ht="18.75" hidden="1" customHeight="1">
      <c r="A27" s="185" t="s">
        <v>41</v>
      </c>
      <c r="B27" s="186">
        <f>SUM('様式第８号　別紙（２）'!R80)</f>
        <v>0</v>
      </c>
      <c r="C27" s="187"/>
      <c r="D27" s="186">
        <f t="shared" ref="D27" si="9">(B27-C27)</f>
        <v>0</v>
      </c>
      <c r="E27" s="187"/>
      <c r="F27" s="186">
        <f>SUM('様式第８号　別紙（２）'!N31)</f>
        <v>0</v>
      </c>
      <c r="G27" s="186">
        <f t="shared" ref="G27" si="10">MIN(E27,F27)</f>
        <v>0</v>
      </c>
      <c r="H27" s="186">
        <f t="shared" si="6"/>
        <v>0</v>
      </c>
      <c r="I27" s="208"/>
      <c r="J27" s="208"/>
      <c r="K27" s="160"/>
      <c r="L27" s="160"/>
      <c r="M27" s="208"/>
      <c r="N27" s="186"/>
      <c r="O27" s="20"/>
    </row>
    <row r="28" spans="1:15" ht="18.75" hidden="1" customHeight="1">
      <c r="A28" s="185"/>
      <c r="B28" s="186"/>
      <c r="C28" s="187"/>
      <c r="D28" s="186"/>
      <c r="E28" s="187"/>
      <c r="F28" s="186"/>
      <c r="G28" s="186"/>
      <c r="H28" s="186"/>
      <c r="I28" s="208"/>
      <c r="J28" s="208"/>
      <c r="K28" s="160"/>
      <c r="L28" s="160"/>
      <c r="M28" s="208"/>
      <c r="N28" s="186"/>
      <c r="O28" s="20"/>
    </row>
    <row r="29" spans="1:15" ht="18.75" hidden="1" customHeight="1">
      <c r="A29" s="185"/>
      <c r="B29" s="186"/>
      <c r="C29" s="187"/>
      <c r="D29" s="186"/>
      <c r="E29" s="187"/>
      <c r="F29" s="186"/>
      <c r="G29" s="186"/>
      <c r="H29" s="186"/>
      <c r="I29" s="208"/>
      <c r="J29" s="208"/>
      <c r="K29" s="160"/>
      <c r="L29" s="160"/>
      <c r="M29" s="208"/>
      <c r="N29" s="186"/>
      <c r="O29" s="20"/>
    </row>
    <row r="30" spans="1:15" ht="18.75" hidden="1" customHeight="1">
      <c r="A30" s="185"/>
      <c r="B30" s="186"/>
      <c r="C30" s="187"/>
      <c r="D30" s="186"/>
      <c r="E30" s="187"/>
      <c r="F30" s="186"/>
      <c r="G30" s="186"/>
      <c r="H30" s="186"/>
      <c r="I30" s="208"/>
      <c r="J30" s="208"/>
      <c r="K30" s="160"/>
      <c r="L30" s="160"/>
      <c r="M30" s="208"/>
      <c r="N30" s="186"/>
      <c r="O30" s="20"/>
    </row>
    <row r="31" spans="1:15" ht="18.75" hidden="1" customHeight="1">
      <c r="A31" s="191" t="s">
        <v>42</v>
      </c>
      <c r="B31" s="186">
        <f>SUM('様式第８号　別紙（２）'!R83)</f>
        <v>0</v>
      </c>
      <c r="C31" s="193"/>
      <c r="D31" s="186">
        <f t="shared" ref="D31" si="11">(B31-C31)</f>
        <v>0</v>
      </c>
      <c r="E31" s="193"/>
      <c r="F31" s="186">
        <f>E31</f>
        <v>0</v>
      </c>
      <c r="G31" s="186">
        <f t="shared" ref="G31" si="12">MIN(E31,F31)</f>
        <v>0</v>
      </c>
      <c r="H31" s="186">
        <f t="shared" si="6"/>
        <v>0</v>
      </c>
      <c r="I31" s="208"/>
      <c r="J31" s="208"/>
      <c r="K31" s="160"/>
      <c r="L31" s="160"/>
      <c r="M31" s="208"/>
      <c r="N31" s="199"/>
      <c r="O31" s="20"/>
    </row>
    <row r="32" spans="1:15" ht="18.75" hidden="1" customHeight="1">
      <c r="A32" s="185"/>
      <c r="B32" s="186"/>
      <c r="C32" s="187"/>
      <c r="D32" s="186"/>
      <c r="E32" s="187"/>
      <c r="F32" s="186"/>
      <c r="G32" s="186"/>
      <c r="H32" s="186"/>
      <c r="I32" s="208"/>
      <c r="J32" s="208"/>
      <c r="K32" s="160"/>
      <c r="L32" s="160"/>
      <c r="M32" s="208"/>
      <c r="N32" s="186"/>
      <c r="O32" s="20"/>
    </row>
    <row r="33" spans="1:15" ht="18.75" hidden="1" customHeight="1">
      <c r="A33" s="185"/>
      <c r="B33" s="186"/>
      <c r="C33" s="187"/>
      <c r="D33" s="186"/>
      <c r="E33" s="187"/>
      <c r="F33" s="186"/>
      <c r="G33" s="186"/>
      <c r="H33" s="186"/>
      <c r="I33" s="208"/>
      <c r="J33" s="208"/>
      <c r="K33" s="160"/>
      <c r="L33" s="160"/>
      <c r="M33" s="208"/>
      <c r="N33" s="186"/>
      <c r="O33" s="20"/>
    </row>
    <row r="34" spans="1:15" ht="18.75" hidden="1" customHeight="1">
      <c r="A34" s="192"/>
      <c r="B34" s="186"/>
      <c r="C34" s="189"/>
      <c r="D34" s="186"/>
      <c r="E34" s="189"/>
      <c r="F34" s="186"/>
      <c r="G34" s="186"/>
      <c r="H34" s="186"/>
      <c r="I34" s="208"/>
      <c r="J34" s="208"/>
      <c r="K34" s="160"/>
      <c r="L34" s="160"/>
      <c r="M34" s="208"/>
      <c r="N34" s="190"/>
      <c r="O34" s="20"/>
    </row>
    <row r="35" spans="1:15" ht="18.75" hidden="1" customHeight="1">
      <c r="A35" s="192" t="s">
        <v>96</v>
      </c>
      <c r="B35" s="186">
        <f>SUM('様式第８号　別紙（２）'!R85)</f>
        <v>0</v>
      </c>
      <c r="C35" s="189"/>
      <c r="D35" s="186">
        <f t="shared" ref="D35" si="13">(B35-C35)</f>
        <v>0</v>
      </c>
      <c r="E35" s="189"/>
      <c r="F35" s="186">
        <f>SUM('様式第８号　別紙（２）'!N39)</f>
        <v>0</v>
      </c>
      <c r="G35" s="186">
        <f t="shared" ref="G35" si="14">MIN(E35,F35)</f>
        <v>0</v>
      </c>
      <c r="H35" s="186">
        <f t="shared" si="6"/>
        <v>0</v>
      </c>
      <c r="I35" s="208"/>
      <c r="J35" s="208"/>
      <c r="K35" s="160"/>
      <c r="L35" s="160"/>
      <c r="M35" s="208"/>
      <c r="N35" s="190"/>
      <c r="O35" s="20"/>
    </row>
    <row r="36" spans="1:15" ht="18.75" hidden="1" customHeight="1">
      <c r="A36" s="200"/>
      <c r="B36" s="186"/>
      <c r="C36" s="196"/>
      <c r="D36" s="186"/>
      <c r="E36" s="196"/>
      <c r="F36" s="186"/>
      <c r="G36" s="186"/>
      <c r="H36" s="186"/>
      <c r="I36" s="208"/>
      <c r="J36" s="208"/>
      <c r="K36" s="160"/>
      <c r="L36" s="160"/>
      <c r="M36" s="208"/>
      <c r="N36" s="206"/>
      <c r="O36" s="20"/>
    </row>
    <row r="37" spans="1:15" ht="18.75" hidden="1" customHeight="1">
      <c r="A37" s="200"/>
      <c r="B37" s="186"/>
      <c r="C37" s="196"/>
      <c r="D37" s="186"/>
      <c r="E37" s="196"/>
      <c r="F37" s="186"/>
      <c r="G37" s="186"/>
      <c r="H37" s="186"/>
      <c r="I37" s="208"/>
      <c r="J37" s="208"/>
      <c r="K37" s="160"/>
      <c r="L37" s="160"/>
      <c r="M37" s="208"/>
      <c r="N37" s="206"/>
      <c r="O37" s="20"/>
    </row>
    <row r="38" spans="1:15" ht="18.75" hidden="1" customHeight="1">
      <c r="A38" s="191"/>
      <c r="B38" s="186"/>
      <c r="C38" s="193"/>
      <c r="D38" s="186"/>
      <c r="E38" s="193"/>
      <c r="F38" s="186"/>
      <c r="G38" s="186"/>
      <c r="H38" s="186"/>
      <c r="I38" s="208"/>
      <c r="J38" s="208"/>
      <c r="K38" s="160"/>
      <c r="L38" s="160"/>
      <c r="M38" s="208"/>
      <c r="N38" s="199"/>
      <c r="O38" s="20"/>
    </row>
    <row r="39" spans="1:15" ht="18.649999999999999" hidden="1" customHeight="1">
      <c r="A39" s="192" t="s">
        <v>97</v>
      </c>
      <c r="B39" s="186">
        <f>SUM('様式第８号　別紙（２）'!R87)</f>
        <v>0</v>
      </c>
      <c r="C39" s="189"/>
      <c r="D39" s="186">
        <f t="shared" ref="D39" si="15">(B39-C39)</f>
        <v>0</v>
      </c>
      <c r="E39" s="189"/>
      <c r="F39" s="186">
        <f>SUM('様式第８号　別紙（２）'!N43)</f>
        <v>0</v>
      </c>
      <c r="G39" s="186">
        <f>MIN(E39,F39)</f>
        <v>0</v>
      </c>
      <c r="H39" s="186">
        <f t="shared" si="6"/>
        <v>0</v>
      </c>
      <c r="I39" s="208"/>
      <c r="J39" s="208"/>
      <c r="K39" s="160"/>
      <c r="L39" s="160"/>
      <c r="M39" s="208"/>
      <c r="N39" s="206"/>
      <c r="O39" s="20"/>
    </row>
    <row r="40" spans="1:15" ht="18.75" hidden="1" customHeight="1">
      <c r="A40" s="200"/>
      <c r="B40" s="186"/>
      <c r="C40" s="196"/>
      <c r="D40" s="186"/>
      <c r="E40" s="196"/>
      <c r="F40" s="186"/>
      <c r="G40" s="186"/>
      <c r="H40" s="186"/>
      <c r="I40" s="208"/>
      <c r="J40" s="208"/>
      <c r="K40" s="160"/>
      <c r="L40" s="160"/>
      <c r="M40" s="208"/>
      <c r="N40" s="206"/>
      <c r="O40" s="20"/>
    </row>
    <row r="41" spans="1:15" ht="18.75" hidden="1" customHeight="1">
      <c r="A41" s="200"/>
      <c r="B41" s="186"/>
      <c r="C41" s="196"/>
      <c r="D41" s="186"/>
      <c r="E41" s="196"/>
      <c r="F41" s="186"/>
      <c r="G41" s="186"/>
      <c r="H41" s="186"/>
      <c r="I41" s="208"/>
      <c r="J41" s="208"/>
      <c r="K41" s="160"/>
      <c r="L41" s="160"/>
      <c r="M41" s="208"/>
      <c r="N41" s="206"/>
      <c r="O41" s="20"/>
    </row>
    <row r="42" spans="1:15" ht="18.75" hidden="1" customHeight="1" thickBot="1">
      <c r="A42" s="201"/>
      <c r="B42" s="186"/>
      <c r="C42" s="193"/>
      <c r="D42" s="186"/>
      <c r="E42" s="193"/>
      <c r="F42" s="186"/>
      <c r="G42" s="186"/>
      <c r="H42" s="186"/>
      <c r="I42" s="209"/>
      <c r="J42" s="209"/>
      <c r="K42" s="161"/>
      <c r="L42" s="161"/>
      <c r="M42" s="209"/>
      <c r="N42" s="199"/>
      <c r="O42" s="20"/>
    </row>
    <row r="43" spans="1:15" ht="36.75" customHeight="1" thickTop="1">
      <c r="A43" s="197" t="s">
        <v>4</v>
      </c>
      <c r="B43" s="199">
        <f>SUM(B7:B42)</f>
        <v>0</v>
      </c>
      <c r="C43" s="199">
        <f t="shared" ref="C43" si="16">SUM(C7:C42)</f>
        <v>0</v>
      </c>
      <c r="D43" s="199">
        <f t="shared" ref="D43:H43" si="17">SUM(D7:D42)</f>
        <v>0</v>
      </c>
      <c r="E43" s="199">
        <f t="shared" si="17"/>
        <v>0</v>
      </c>
      <c r="F43" s="199">
        <f t="shared" si="17"/>
        <v>0</v>
      </c>
      <c r="G43" s="199">
        <f t="shared" si="17"/>
        <v>0</v>
      </c>
      <c r="H43" s="199">
        <f t="shared" si="17"/>
        <v>0</v>
      </c>
      <c r="I43" s="186">
        <f>ROUNDDOWN(SUM(H43),-3)</f>
        <v>0</v>
      </c>
      <c r="J43" s="204"/>
      <c r="K43" s="202">
        <f>ROUNDDOWN(MIN(I43,J43)-C43,-3)</f>
        <v>0</v>
      </c>
      <c r="L43" s="204"/>
      <c r="M43" s="210">
        <f>I43-J43</f>
        <v>0</v>
      </c>
      <c r="N43" s="199"/>
      <c r="O43" s="21"/>
    </row>
    <row r="44" spans="1:15" ht="36.75" customHeight="1">
      <c r="A44" s="198"/>
      <c r="B44" s="186"/>
      <c r="C44" s="186"/>
      <c r="D44" s="186"/>
      <c r="E44" s="186"/>
      <c r="F44" s="186"/>
      <c r="G44" s="186"/>
      <c r="H44" s="186"/>
      <c r="I44" s="186"/>
      <c r="J44" s="205"/>
      <c r="K44" s="203"/>
      <c r="L44" s="205"/>
      <c r="M44" s="211"/>
      <c r="N44" s="186"/>
    </row>
    <row r="45" spans="1:15" ht="32.25" customHeight="1">
      <c r="A45" s="6" t="s">
        <v>95</v>
      </c>
    </row>
    <row r="46" spans="1:15" ht="32.25" customHeight="1">
      <c r="A46" s="6" t="s">
        <v>43</v>
      </c>
    </row>
    <row r="52" spans="5:19" ht="17.25" customHeight="1">
      <c r="E52" s="21"/>
      <c r="F52" s="21"/>
      <c r="G52" s="21"/>
      <c r="H52" s="21"/>
      <c r="I52" s="21"/>
      <c r="J52" s="21"/>
      <c r="K52" s="21"/>
      <c r="L52" s="21"/>
      <c r="M52" s="21"/>
      <c r="N52" s="21"/>
      <c r="O52" s="21"/>
      <c r="P52" s="21"/>
      <c r="Q52" s="21"/>
      <c r="R52" s="21"/>
      <c r="S52" s="21"/>
    </row>
    <row r="53" spans="5:19" ht="17.25" customHeight="1">
      <c r="E53" s="21"/>
      <c r="F53" s="194"/>
      <c r="G53" s="195"/>
      <c r="H53" s="195"/>
      <c r="I53" s="195"/>
      <c r="J53" s="195"/>
      <c r="K53" s="158"/>
      <c r="L53" s="158"/>
      <c r="M53" s="195"/>
      <c r="N53" s="195"/>
      <c r="O53" s="195"/>
      <c r="P53" s="21"/>
      <c r="Q53" s="21"/>
      <c r="R53" s="21"/>
      <c r="S53" s="21"/>
    </row>
    <row r="54" spans="5:19" ht="17.25" customHeight="1">
      <c r="E54" s="21"/>
      <c r="F54" s="194"/>
      <c r="G54" s="195"/>
      <c r="H54" s="195"/>
      <c r="I54" s="195"/>
      <c r="J54" s="195"/>
      <c r="K54" s="158"/>
      <c r="L54" s="158"/>
      <c r="M54" s="195"/>
      <c r="N54" s="195"/>
      <c r="O54" s="195"/>
      <c r="P54" s="21"/>
      <c r="Q54" s="21"/>
      <c r="R54" s="21"/>
      <c r="S54" s="21"/>
    </row>
    <row r="55" spans="5:19" ht="17.25" customHeight="1">
      <c r="E55" s="21"/>
      <c r="F55" s="194"/>
      <c r="G55" s="195"/>
      <c r="H55" s="195"/>
      <c r="I55" s="195"/>
      <c r="J55" s="195"/>
      <c r="K55" s="158"/>
      <c r="L55" s="158"/>
      <c r="M55" s="195"/>
      <c r="N55" s="195"/>
      <c r="O55" s="195"/>
      <c r="P55" s="21"/>
      <c r="Q55" s="21"/>
      <c r="R55" s="21"/>
      <c r="S55" s="21"/>
    </row>
    <row r="56" spans="5:19" ht="17.25" customHeight="1">
      <c r="E56" s="21"/>
      <c r="F56" s="194"/>
      <c r="G56" s="195"/>
      <c r="H56" s="195"/>
      <c r="I56" s="195"/>
      <c r="J56" s="195"/>
      <c r="K56" s="158"/>
      <c r="L56" s="158"/>
      <c r="M56" s="195"/>
      <c r="N56" s="195"/>
      <c r="O56" s="195"/>
      <c r="P56" s="21"/>
      <c r="Q56" s="21"/>
      <c r="R56" s="21"/>
      <c r="S56" s="21"/>
    </row>
    <row r="57" spans="5:19" ht="17.25" customHeight="1">
      <c r="E57" s="21"/>
      <c r="F57" s="194"/>
      <c r="G57" s="195"/>
      <c r="H57" s="195"/>
      <c r="I57" s="195"/>
      <c r="J57" s="195"/>
      <c r="K57" s="158"/>
      <c r="L57" s="158"/>
      <c r="M57" s="195"/>
      <c r="N57" s="195"/>
      <c r="O57" s="195"/>
      <c r="P57" s="21"/>
      <c r="Q57" s="21"/>
      <c r="R57" s="21"/>
      <c r="S57" s="21"/>
    </row>
    <row r="58" spans="5:19" ht="17.25" customHeight="1">
      <c r="E58" s="21"/>
      <c r="F58" s="194"/>
      <c r="G58" s="195"/>
      <c r="H58" s="195"/>
      <c r="I58" s="195"/>
      <c r="J58" s="195"/>
      <c r="K58" s="158"/>
      <c r="L58" s="158"/>
      <c r="M58" s="195"/>
      <c r="N58" s="195"/>
      <c r="O58" s="195"/>
      <c r="P58" s="21"/>
      <c r="Q58" s="21"/>
      <c r="R58" s="21"/>
      <c r="S58" s="21"/>
    </row>
    <row r="59" spans="5:19" ht="17.25" customHeight="1">
      <c r="E59" s="21"/>
      <c r="F59" s="194"/>
      <c r="G59" s="195"/>
      <c r="H59" s="195"/>
      <c r="I59" s="195"/>
      <c r="J59" s="195"/>
      <c r="K59" s="158"/>
      <c r="L59" s="158"/>
      <c r="M59" s="195"/>
      <c r="N59" s="195"/>
      <c r="O59" s="195"/>
      <c r="P59" s="21"/>
      <c r="Q59" s="21"/>
      <c r="R59" s="21"/>
      <c r="S59" s="21"/>
    </row>
    <row r="60" spans="5:19" ht="17.25" customHeight="1">
      <c r="E60" s="21"/>
      <c r="F60" s="194"/>
      <c r="G60" s="195"/>
      <c r="H60" s="195"/>
      <c r="I60" s="195"/>
      <c r="J60" s="195"/>
      <c r="K60" s="158"/>
      <c r="L60" s="158"/>
      <c r="M60" s="195"/>
      <c r="N60" s="195"/>
      <c r="O60" s="195"/>
      <c r="P60" s="21"/>
      <c r="Q60" s="21"/>
      <c r="R60" s="21"/>
      <c r="S60" s="21"/>
    </row>
    <row r="61" spans="5:19" ht="17.25" customHeight="1">
      <c r="E61" s="21"/>
      <c r="F61" s="21"/>
      <c r="G61" s="21"/>
      <c r="H61" s="21"/>
      <c r="I61" s="21"/>
      <c r="J61" s="21"/>
      <c r="K61" s="21"/>
      <c r="L61" s="21"/>
      <c r="M61" s="21"/>
      <c r="N61" s="21"/>
      <c r="O61" s="21"/>
      <c r="P61" s="21"/>
      <c r="Q61" s="21"/>
      <c r="R61" s="21"/>
      <c r="S61" s="21"/>
    </row>
    <row r="62" spans="5:19" ht="17.25" customHeight="1">
      <c r="E62" s="21"/>
      <c r="F62" s="21"/>
      <c r="G62" s="21"/>
      <c r="H62" s="21"/>
      <c r="I62" s="21"/>
      <c r="J62" s="21"/>
      <c r="K62" s="21"/>
      <c r="L62" s="21"/>
      <c r="M62" s="21"/>
      <c r="N62" s="21"/>
      <c r="O62" s="21"/>
      <c r="P62" s="21"/>
      <c r="Q62" s="21"/>
      <c r="R62" s="21"/>
      <c r="S62" s="21"/>
    </row>
  </sheetData>
  <sheetProtection algorithmName="SHA-512" hashValue="WQW6gFf9SCuaIWFSZgSg9hy1wfJKqPTXagD9d6AmUMtzbwsF24mNdEMKwu0YbyOBvDJKiRsFWWixfYUcq/ZtNw==" saltValue="pddbPegu5dx75Q2/15ixJg==" spinCount="100000" sheet="1" objects="1" scenarios="1"/>
  <mergeCells count="115">
    <mergeCell ref="K43:K44"/>
    <mergeCell ref="L43:L44"/>
    <mergeCell ref="M57:M60"/>
    <mergeCell ref="N57:N60"/>
    <mergeCell ref="O57:O60"/>
    <mergeCell ref="N35:N38"/>
    <mergeCell ref="N39:N42"/>
    <mergeCell ref="M7:M42"/>
    <mergeCell ref="F57:F60"/>
    <mergeCell ref="G57:G60"/>
    <mergeCell ref="H57:H60"/>
    <mergeCell ref="I57:I60"/>
    <mergeCell ref="J57:J60"/>
    <mergeCell ref="I53:I56"/>
    <mergeCell ref="J53:J56"/>
    <mergeCell ref="M53:M56"/>
    <mergeCell ref="N53:N56"/>
    <mergeCell ref="O53:O56"/>
    <mergeCell ref="I7:I42"/>
    <mergeCell ref="J7:J42"/>
    <mergeCell ref="J43:J44"/>
    <mergeCell ref="M43:M44"/>
    <mergeCell ref="N43:N44"/>
    <mergeCell ref="N31:N34"/>
    <mergeCell ref="I43:I44"/>
    <mergeCell ref="F23:F26"/>
    <mergeCell ref="H35:H38"/>
    <mergeCell ref="A43:A44"/>
    <mergeCell ref="B43:B44"/>
    <mergeCell ref="C43:C44"/>
    <mergeCell ref="D43:D44"/>
    <mergeCell ref="E43:E44"/>
    <mergeCell ref="F43:F44"/>
    <mergeCell ref="G43:G44"/>
    <mergeCell ref="H43:H44"/>
    <mergeCell ref="A39:A42"/>
    <mergeCell ref="B35:B38"/>
    <mergeCell ref="C35:C38"/>
    <mergeCell ref="D35:D38"/>
    <mergeCell ref="A35:A38"/>
    <mergeCell ref="E35:E38"/>
    <mergeCell ref="F35:F38"/>
    <mergeCell ref="G35:G38"/>
    <mergeCell ref="H27:H30"/>
    <mergeCell ref="A23:A26"/>
    <mergeCell ref="B23:B26"/>
    <mergeCell ref="C23:C26"/>
    <mergeCell ref="D23:D26"/>
    <mergeCell ref="F53:F56"/>
    <mergeCell ref="G53:G56"/>
    <mergeCell ref="H53:H56"/>
    <mergeCell ref="B39:B42"/>
    <mergeCell ref="C39:C42"/>
    <mergeCell ref="D39:D42"/>
    <mergeCell ref="E39:E42"/>
    <mergeCell ref="F39:F42"/>
    <mergeCell ref="G39:G42"/>
    <mergeCell ref="H39:H42"/>
    <mergeCell ref="N27:N30"/>
    <mergeCell ref="A31:A34"/>
    <mergeCell ref="B31:B34"/>
    <mergeCell ref="C31:C34"/>
    <mergeCell ref="D31:D34"/>
    <mergeCell ref="E31:E34"/>
    <mergeCell ref="F31:F34"/>
    <mergeCell ref="G31:G34"/>
    <mergeCell ref="H31:H34"/>
    <mergeCell ref="F27:F30"/>
    <mergeCell ref="G27:G30"/>
    <mergeCell ref="A27:A30"/>
    <mergeCell ref="B27:B30"/>
    <mergeCell ref="C27:C30"/>
    <mergeCell ref="D27:D30"/>
    <mergeCell ref="E27:E30"/>
    <mergeCell ref="D7:D10"/>
    <mergeCell ref="E23:E26"/>
    <mergeCell ref="G19:G22"/>
    <mergeCell ref="H19:H22"/>
    <mergeCell ref="N19:N22"/>
    <mergeCell ref="G23:G26"/>
    <mergeCell ref="H23:H26"/>
    <mergeCell ref="N23:N26"/>
    <mergeCell ref="B19:B22"/>
    <mergeCell ref="C19:C22"/>
    <mergeCell ref="D19:D22"/>
    <mergeCell ref="E19:E22"/>
    <mergeCell ref="F19:F22"/>
    <mergeCell ref="E7:E10"/>
    <mergeCell ref="F7:F10"/>
    <mergeCell ref="G7:G10"/>
    <mergeCell ref="H7:H10"/>
    <mergeCell ref="A2:O2"/>
    <mergeCell ref="A19:A22"/>
    <mergeCell ref="N7:N10"/>
    <mergeCell ref="A11:A14"/>
    <mergeCell ref="B11:B14"/>
    <mergeCell ref="C11:C14"/>
    <mergeCell ref="N15:N18"/>
    <mergeCell ref="D11:D14"/>
    <mergeCell ref="E11:E14"/>
    <mergeCell ref="F11:F14"/>
    <mergeCell ref="G11:G14"/>
    <mergeCell ref="H11:H14"/>
    <mergeCell ref="N11:N14"/>
    <mergeCell ref="A15:A18"/>
    <mergeCell ref="B15:B18"/>
    <mergeCell ref="C15:C18"/>
    <mergeCell ref="D15:D18"/>
    <mergeCell ref="E15:E18"/>
    <mergeCell ref="F15:F18"/>
    <mergeCell ref="G15:G18"/>
    <mergeCell ref="H15:H18"/>
    <mergeCell ref="A7:A10"/>
    <mergeCell ref="B7:B10"/>
    <mergeCell ref="C7:C10"/>
  </mergeCells>
  <phoneticPr fontId="2"/>
  <printOptions horizontalCentered="1"/>
  <pageMargins left="0.70866141732283472" right="0.70866141732283472" top="0.74803149606299213" bottom="0.74803149606299213" header="0.31496062992125984" footer="0.31496062992125984"/>
  <pageSetup paperSize="9" scale="45" orientation="landscape" r:id="rId1"/>
  <headerFooter>
    <oddFooter>&amp;R＜【実績】個人防護具分＞</oddFoot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W91"/>
  <sheetViews>
    <sheetView showGridLines="0" view="pageBreakPreview" zoomScale="70" zoomScaleNormal="100" zoomScaleSheetLayoutView="70" workbookViewId="0"/>
  </sheetViews>
  <sheetFormatPr defaultColWidth="9" defaultRowHeight="13"/>
  <cols>
    <col min="1" max="1" width="2.08984375" style="24" customWidth="1"/>
    <col min="2" max="2" width="27.08984375" style="24" customWidth="1"/>
    <col min="3" max="4" width="6.6328125" style="24" customWidth="1"/>
    <col min="5" max="5" width="5.6328125" style="24" customWidth="1"/>
    <col min="6" max="6" width="7.453125" style="24" customWidth="1"/>
    <col min="7" max="8" width="12.6328125" style="24" customWidth="1"/>
    <col min="9" max="9" width="5.6328125" style="24" customWidth="1"/>
    <col min="10" max="12" width="6.6328125" style="24" customWidth="1"/>
    <col min="13" max="13" width="7.26953125" style="24" customWidth="1"/>
    <col min="14" max="15" width="6.6328125" style="24" customWidth="1"/>
    <col min="16" max="19" width="7.08984375" style="24" customWidth="1"/>
    <col min="20" max="21" width="9" style="24"/>
    <col min="22" max="22" width="11" style="24" bestFit="1" customWidth="1"/>
    <col min="23" max="23" width="27.6328125" style="24" customWidth="1"/>
    <col min="24" max="16384" width="9" style="24"/>
  </cols>
  <sheetData>
    <row r="1" spans="1:19" ht="23.15" customHeight="1">
      <c r="A1" s="22" t="s">
        <v>179</v>
      </c>
      <c r="B1" s="23"/>
    </row>
    <row r="2" spans="1:19" s="25" customFormat="1" ht="36.65" customHeight="1">
      <c r="A2" s="286" t="s">
        <v>181</v>
      </c>
      <c r="B2" s="286"/>
      <c r="C2" s="286"/>
      <c r="D2" s="286"/>
      <c r="E2" s="286"/>
      <c r="F2" s="286"/>
      <c r="G2" s="286"/>
      <c r="H2" s="286"/>
      <c r="I2" s="286"/>
      <c r="J2" s="286"/>
      <c r="K2" s="286"/>
      <c r="L2" s="286"/>
      <c r="M2" s="286"/>
      <c r="N2" s="286"/>
      <c r="O2" s="286"/>
      <c r="P2" s="286"/>
      <c r="Q2" s="286"/>
      <c r="R2" s="286"/>
      <c r="S2" s="286"/>
    </row>
    <row r="3" spans="1:19" s="25" customFormat="1" ht="25" customHeight="1" thickBot="1">
      <c r="A3" s="22" t="s">
        <v>44</v>
      </c>
      <c r="B3" s="22"/>
      <c r="C3" s="26"/>
      <c r="D3" s="26"/>
      <c r="G3" s="26"/>
      <c r="H3" s="26"/>
      <c r="L3" s="27"/>
      <c r="M3" s="27"/>
      <c r="N3" s="27"/>
      <c r="O3" s="287" t="s">
        <v>45</v>
      </c>
      <c r="P3" s="287"/>
      <c r="Q3" s="287"/>
      <c r="R3" s="28"/>
    </row>
    <row r="4" spans="1:19" s="23" customFormat="1" ht="20.149999999999999" customHeight="1">
      <c r="B4" s="288" t="s">
        <v>46</v>
      </c>
      <c r="C4" s="291" t="s">
        <v>47</v>
      </c>
      <c r="D4" s="292"/>
      <c r="E4" s="292"/>
      <c r="F4" s="293"/>
      <c r="G4" s="291" t="s">
        <v>48</v>
      </c>
      <c r="H4" s="292"/>
      <c r="I4" s="292"/>
      <c r="J4" s="29"/>
      <c r="K4" s="29"/>
      <c r="L4" s="29"/>
      <c r="M4" s="30"/>
      <c r="N4" s="291" t="s">
        <v>49</v>
      </c>
      <c r="O4" s="292"/>
      <c r="P4" s="292"/>
      <c r="Q4" s="293"/>
      <c r="R4" s="31"/>
      <c r="S4" s="32"/>
    </row>
    <row r="5" spans="1:19" s="23" customFormat="1" ht="20.149999999999999" customHeight="1">
      <c r="B5" s="289"/>
      <c r="C5" s="294"/>
      <c r="D5" s="295"/>
      <c r="E5" s="295"/>
      <c r="F5" s="296"/>
      <c r="G5" s="294"/>
      <c r="H5" s="295"/>
      <c r="I5" s="295"/>
      <c r="J5" s="304" t="s">
        <v>180</v>
      </c>
      <c r="K5" s="305"/>
      <c r="L5" s="299" t="s">
        <v>99</v>
      </c>
      <c r="M5" s="300"/>
      <c r="N5" s="294"/>
      <c r="O5" s="295"/>
      <c r="P5" s="295"/>
      <c r="Q5" s="296"/>
      <c r="R5" s="31"/>
      <c r="S5" s="32"/>
    </row>
    <row r="6" spans="1:19" s="23" customFormat="1" ht="15" customHeight="1" thickBot="1">
      <c r="B6" s="290"/>
      <c r="C6" s="297" t="s">
        <v>50</v>
      </c>
      <c r="D6" s="298"/>
      <c r="E6" s="298"/>
      <c r="F6" s="303"/>
      <c r="G6" s="297"/>
      <c r="H6" s="298"/>
      <c r="I6" s="298"/>
      <c r="J6" s="306"/>
      <c r="K6" s="307"/>
      <c r="L6" s="301"/>
      <c r="M6" s="302"/>
      <c r="N6" s="297" t="s">
        <v>51</v>
      </c>
      <c r="O6" s="298"/>
      <c r="P6" s="298"/>
      <c r="Q6" s="303"/>
      <c r="R6" s="31"/>
      <c r="S6" s="32"/>
    </row>
    <row r="7" spans="1:19" s="23" customFormat="1" ht="8.15" customHeight="1">
      <c r="B7" s="235" t="s">
        <v>52</v>
      </c>
      <c r="C7" s="238">
        <v>133000</v>
      </c>
      <c r="D7" s="239"/>
      <c r="E7" s="239"/>
      <c r="F7" s="244" t="s">
        <v>53</v>
      </c>
      <c r="G7" s="247" t="s">
        <v>54</v>
      </c>
      <c r="H7" s="248"/>
      <c r="I7" s="249"/>
      <c r="J7" s="256"/>
      <c r="K7" s="257"/>
      <c r="L7" s="262"/>
      <c r="M7" s="263"/>
      <c r="N7" s="268" t="str">
        <f>IF(COUNTBLANK(J7)=1,"",C7*J7)</f>
        <v/>
      </c>
      <c r="O7" s="269"/>
      <c r="P7" s="269"/>
      <c r="Q7" s="270"/>
      <c r="R7" s="33"/>
      <c r="S7" s="34"/>
    </row>
    <row r="8" spans="1:19" s="23" customFormat="1" ht="8.15" customHeight="1">
      <c r="B8" s="236"/>
      <c r="C8" s="240"/>
      <c r="D8" s="241"/>
      <c r="E8" s="241"/>
      <c r="F8" s="245"/>
      <c r="G8" s="250"/>
      <c r="H8" s="251"/>
      <c r="I8" s="252"/>
      <c r="J8" s="258"/>
      <c r="K8" s="259"/>
      <c r="L8" s="264"/>
      <c r="M8" s="265"/>
      <c r="N8" s="271"/>
      <c r="O8" s="272"/>
      <c r="P8" s="272"/>
      <c r="Q8" s="273"/>
      <c r="R8" s="33"/>
      <c r="S8" s="34"/>
    </row>
    <row r="9" spans="1:19" s="23" customFormat="1" ht="8.15" customHeight="1">
      <c r="B9" s="236"/>
      <c r="C9" s="240"/>
      <c r="D9" s="241"/>
      <c r="E9" s="241"/>
      <c r="F9" s="245"/>
      <c r="G9" s="250"/>
      <c r="H9" s="251"/>
      <c r="I9" s="252"/>
      <c r="J9" s="258"/>
      <c r="K9" s="259"/>
      <c r="L9" s="264"/>
      <c r="M9" s="265"/>
      <c r="N9" s="271"/>
      <c r="O9" s="272"/>
      <c r="P9" s="272"/>
      <c r="Q9" s="273"/>
      <c r="R9" s="33"/>
      <c r="S9" s="34"/>
    </row>
    <row r="10" spans="1:19" s="23" customFormat="1" ht="8.15" customHeight="1" thickBot="1">
      <c r="B10" s="237"/>
      <c r="C10" s="242"/>
      <c r="D10" s="243"/>
      <c r="E10" s="243"/>
      <c r="F10" s="246"/>
      <c r="G10" s="253"/>
      <c r="H10" s="254"/>
      <c r="I10" s="255"/>
      <c r="J10" s="260"/>
      <c r="K10" s="261"/>
      <c r="L10" s="266"/>
      <c r="M10" s="267"/>
      <c r="N10" s="274"/>
      <c r="O10" s="275"/>
      <c r="P10" s="275"/>
      <c r="Q10" s="276"/>
      <c r="R10" s="34"/>
      <c r="S10" s="34"/>
    </row>
    <row r="11" spans="1:19" s="23" customFormat="1" ht="8.15" customHeight="1">
      <c r="B11" s="235" t="s">
        <v>55</v>
      </c>
      <c r="C11" s="238">
        <v>5000000</v>
      </c>
      <c r="D11" s="239"/>
      <c r="E11" s="239"/>
      <c r="F11" s="244" t="s">
        <v>56</v>
      </c>
      <c r="G11" s="247" t="s">
        <v>57</v>
      </c>
      <c r="H11" s="248"/>
      <c r="I11" s="249"/>
      <c r="J11" s="277"/>
      <c r="K11" s="257"/>
      <c r="L11" s="280"/>
      <c r="M11" s="281"/>
      <c r="N11" s="268" t="str">
        <f>IF(COUNTBLANK(J11)=1,"",C11*J11)</f>
        <v/>
      </c>
      <c r="O11" s="269"/>
      <c r="P11" s="269"/>
      <c r="Q11" s="270"/>
      <c r="R11" s="33"/>
      <c r="S11" s="34"/>
    </row>
    <row r="12" spans="1:19" s="23" customFormat="1" ht="8.15" customHeight="1">
      <c r="B12" s="236"/>
      <c r="C12" s="240"/>
      <c r="D12" s="241"/>
      <c r="E12" s="241"/>
      <c r="F12" s="245"/>
      <c r="G12" s="250"/>
      <c r="H12" s="251"/>
      <c r="I12" s="252"/>
      <c r="J12" s="278"/>
      <c r="K12" s="259"/>
      <c r="L12" s="282"/>
      <c r="M12" s="283"/>
      <c r="N12" s="271"/>
      <c r="O12" s="272"/>
      <c r="P12" s="272"/>
      <c r="Q12" s="273"/>
      <c r="R12" s="34"/>
      <c r="S12" s="34"/>
    </row>
    <row r="13" spans="1:19" s="23" customFormat="1" ht="8.15" customHeight="1">
      <c r="B13" s="236"/>
      <c r="C13" s="240"/>
      <c r="D13" s="241"/>
      <c r="E13" s="241"/>
      <c r="F13" s="245"/>
      <c r="G13" s="250"/>
      <c r="H13" s="251"/>
      <c r="I13" s="252"/>
      <c r="J13" s="278"/>
      <c r="K13" s="259"/>
      <c r="L13" s="282"/>
      <c r="M13" s="283"/>
      <c r="N13" s="271"/>
      <c r="O13" s="272"/>
      <c r="P13" s="272"/>
      <c r="Q13" s="273"/>
      <c r="R13" s="34"/>
      <c r="S13" s="34"/>
    </row>
    <row r="14" spans="1:19" s="23" customFormat="1" ht="8.15" customHeight="1" thickBot="1">
      <c r="B14" s="237"/>
      <c r="C14" s="242"/>
      <c r="D14" s="243"/>
      <c r="E14" s="243"/>
      <c r="F14" s="246"/>
      <c r="G14" s="253"/>
      <c r="H14" s="254"/>
      <c r="I14" s="255"/>
      <c r="J14" s="279"/>
      <c r="K14" s="261"/>
      <c r="L14" s="284"/>
      <c r="M14" s="285"/>
      <c r="N14" s="274"/>
      <c r="O14" s="275"/>
      <c r="P14" s="275"/>
      <c r="Q14" s="276"/>
      <c r="R14" s="34"/>
      <c r="S14" s="34"/>
    </row>
    <row r="15" spans="1:19" s="23" customFormat="1" ht="11.15" customHeight="1">
      <c r="B15" s="228" t="s">
        <v>58</v>
      </c>
      <c r="C15" s="309">
        <v>3600</v>
      </c>
      <c r="D15" s="310"/>
      <c r="E15" s="310"/>
      <c r="F15" s="315" t="s">
        <v>59</v>
      </c>
      <c r="G15" s="318" t="s">
        <v>147</v>
      </c>
      <c r="H15" s="319"/>
      <c r="I15" s="322" t="s">
        <v>60</v>
      </c>
      <c r="J15" s="324" t="s">
        <v>139</v>
      </c>
      <c r="K15" s="325"/>
      <c r="L15" s="328"/>
      <c r="M15" s="329"/>
      <c r="N15" s="334">
        <f>SUM('個人防護具　別紙（変更後〇月）:個人防護具　別紙（変更後〇+1月）'!AT6:AU7)</f>
        <v>0</v>
      </c>
      <c r="O15" s="335"/>
      <c r="P15" s="335"/>
      <c r="Q15" s="336"/>
      <c r="R15" s="35"/>
      <c r="S15" s="36"/>
    </row>
    <row r="16" spans="1:19" s="23" customFormat="1" ht="11.15" customHeight="1">
      <c r="B16" s="229"/>
      <c r="C16" s="311"/>
      <c r="D16" s="312"/>
      <c r="E16" s="312"/>
      <c r="F16" s="316"/>
      <c r="G16" s="320"/>
      <c r="H16" s="321"/>
      <c r="I16" s="323"/>
      <c r="J16" s="326"/>
      <c r="K16" s="327"/>
      <c r="L16" s="330"/>
      <c r="M16" s="331"/>
      <c r="N16" s="337"/>
      <c r="O16" s="338"/>
      <c r="P16" s="338"/>
      <c r="Q16" s="339"/>
      <c r="R16" s="36"/>
      <c r="S16" s="36"/>
    </row>
    <row r="17" spans="2:20" s="23" customFormat="1" ht="11.15" customHeight="1">
      <c r="B17" s="229"/>
      <c r="C17" s="311"/>
      <c r="D17" s="312"/>
      <c r="E17" s="312"/>
      <c r="F17" s="316"/>
      <c r="G17" s="343" t="s">
        <v>148</v>
      </c>
      <c r="H17" s="344"/>
      <c r="I17" s="347" t="s">
        <v>61</v>
      </c>
      <c r="J17" s="348" t="s">
        <v>139</v>
      </c>
      <c r="K17" s="349"/>
      <c r="L17" s="330"/>
      <c r="M17" s="331"/>
      <c r="N17" s="337"/>
      <c r="O17" s="338"/>
      <c r="P17" s="338"/>
      <c r="Q17" s="339"/>
      <c r="R17" s="36"/>
      <c r="S17" s="36"/>
    </row>
    <row r="18" spans="2:20" s="23" customFormat="1" ht="11.15" customHeight="1">
      <c r="B18" s="229"/>
      <c r="C18" s="311"/>
      <c r="D18" s="312"/>
      <c r="E18" s="312"/>
      <c r="F18" s="316"/>
      <c r="G18" s="345"/>
      <c r="H18" s="346"/>
      <c r="I18" s="323"/>
      <c r="J18" s="348"/>
      <c r="K18" s="349"/>
      <c r="L18" s="330"/>
      <c r="M18" s="331"/>
      <c r="N18" s="337"/>
      <c r="O18" s="338"/>
      <c r="P18" s="338"/>
      <c r="Q18" s="339"/>
      <c r="R18" s="36"/>
      <c r="S18" s="36"/>
    </row>
    <row r="19" spans="2:20" s="23" customFormat="1" ht="11.15" customHeight="1">
      <c r="B19" s="229"/>
      <c r="C19" s="311"/>
      <c r="D19" s="312"/>
      <c r="E19" s="312"/>
      <c r="F19" s="316"/>
      <c r="G19" s="350" t="s">
        <v>62</v>
      </c>
      <c r="H19" s="351"/>
      <c r="I19" s="354" t="s">
        <v>63</v>
      </c>
      <c r="J19" s="356" t="s">
        <v>139</v>
      </c>
      <c r="K19" s="357"/>
      <c r="L19" s="330"/>
      <c r="M19" s="331"/>
      <c r="N19" s="337" t="e">
        <f>IF(COUNTBLANK(J19)=1,"",C19*J19)</f>
        <v>#VALUE!</v>
      </c>
      <c r="O19" s="338"/>
      <c r="P19" s="338"/>
      <c r="Q19" s="339"/>
      <c r="R19" s="36"/>
      <c r="S19" s="36"/>
    </row>
    <row r="20" spans="2:20" s="23" customFormat="1" ht="11.15" customHeight="1" thickBot="1">
      <c r="B20" s="229"/>
      <c r="C20" s="311"/>
      <c r="D20" s="312"/>
      <c r="E20" s="312"/>
      <c r="F20" s="316"/>
      <c r="G20" s="352"/>
      <c r="H20" s="353"/>
      <c r="I20" s="355"/>
      <c r="J20" s="278"/>
      <c r="K20" s="259"/>
      <c r="L20" s="330"/>
      <c r="M20" s="331"/>
      <c r="N20" s="337"/>
      <c r="O20" s="338"/>
      <c r="P20" s="338"/>
      <c r="Q20" s="339"/>
      <c r="R20" s="36"/>
      <c r="S20" s="36"/>
    </row>
    <row r="21" spans="2:20" s="23" customFormat="1" ht="18" customHeight="1">
      <c r="B21" s="229"/>
      <c r="C21" s="311"/>
      <c r="D21" s="312"/>
      <c r="E21" s="312"/>
      <c r="F21" s="316"/>
      <c r="G21" s="358" t="s">
        <v>64</v>
      </c>
      <c r="H21" s="360" t="s">
        <v>149</v>
      </c>
      <c r="I21" s="361"/>
      <c r="J21" s="364"/>
      <c r="K21" s="365"/>
      <c r="L21" s="330"/>
      <c r="M21" s="331"/>
      <c r="N21" s="337"/>
      <c r="O21" s="338"/>
      <c r="P21" s="338"/>
      <c r="Q21" s="339"/>
      <c r="R21" s="36"/>
      <c r="S21" s="36"/>
    </row>
    <row r="22" spans="2:20" s="23" customFormat="1" ht="18" customHeight="1" thickBot="1">
      <c r="B22" s="308"/>
      <c r="C22" s="313"/>
      <c r="D22" s="314"/>
      <c r="E22" s="314"/>
      <c r="F22" s="317"/>
      <c r="G22" s="359"/>
      <c r="H22" s="362"/>
      <c r="I22" s="363"/>
      <c r="J22" s="366"/>
      <c r="K22" s="367"/>
      <c r="L22" s="332"/>
      <c r="M22" s="333"/>
      <c r="N22" s="340"/>
      <c r="O22" s="341"/>
      <c r="P22" s="341"/>
      <c r="Q22" s="342"/>
      <c r="R22" s="36"/>
      <c r="S22" s="36"/>
    </row>
    <row r="23" spans="2:20" s="23" customFormat="1" ht="8.15" customHeight="1" thickBot="1">
      <c r="B23" s="235" t="s">
        <v>7</v>
      </c>
      <c r="C23" s="238">
        <v>4320000</v>
      </c>
      <c r="D23" s="239"/>
      <c r="E23" s="239"/>
      <c r="F23" s="244" t="s">
        <v>56</v>
      </c>
      <c r="G23" s="247" t="s">
        <v>57</v>
      </c>
      <c r="H23" s="248"/>
      <c r="I23" s="249"/>
      <c r="J23" s="277"/>
      <c r="K23" s="257"/>
      <c r="L23" s="368"/>
      <c r="M23" s="369"/>
      <c r="N23" s="268" t="str">
        <f>IF(COUNTBLANK(J23)=1,"",C23*J23)</f>
        <v/>
      </c>
      <c r="O23" s="269"/>
      <c r="P23" s="269"/>
      <c r="Q23" s="270"/>
      <c r="R23" s="421" t="s">
        <v>102</v>
      </c>
      <c r="S23" s="422"/>
    </row>
    <row r="24" spans="2:20" s="23" customFormat="1" ht="8.15" customHeight="1" thickBot="1">
      <c r="B24" s="236"/>
      <c r="C24" s="240"/>
      <c r="D24" s="241"/>
      <c r="E24" s="241"/>
      <c r="F24" s="245"/>
      <c r="G24" s="250"/>
      <c r="H24" s="251"/>
      <c r="I24" s="252"/>
      <c r="J24" s="278"/>
      <c r="K24" s="259"/>
      <c r="L24" s="370"/>
      <c r="M24" s="371"/>
      <c r="N24" s="271"/>
      <c r="O24" s="272"/>
      <c r="P24" s="272"/>
      <c r="Q24" s="273"/>
      <c r="R24" s="421"/>
      <c r="S24" s="422"/>
    </row>
    <row r="25" spans="2:20" s="23" customFormat="1" ht="8.15" customHeight="1" thickBot="1">
      <c r="B25" s="236"/>
      <c r="C25" s="240"/>
      <c r="D25" s="241"/>
      <c r="E25" s="241"/>
      <c r="F25" s="245"/>
      <c r="G25" s="250"/>
      <c r="H25" s="251"/>
      <c r="I25" s="252"/>
      <c r="J25" s="278"/>
      <c r="K25" s="259"/>
      <c r="L25" s="370"/>
      <c r="M25" s="371"/>
      <c r="N25" s="271"/>
      <c r="O25" s="272"/>
      <c r="P25" s="272"/>
      <c r="Q25" s="273"/>
      <c r="R25" s="421"/>
      <c r="S25" s="422"/>
    </row>
    <row r="26" spans="2:20" s="23" customFormat="1" ht="8.15" customHeight="1" thickBot="1">
      <c r="B26" s="237"/>
      <c r="C26" s="242"/>
      <c r="D26" s="243"/>
      <c r="E26" s="243"/>
      <c r="F26" s="246"/>
      <c r="G26" s="253"/>
      <c r="H26" s="254"/>
      <c r="I26" s="255"/>
      <c r="J26" s="279"/>
      <c r="K26" s="261"/>
      <c r="L26" s="372"/>
      <c r="M26" s="373"/>
      <c r="N26" s="274"/>
      <c r="O26" s="275"/>
      <c r="P26" s="275"/>
      <c r="Q26" s="276"/>
      <c r="R26" s="421"/>
      <c r="S26" s="422"/>
    </row>
    <row r="27" spans="2:20" s="23" customFormat="1" ht="8.15" customHeight="1" thickBot="1">
      <c r="B27" s="235" t="s">
        <v>5</v>
      </c>
      <c r="C27" s="238">
        <v>51400</v>
      </c>
      <c r="D27" s="239"/>
      <c r="E27" s="239"/>
      <c r="F27" s="244" t="s">
        <v>56</v>
      </c>
      <c r="G27" s="247" t="s">
        <v>65</v>
      </c>
      <c r="H27" s="248"/>
      <c r="I27" s="249"/>
      <c r="J27" s="277"/>
      <c r="K27" s="257"/>
      <c r="L27" s="368"/>
      <c r="M27" s="369"/>
      <c r="N27" s="268" t="str">
        <f>IF(COUNTBLANK(J27)=1,"",C27*J27)</f>
        <v/>
      </c>
      <c r="O27" s="269"/>
      <c r="P27" s="269"/>
      <c r="Q27" s="270"/>
      <c r="R27" s="423"/>
      <c r="S27" s="424"/>
    </row>
    <row r="28" spans="2:20" s="23" customFormat="1" ht="8.15" customHeight="1" thickBot="1">
      <c r="B28" s="236"/>
      <c r="C28" s="240"/>
      <c r="D28" s="241"/>
      <c r="E28" s="241"/>
      <c r="F28" s="245"/>
      <c r="G28" s="250"/>
      <c r="H28" s="251"/>
      <c r="I28" s="252"/>
      <c r="J28" s="278"/>
      <c r="K28" s="259"/>
      <c r="L28" s="370"/>
      <c r="M28" s="371"/>
      <c r="N28" s="271"/>
      <c r="O28" s="272"/>
      <c r="P28" s="272"/>
      <c r="Q28" s="273"/>
      <c r="R28" s="423"/>
      <c r="S28" s="424"/>
    </row>
    <row r="29" spans="2:20" s="23" customFormat="1" ht="8.15" customHeight="1" thickBot="1">
      <c r="B29" s="236"/>
      <c r="C29" s="240"/>
      <c r="D29" s="241"/>
      <c r="E29" s="241"/>
      <c r="F29" s="245"/>
      <c r="G29" s="250"/>
      <c r="H29" s="251"/>
      <c r="I29" s="252"/>
      <c r="J29" s="278"/>
      <c r="K29" s="259"/>
      <c r="L29" s="370"/>
      <c r="M29" s="371"/>
      <c r="N29" s="271"/>
      <c r="O29" s="272"/>
      <c r="P29" s="272"/>
      <c r="Q29" s="273"/>
      <c r="R29" s="423"/>
      <c r="S29" s="424"/>
    </row>
    <row r="30" spans="2:20" s="23" customFormat="1" ht="8.15" customHeight="1" thickBot="1">
      <c r="B30" s="237"/>
      <c r="C30" s="242"/>
      <c r="D30" s="243"/>
      <c r="E30" s="243"/>
      <c r="F30" s="246"/>
      <c r="G30" s="253"/>
      <c r="H30" s="254"/>
      <c r="I30" s="255"/>
      <c r="J30" s="279"/>
      <c r="K30" s="261"/>
      <c r="L30" s="372"/>
      <c r="M30" s="373"/>
      <c r="N30" s="274"/>
      <c r="O30" s="275"/>
      <c r="P30" s="275"/>
      <c r="Q30" s="276"/>
      <c r="R30" s="423"/>
      <c r="S30" s="424"/>
    </row>
    <row r="31" spans="2:20" s="23" customFormat="1" ht="8.15" customHeight="1" thickBot="1">
      <c r="B31" s="235" t="s">
        <v>66</v>
      </c>
      <c r="C31" s="238">
        <v>21000000</v>
      </c>
      <c r="D31" s="239"/>
      <c r="E31" s="239"/>
      <c r="F31" s="244" t="s">
        <v>56</v>
      </c>
      <c r="G31" s="247" t="s">
        <v>57</v>
      </c>
      <c r="H31" s="248"/>
      <c r="I31" s="249"/>
      <c r="J31" s="277"/>
      <c r="K31" s="257"/>
      <c r="L31" s="368"/>
      <c r="M31" s="369"/>
      <c r="N31" s="268" t="str">
        <f>IF(COUNTBLANK(J31)=1,"",C31*J31)</f>
        <v/>
      </c>
      <c r="O31" s="269"/>
      <c r="P31" s="269"/>
      <c r="Q31" s="270"/>
      <c r="R31" s="423"/>
      <c r="S31" s="424"/>
      <c r="T31" s="66"/>
    </row>
    <row r="32" spans="2:20" s="23" customFormat="1" ht="8.15" customHeight="1" thickBot="1">
      <c r="B32" s="236"/>
      <c r="C32" s="240"/>
      <c r="D32" s="241"/>
      <c r="E32" s="241"/>
      <c r="F32" s="245"/>
      <c r="G32" s="250"/>
      <c r="H32" s="251"/>
      <c r="I32" s="252"/>
      <c r="J32" s="278"/>
      <c r="K32" s="259"/>
      <c r="L32" s="370"/>
      <c r="M32" s="371"/>
      <c r="N32" s="271"/>
      <c r="O32" s="272"/>
      <c r="P32" s="272"/>
      <c r="Q32" s="273"/>
      <c r="R32" s="423"/>
      <c r="S32" s="424"/>
      <c r="T32" s="66"/>
    </row>
    <row r="33" spans="1:21" s="23" customFormat="1" ht="8.15" customHeight="1" thickBot="1">
      <c r="B33" s="236"/>
      <c r="C33" s="240"/>
      <c r="D33" s="241"/>
      <c r="E33" s="241"/>
      <c r="F33" s="245"/>
      <c r="G33" s="250"/>
      <c r="H33" s="251"/>
      <c r="I33" s="252"/>
      <c r="J33" s="278"/>
      <c r="K33" s="259"/>
      <c r="L33" s="370"/>
      <c r="M33" s="371"/>
      <c r="N33" s="271"/>
      <c r="O33" s="272"/>
      <c r="P33" s="272"/>
      <c r="Q33" s="273"/>
      <c r="R33" s="423"/>
      <c r="S33" s="424"/>
      <c r="T33" s="66"/>
    </row>
    <row r="34" spans="1:21" s="23" customFormat="1" ht="8.15" customHeight="1" thickBot="1">
      <c r="B34" s="237"/>
      <c r="C34" s="242"/>
      <c r="D34" s="243"/>
      <c r="E34" s="243"/>
      <c r="F34" s="246"/>
      <c r="G34" s="253"/>
      <c r="H34" s="254"/>
      <c r="I34" s="255"/>
      <c r="J34" s="279"/>
      <c r="K34" s="261"/>
      <c r="L34" s="372"/>
      <c r="M34" s="373"/>
      <c r="N34" s="274"/>
      <c r="O34" s="275"/>
      <c r="P34" s="275"/>
      <c r="Q34" s="276"/>
      <c r="R34" s="423"/>
      <c r="S34" s="424"/>
      <c r="T34" s="66"/>
    </row>
    <row r="35" spans="1:21" s="23" customFormat="1" ht="8.15" customHeight="1" thickBot="1">
      <c r="B35" s="235" t="s">
        <v>67</v>
      </c>
      <c r="C35" s="391" t="s">
        <v>68</v>
      </c>
      <c r="D35" s="392"/>
      <c r="E35" s="392"/>
      <c r="F35" s="393"/>
      <c r="G35" s="400"/>
      <c r="H35" s="401"/>
      <c r="I35" s="401"/>
      <c r="J35" s="401"/>
      <c r="K35" s="401"/>
      <c r="L35" s="401"/>
      <c r="M35" s="401"/>
      <c r="N35" s="401"/>
      <c r="O35" s="401"/>
      <c r="P35" s="401"/>
      <c r="Q35" s="402"/>
      <c r="R35" s="421" t="s">
        <v>146</v>
      </c>
      <c r="S35" s="422"/>
      <c r="T35" s="66"/>
    </row>
    <row r="36" spans="1:21" s="23" customFormat="1" ht="8.15" customHeight="1" thickBot="1">
      <c r="B36" s="236"/>
      <c r="C36" s="394"/>
      <c r="D36" s="395"/>
      <c r="E36" s="395"/>
      <c r="F36" s="396"/>
      <c r="G36" s="403"/>
      <c r="H36" s="404"/>
      <c r="I36" s="404"/>
      <c r="J36" s="404"/>
      <c r="K36" s="404"/>
      <c r="L36" s="404"/>
      <c r="M36" s="404"/>
      <c r="N36" s="404"/>
      <c r="O36" s="404"/>
      <c r="P36" s="404"/>
      <c r="Q36" s="405"/>
      <c r="R36" s="421"/>
      <c r="S36" s="422"/>
      <c r="T36" s="66"/>
    </row>
    <row r="37" spans="1:21" s="23" customFormat="1" ht="8.15" customHeight="1" thickBot="1">
      <c r="B37" s="236"/>
      <c r="C37" s="394"/>
      <c r="D37" s="395"/>
      <c r="E37" s="395"/>
      <c r="F37" s="396"/>
      <c r="G37" s="403"/>
      <c r="H37" s="404"/>
      <c r="I37" s="404"/>
      <c r="J37" s="404"/>
      <c r="K37" s="404"/>
      <c r="L37" s="404"/>
      <c r="M37" s="404"/>
      <c r="N37" s="404"/>
      <c r="O37" s="404"/>
      <c r="P37" s="404"/>
      <c r="Q37" s="405"/>
      <c r="R37" s="421"/>
      <c r="S37" s="422"/>
      <c r="T37" s="66"/>
    </row>
    <row r="38" spans="1:21" s="23" customFormat="1" ht="8.15" customHeight="1" thickBot="1">
      <c r="B38" s="237"/>
      <c r="C38" s="397"/>
      <c r="D38" s="398"/>
      <c r="E38" s="398"/>
      <c r="F38" s="399"/>
      <c r="G38" s="406"/>
      <c r="H38" s="407"/>
      <c r="I38" s="407"/>
      <c r="J38" s="407"/>
      <c r="K38" s="407"/>
      <c r="L38" s="407"/>
      <c r="M38" s="407"/>
      <c r="N38" s="407"/>
      <c r="O38" s="407"/>
      <c r="P38" s="407"/>
      <c r="Q38" s="408"/>
      <c r="R38" s="421"/>
      <c r="S38" s="422"/>
      <c r="T38" s="66"/>
    </row>
    <row r="39" spans="1:21" s="23" customFormat="1" ht="33.65" customHeight="1" thickBot="1">
      <c r="B39" s="374" t="s">
        <v>100</v>
      </c>
      <c r="C39" s="238">
        <v>905000</v>
      </c>
      <c r="D39" s="239"/>
      <c r="E39" s="239"/>
      <c r="F39" s="379" t="s">
        <v>98</v>
      </c>
      <c r="G39" s="376" t="s">
        <v>57</v>
      </c>
      <c r="H39" s="376"/>
      <c r="I39" s="376"/>
      <c r="J39" s="377"/>
      <c r="K39" s="377"/>
      <c r="L39" s="378"/>
      <c r="M39" s="378"/>
      <c r="N39" s="382" t="str">
        <f>IF(COUNTBLANK(J39)=1,"",C39*J39)</f>
        <v/>
      </c>
      <c r="O39" s="383"/>
      <c r="P39" s="383"/>
      <c r="Q39" s="384"/>
      <c r="R39" s="423"/>
      <c r="S39" s="424"/>
      <c r="T39" s="65"/>
      <c r="U39" s="65"/>
    </row>
    <row r="40" spans="1:21" s="23" customFormat="1" ht="8.15" hidden="1" customHeight="1" thickBot="1">
      <c r="B40" s="375"/>
      <c r="C40" s="240"/>
      <c r="D40" s="241"/>
      <c r="E40" s="241"/>
      <c r="F40" s="380"/>
      <c r="G40" s="376"/>
      <c r="H40" s="376"/>
      <c r="I40" s="376"/>
      <c r="J40" s="377"/>
      <c r="K40" s="377"/>
      <c r="L40" s="378"/>
      <c r="M40" s="378"/>
      <c r="N40" s="385"/>
      <c r="O40" s="386"/>
      <c r="P40" s="386"/>
      <c r="Q40" s="387"/>
      <c r="R40" s="423"/>
      <c r="S40" s="424"/>
      <c r="T40" s="65"/>
      <c r="U40" s="65"/>
    </row>
    <row r="41" spans="1:21" s="23" customFormat="1" ht="8.15" hidden="1" customHeight="1" thickBot="1">
      <c r="B41" s="375"/>
      <c r="C41" s="240"/>
      <c r="D41" s="241"/>
      <c r="E41" s="241"/>
      <c r="F41" s="380"/>
      <c r="G41" s="376"/>
      <c r="H41" s="376"/>
      <c r="I41" s="376"/>
      <c r="J41" s="377"/>
      <c r="K41" s="377"/>
      <c r="L41" s="378"/>
      <c r="M41" s="378"/>
      <c r="N41" s="385"/>
      <c r="O41" s="386"/>
      <c r="P41" s="386"/>
      <c r="Q41" s="387"/>
      <c r="R41" s="423"/>
      <c r="S41" s="424"/>
      <c r="T41" s="65"/>
      <c r="U41" s="65"/>
    </row>
    <row r="42" spans="1:21" s="23" customFormat="1" ht="8.15" hidden="1" customHeight="1" thickBot="1">
      <c r="B42" s="375"/>
      <c r="C42" s="242"/>
      <c r="D42" s="243"/>
      <c r="E42" s="243"/>
      <c r="F42" s="381"/>
      <c r="G42" s="376"/>
      <c r="H42" s="376"/>
      <c r="I42" s="376"/>
      <c r="J42" s="377"/>
      <c r="K42" s="377"/>
      <c r="L42" s="378"/>
      <c r="M42" s="378"/>
      <c r="N42" s="388"/>
      <c r="O42" s="389"/>
      <c r="P42" s="389"/>
      <c r="Q42" s="390"/>
      <c r="R42" s="423"/>
      <c r="S42" s="424"/>
      <c r="T42" s="65"/>
      <c r="U42" s="65"/>
    </row>
    <row r="43" spans="1:21" s="23" customFormat="1" ht="8.15" customHeight="1" thickBot="1">
      <c r="B43" s="374" t="s">
        <v>101</v>
      </c>
      <c r="C43" s="238">
        <v>205000</v>
      </c>
      <c r="D43" s="239"/>
      <c r="E43" s="239"/>
      <c r="F43" s="379" t="s">
        <v>98</v>
      </c>
      <c r="G43" s="376" t="s">
        <v>57</v>
      </c>
      <c r="H43" s="376"/>
      <c r="I43" s="376"/>
      <c r="J43" s="377"/>
      <c r="K43" s="377"/>
      <c r="L43" s="378"/>
      <c r="M43" s="378"/>
      <c r="N43" s="425" t="str">
        <f>IF(COUNTBLANK(J43)=1,"",C43*J43)</f>
        <v/>
      </c>
      <c r="O43" s="425"/>
      <c r="P43" s="425"/>
      <c r="Q43" s="425"/>
      <c r="R43" s="423"/>
      <c r="S43" s="424"/>
    </row>
    <row r="44" spans="1:21" s="23" customFormat="1" ht="8.15" customHeight="1" thickBot="1">
      <c r="B44" s="375"/>
      <c r="C44" s="240"/>
      <c r="D44" s="241"/>
      <c r="E44" s="241"/>
      <c r="F44" s="380"/>
      <c r="G44" s="376"/>
      <c r="H44" s="376"/>
      <c r="I44" s="376"/>
      <c r="J44" s="377"/>
      <c r="K44" s="377"/>
      <c r="L44" s="378"/>
      <c r="M44" s="378"/>
      <c r="N44" s="425"/>
      <c r="O44" s="425"/>
      <c r="P44" s="425"/>
      <c r="Q44" s="425"/>
      <c r="R44" s="423"/>
      <c r="S44" s="424"/>
    </row>
    <row r="45" spans="1:21" s="23" customFormat="1" ht="8.15" customHeight="1" thickBot="1">
      <c r="B45" s="375"/>
      <c r="C45" s="240"/>
      <c r="D45" s="241"/>
      <c r="E45" s="241"/>
      <c r="F45" s="380"/>
      <c r="G45" s="376"/>
      <c r="H45" s="376"/>
      <c r="I45" s="376"/>
      <c r="J45" s="377"/>
      <c r="K45" s="377"/>
      <c r="L45" s="378"/>
      <c r="M45" s="378"/>
      <c r="N45" s="425"/>
      <c r="O45" s="425"/>
      <c r="P45" s="425"/>
      <c r="Q45" s="425"/>
      <c r="R45" s="423"/>
      <c r="S45" s="424"/>
    </row>
    <row r="46" spans="1:21" s="23" customFormat="1" ht="8.15" customHeight="1" thickBot="1">
      <c r="B46" s="375"/>
      <c r="C46" s="242"/>
      <c r="D46" s="243"/>
      <c r="E46" s="243"/>
      <c r="F46" s="381"/>
      <c r="G46" s="376"/>
      <c r="H46" s="376"/>
      <c r="I46" s="376"/>
      <c r="J46" s="377"/>
      <c r="K46" s="377"/>
      <c r="L46" s="378"/>
      <c r="M46" s="378"/>
      <c r="N46" s="425"/>
      <c r="O46" s="425"/>
      <c r="P46" s="425"/>
      <c r="Q46" s="425"/>
      <c r="R46" s="423"/>
      <c r="S46" s="424"/>
    </row>
    <row r="47" spans="1:21" s="25" customFormat="1" ht="18" customHeight="1">
      <c r="C47" s="26"/>
      <c r="D47" s="26"/>
      <c r="G47" s="26"/>
      <c r="H47" s="26"/>
      <c r="L47" s="26"/>
      <c r="M47" s="26"/>
      <c r="P47" s="26"/>
      <c r="Q47" s="26"/>
      <c r="R47" s="37"/>
    </row>
    <row r="48" spans="1:21" s="25" customFormat="1" ht="25" customHeight="1" thickBot="1">
      <c r="A48" s="22" t="s">
        <v>182</v>
      </c>
      <c r="B48" s="22"/>
      <c r="C48" s="26"/>
      <c r="D48" s="26"/>
      <c r="G48" s="26"/>
      <c r="H48" s="26"/>
      <c r="L48" s="26"/>
      <c r="M48" s="26"/>
      <c r="P48" s="287" t="s">
        <v>69</v>
      </c>
      <c r="Q48" s="287"/>
      <c r="R48" s="287"/>
      <c r="S48" s="287"/>
    </row>
    <row r="49" spans="2:19" s="23" customFormat="1" ht="17.25" customHeight="1">
      <c r="B49" s="409" t="s">
        <v>46</v>
      </c>
      <c r="C49" s="412" t="s">
        <v>70</v>
      </c>
      <c r="D49" s="415" t="s">
        <v>183</v>
      </c>
      <c r="E49" s="416"/>
      <c r="F49" s="416"/>
      <c r="G49" s="416"/>
      <c r="H49" s="416"/>
      <c r="I49" s="416"/>
      <c r="J49" s="416"/>
      <c r="K49" s="322"/>
      <c r="L49" s="415" t="s">
        <v>71</v>
      </c>
      <c r="M49" s="322"/>
      <c r="N49" s="415" t="s">
        <v>72</v>
      </c>
      <c r="O49" s="322"/>
      <c r="P49" s="415" t="s">
        <v>73</v>
      </c>
      <c r="Q49" s="416"/>
      <c r="R49" s="38"/>
      <c r="S49" s="39"/>
    </row>
    <row r="50" spans="2:19" s="23" customFormat="1" ht="11.15" customHeight="1">
      <c r="B50" s="410"/>
      <c r="C50" s="413"/>
      <c r="D50" s="417"/>
      <c r="E50" s="418"/>
      <c r="F50" s="418"/>
      <c r="G50" s="418"/>
      <c r="H50" s="418"/>
      <c r="I50" s="418"/>
      <c r="J50" s="418"/>
      <c r="K50" s="323"/>
      <c r="L50" s="417"/>
      <c r="M50" s="323"/>
      <c r="N50" s="417"/>
      <c r="O50" s="323"/>
      <c r="P50" s="417"/>
      <c r="Q50" s="418"/>
      <c r="R50" s="40"/>
      <c r="S50" s="41"/>
    </row>
    <row r="51" spans="2:19" s="23" customFormat="1" ht="22.5" customHeight="1" thickBot="1">
      <c r="B51" s="411"/>
      <c r="C51" s="414"/>
      <c r="D51" s="417"/>
      <c r="E51" s="418"/>
      <c r="F51" s="418"/>
      <c r="G51" s="418"/>
      <c r="H51" s="418"/>
      <c r="I51" s="418"/>
      <c r="J51" s="418"/>
      <c r="K51" s="323"/>
      <c r="L51" s="417"/>
      <c r="M51" s="323"/>
      <c r="N51" s="417"/>
      <c r="O51" s="323"/>
      <c r="P51" s="417"/>
      <c r="Q51" s="418"/>
      <c r="R51" s="419" t="s">
        <v>74</v>
      </c>
      <c r="S51" s="420"/>
    </row>
    <row r="52" spans="2:19" s="23" customFormat="1" ht="22.5" hidden="1" customHeight="1">
      <c r="B52" s="219" t="s">
        <v>52</v>
      </c>
      <c r="C52" s="70"/>
      <c r="D52" s="434"/>
      <c r="E52" s="434"/>
      <c r="F52" s="434"/>
      <c r="G52" s="434"/>
      <c r="H52" s="434"/>
      <c r="I52" s="434"/>
      <c r="J52" s="434"/>
      <c r="K52" s="434"/>
      <c r="L52" s="222"/>
      <c r="M52" s="222"/>
      <c r="N52" s="440"/>
      <c r="O52" s="440"/>
      <c r="P52" s="442" t="str">
        <f t="shared" ref="P52:P61" si="0">IF(COUNTBLANK(L52)=1,"",L52*N52)</f>
        <v/>
      </c>
      <c r="Q52" s="443"/>
      <c r="R52" s="426" t="str">
        <f>IF(COUNTBLANK(P52)=1,"",SUM(P52:Q62))</f>
        <v/>
      </c>
      <c r="S52" s="427"/>
    </row>
    <row r="53" spans="2:19" s="23" customFormat="1" ht="22.5" hidden="1" customHeight="1">
      <c r="B53" s="438"/>
      <c r="C53" s="71"/>
      <c r="D53" s="226"/>
      <c r="E53" s="226"/>
      <c r="F53" s="226"/>
      <c r="G53" s="226"/>
      <c r="H53" s="226"/>
      <c r="I53" s="226"/>
      <c r="J53" s="226"/>
      <c r="K53" s="226"/>
      <c r="L53" s="227"/>
      <c r="M53" s="227"/>
      <c r="N53" s="218"/>
      <c r="O53" s="218"/>
      <c r="P53" s="432" t="str">
        <f t="shared" si="0"/>
        <v/>
      </c>
      <c r="Q53" s="433"/>
      <c r="R53" s="428"/>
      <c r="S53" s="429"/>
    </row>
    <row r="54" spans="2:19" s="23" customFormat="1" ht="22.5" hidden="1" customHeight="1">
      <c r="B54" s="438"/>
      <c r="C54" s="71"/>
      <c r="D54" s="226"/>
      <c r="E54" s="226"/>
      <c r="F54" s="226"/>
      <c r="G54" s="226"/>
      <c r="H54" s="226"/>
      <c r="I54" s="226"/>
      <c r="J54" s="226"/>
      <c r="K54" s="226"/>
      <c r="L54" s="227"/>
      <c r="M54" s="227"/>
      <c r="N54" s="218"/>
      <c r="O54" s="218"/>
      <c r="P54" s="432" t="str">
        <f t="shared" si="0"/>
        <v/>
      </c>
      <c r="Q54" s="433"/>
      <c r="R54" s="428"/>
      <c r="S54" s="429"/>
    </row>
    <row r="55" spans="2:19" s="23" customFormat="1" ht="22.5" hidden="1" customHeight="1">
      <c r="B55" s="438"/>
      <c r="C55" s="71"/>
      <c r="D55" s="226"/>
      <c r="E55" s="226"/>
      <c r="F55" s="226"/>
      <c r="G55" s="226"/>
      <c r="H55" s="226"/>
      <c r="I55" s="226"/>
      <c r="J55" s="226"/>
      <c r="K55" s="226"/>
      <c r="L55" s="227"/>
      <c r="M55" s="227"/>
      <c r="N55" s="218"/>
      <c r="O55" s="218"/>
      <c r="P55" s="432" t="str">
        <f t="shared" si="0"/>
        <v/>
      </c>
      <c r="Q55" s="433"/>
      <c r="R55" s="428"/>
      <c r="S55" s="429"/>
    </row>
    <row r="56" spans="2:19" s="23" customFormat="1" ht="22.5" hidden="1" customHeight="1">
      <c r="B56" s="438"/>
      <c r="C56" s="71"/>
      <c r="D56" s="226"/>
      <c r="E56" s="226"/>
      <c r="F56" s="226"/>
      <c r="G56" s="226"/>
      <c r="H56" s="226"/>
      <c r="I56" s="226"/>
      <c r="J56" s="226"/>
      <c r="K56" s="226"/>
      <c r="L56" s="227"/>
      <c r="M56" s="227"/>
      <c r="N56" s="218"/>
      <c r="O56" s="218"/>
      <c r="P56" s="432" t="str">
        <f t="shared" si="0"/>
        <v/>
      </c>
      <c r="Q56" s="433"/>
      <c r="R56" s="428"/>
      <c r="S56" s="429"/>
    </row>
    <row r="57" spans="2:19" s="23" customFormat="1" ht="22.5" hidden="1" customHeight="1">
      <c r="B57" s="438"/>
      <c r="C57" s="71"/>
      <c r="D57" s="226"/>
      <c r="E57" s="226"/>
      <c r="F57" s="226"/>
      <c r="G57" s="226"/>
      <c r="H57" s="226"/>
      <c r="I57" s="226"/>
      <c r="J57" s="226"/>
      <c r="K57" s="226"/>
      <c r="L57" s="227"/>
      <c r="M57" s="227"/>
      <c r="N57" s="218"/>
      <c r="O57" s="218"/>
      <c r="P57" s="432" t="str">
        <f t="shared" si="0"/>
        <v/>
      </c>
      <c r="Q57" s="433"/>
      <c r="R57" s="428"/>
      <c r="S57" s="429"/>
    </row>
    <row r="58" spans="2:19" s="23" customFormat="1" ht="22.5" hidden="1" customHeight="1">
      <c r="B58" s="438"/>
      <c r="C58" s="71"/>
      <c r="D58" s="226"/>
      <c r="E58" s="226"/>
      <c r="F58" s="226"/>
      <c r="G58" s="226"/>
      <c r="H58" s="226"/>
      <c r="I58" s="226"/>
      <c r="J58" s="226"/>
      <c r="K58" s="226"/>
      <c r="L58" s="227"/>
      <c r="M58" s="227"/>
      <c r="N58" s="218"/>
      <c r="O58" s="218"/>
      <c r="P58" s="432" t="str">
        <f t="shared" si="0"/>
        <v/>
      </c>
      <c r="Q58" s="433"/>
      <c r="R58" s="428"/>
      <c r="S58" s="429"/>
    </row>
    <row r="59" spans="2:19" s="23" customFormat="1" ht="22.5" hidden="1" customHeight="1">
      <c r="B59" s="438"/>
      <c r="C59" s="71"/>
      <c r="D59" s="226"/>
      <c r="E59" s="226"/>
      <c r="F59" s="226"/>
      <c r="G59" s="226"/>
      <c r="H59" s="226"/>
      <c r="I59" s="226"/>
      <c r="J59" s="226"/>
      <c r="K59" s="226"/>
      <c r="L59" s="227"/>
      <c r="M59" s="227"/>
      <c r="N59" s="218"/>
      <c r="O59" s="218"/>
      <c r="P59" s="432" t="str">
        <f t="shared" si="0"/>
        <v/>
      </c>
      <c r="Q59" s="433"/>
      <c r="R59" s="428"/>
      <c r="S59" s="429"/>
    </row>
    <row r="60" spans="2:19" s="23" customFormat="1" ht="22.5" hidden="1" customHeight="1">
      <c r="B60" s="438"/>
      <c r="C60" s="71"/>
      <c r="D60" s="226"/>
      <c r="E60" s="226"/>
      <c r="F60" s="226"/>
      <c r="G60" s="226"/>
      <c r="H60" s="226"/>
      <c r="I60" s="226"/>
      <c r="J60" s="226"/>
      <c r="K60" s="226"/>
      <c r="L60" s="227"/>
      <c r="M60" s="227"/>
      <c r="N60" s="218"/>
      <c r="O60" s="218"/>
      <c r="P60" s="432" t="str">
        <f t="shared" si="0"/>
        <v/>
      </c>
      <c r="Q60" s="433"/>
      <c r="R60" s="428"/>
      <c r="S60" s="429"/>
    </row>
    <row r="61" spans="2:19" s="23" customFormat="1" ht="22.5" hidden="1" customHeight="1">
      <c r="B61" s="438"/>
      <c r="C61" s="71"/>
      <c r="D61" s="226"/>
      <c r="E61" s="226"/>
      <c r="F61" s="226"/>
      <c r="G61" s="226"/>
      <c r="H61" s="226"/>
      <c r="I61" s="226"/>
      <c r="J61" s="226"/>
      <c r="K61" s="226"/>
      <c r="L61" s="227"/>
      <c r="M61" s="227"/>
      <c r="N61" s="218"/>
      <c r="O61" s="218"/>
      <c r="P61" s="432" t="str">
        <f t="shared" si="0"/>
        <v/>
      </c>
      <c r="Q61" s="433"/>
      <c r="R61" s="428"/>
      <c r="S61" s="429"/>
    </row>
    <row r="62" spans="2:19" s="23" customFormat="1" ht="22.5" hidden="1" customHeight="1" thickBot="1">
      <c r="B62" s="439"/>
      <c r="C62" s="72"/>
      <c r="D62" s="504"/>
      <c r="E62" s="504"/>
      <c r="F62" s="504"/>
      <c r="G62" s="504"/>
      <c r="H62" s="504"/>
      <c r="I62" s="504"/>
      <c r="J62" s="504"/>
      <c r="K62" s="504"/>
      <c r="L62" s="505"/>
      <c r="M62" s="505"/>
      <c r="N62" s="435"/>
      <c r="O62" s="435"/>
      <c r="P62" s="436" t="str">
        <f t="shared" ref="P62:P82" si="1">IF(COUNTBLANK(L62)=1,"",L62*N62)</f>
        <v/>
      </c>
      <c r="Q62" s="437"/>
      <c r="R62" s="430"/>
      <c r="S62" s="431"/>
    </row>
    <row r="63" spans="2:19" s="23" customFormat="1" ht="22.5" hidden="1" customHeight="1">
      <c r="B63" s="228" t="s">
        <v>75</v>
      </c>
      <c r="C63" s="70"/>
      <c r="D63" s="434"/>
      <c r="E63" s="434"/>
      <c r="F63" s="434"/>
      <c r="G63" s="434"/>
      <c r="H63" s="434"/>
      <c r="I63" s="434"/>
      <c r="J63" s="434"/>
      <c r="K63" s="434"/>
      <c r="L63" s="222"/>
      <c r="M63" s="222"/>
      <c r="N63" s="440"/>
      <c r="O63" s="440"/>
      <c r="P63" s="442" t="str">
        <f t="shared" si="1"/>
        <v/>
      </c>
      <c r="Q63" s="443"/>
      <c r="R63" s="426" t="str">
        <f>IF(COUNTBLANK(P63)=1,"",SUM(P63:Q68))</f>
        <v/>
      </c>
      <c r="S63" s="427"/>
    </row>
    <row r="64" spans="2:19" s="23" customFormat="1" ht="22.5" hidden="1" customHeight="1">
      <c r="B64" s="229"/>
      <c r="C64" s="71"/>
      <c r="D64" s="444"/>
      <c r="E64" s="444"/>
      <c r="F64" s="444"/>
      <c r="G64" s="444"/>
      <c r="H64" s="444"/>
      <c r="I64" s="444"/>
      <c r="J64" s="444"/>
      <c r="K64" s="444"/>
      <c r="L64" s="445"/>
      <c r="M64" s="445"/>
      <c r="N64" s="446"/>
      <c r="O64" s="446"/>
      <c r="P64" s="441" t="str">
        <f>IF(COUNTBLANK(L64)=1,"",L64*N64)</f>
        <v/>
      </c>
      <c r="Q64" s="433"/>
      <c r="R64" s="428"/>
      <c r="S64" s="429"/>
    </row>
    <row r="65" spans="2:23" s="23" customFormat="1" ht="22.5" hidden="1" customHeight="1">
      <c r="B65" s="229"/>
      <c r="C65" s="71"/>
      <c r="D65" s="444"/>
      <c r="E65" s="444"/>
      <c r="F65" s="444"/>
      <c r="G65" s="444"/>
      <c r="H65" s="444"/>
      <c r="I65" s="444"/>
      <c r="J65" s="444"/>
      <c r="K65" s="444"/>
      <c r="L65" s="445"/>
      <c r="M65" s="445"/>
      <c r="N65" s="446"/>
      <c r="O65" s="446"/>
      <c r="P65" s="441" t="str">
        <f t="shared" ref="P65:P66" si="2">IF(COUNTBLANK(L65)=1,"",L65*N65)</f>
        <v/>
      </c>
      <c r="Q65" s="433"/>
      <c r="R65" s="428"/>
      <c r="S65" s="429"/>
    </row>
    <row r="66" spans="2:23" s="23" customFormat="1" ht="22.5" hidden="1" customHeight="1">
      <c r="B66" s="229"/>
      <c r="C66" s="71"/>
      <c r="D66" s="444"/>
      <c r="E66" s="444"/>
      <c r="F66" s="444"/>
      <c r="G66" s="444"/>
      <c r="H66" s="444"/>
      <c r="I66" s="444"/>
      <c r="J66" s="444"/>
      <c r="K66" s="444"/>
      <c r="L66" s="445"/>
      <c r="M66" s="445"/>
      <c r="N66" s="446"/>
      <c r="O66" s="446"/>
      <c r="P66" s="441" t="str">
        <f t="shared" si="2"/>
        <v/>
      </c>
      <c r="Q66" s="433"/>
      <c r="R66" s="428"/>
      <c r="S66" s="429"/>
    </row>
    <row r="67" spans="2:23" s="23" customFormat="1" ht="22.5" hidden="1" customHeight="1">
      <c r="B67" s="410"/>
      <c r="C67" s="71"/>
      <c r="D67" s="226"/>
      <c r="E67" s="226"/>
      <c r="F67" s="226"/>
      <c r="G67" s="226"/>
      <c r="H67" s="226"/>
      <c r="I67" s="226"/>
      <c r="J67" s="226"/>
      <c r="K67" s="226"/>
      <c r="L67" s="227"/>
      <c r="M67" s="227"/>
      <c r="N67" s="218"/>
      <c r="O67" s="218"/>
      <c r="P67" s="441" t="str">
        <f t="shared" si="1"/>
        <v/>
      </c>
      <c r="Q67" s="433"/>
      <c r="R67" s="428"/>
      <c r="S67" s="429"/>
    </row>
    <row r="68" spans="2:23" s="23" customFormat="1" ht="22.5" hidden="1" customHeight="1" thickBot="1">
      <c r="B68" s="411"/>
      <c r="C68" s="72"/>
      <c r="D68" s="504"/>
      <c r="E68" s="504"/>
      <c r="F68" s="504"/>
      <c r="G68" s="504"/>
      <c r="H68" s="504"/>
      <c r="I68" s="504"/>
      <c r="J68" s="504"/>
      <c r="K68" s="504"/>
      <c r="L68" s="505"/>
      <c r="M68" s="505"/>
      <c r="N68" s="435"/>
      <c r="O68" s="435"/>
      <c r="P68" s="436" t="str">
        <f t="shared" si="1"/>
        <v/>
      </c>
      <c r="Q68" s="437"/>
      <c r="R68" s="430"/>
      <c r="S68" s="431"/>
    </row>
    <row r="69" spans="2:23" s="23" customFormat="1" ht="20.149999999999999" customHeight="1">
      <c r="B69" s="228" t="s">
        <v>6</v>
      </c>
      <c r="C69" s="499" t="s">
        <v>103</v>
      </c>
      <c r="D69" s="500"/>
      <c r="E69" s="500"/>
      <c r="F69" s="500"/>
      <c r="G69" s="500"/>
      <c r="H69" s="500"/>
      <c r="I69" s="500"/>
      <c r="J69" s="500"/>
      <c r="K69" s="500"/>
      <c r="L69" s="500"/>
      <c r="M69" s="500"/>
      <c r="N69" s="500"/>
      <c r="O69" s="500"/>
      <c r="P69" s="500"/>
      <c r="Q69" s="501"/>
      <c r="R69" s="502">
        <f>W71</f>
        <v>0</v>
      </c>
      <c r="S69" s="503"/>
      <c r="V69" s="23" t="s">
        <v>142</v>
      </c>
      <c r="W69" s="123">
        <f>SUM('個人防護具　別紙（変更後〇月）'!AT41:AU41)</f>
        <v>0</v>
      </c>
    </row>
    <row r="70" spans="2:23" s="23" customFormat="1" ht="20.149999999999999" customHeight="1">
      <c r="B70" s="229"/>
      <c r="C70" s="212" t="s">
        <v>140</v>
      </c>
      <c r="D70" s="213"/>
      <c r="E70" s="213"/>
      <c r="F70" s="213"/>
      <c r="G70" s="213"/>
      <c r="H70" s="213"/>
      <c r="I70" s="213"/>
      <c r="J70" s="213"/>
      <c r="K70" s="213"/>
      <c r="L70" s="213"/>
      <c r="M70" s="213"/>
      <c r="N70" s="213"/>
      <c r="O70" s="213"/>
      <c r="P70" s="213"/>
      <c r="Q70" s="214"/>
      <c r="R70" s="502"/>
      <c r="S70" s="503"/>
      <c r="V70" s="23" t="s">
        <v>143</v>
      </c>
      <c r="W70" s="123">
        <f>SUM('個人防護具　別紙（変更後〇+1月）'!AT41:AU41)</f>
        <v>0</v>
      </c>
    </row>
    <row r="71" spans="2:23" s="23" customFormat="1" ht="20.149999999999999" customHeight="1" thickBot="1">
      <c r="B71" s="229"/>
      <c r="C71" s="215"/>
      <c r="D71" s="216"/>
      <c r="E71" s="216"/>
      <c r="F71" s="216"/>
      <c r="G71" s="216"/>
      <c r="H71" s="216"/>
      <c r="I71" s="216"/>
      <c r="J71" s="216"/>
      <c r="K71" s="216"/>
      <c r="L71" s="216"/>
      <c r="M71" s="216"/>
      <c r="N71" s="216"/>
      <c r="O71" s="216"/>
      <c r="P71" s="216"/>
      <c r="Q71" s="217"/>
      <c r="R71" s="502"/>
      <c r="S71" s="503"/>
      <c r="V71" s="23" t="s">
        <v>144</v>
      </c>
      <c r="W71" s="123">
        <f>SUM(W69:W70)</f>
        <v>0</v>
      </c>
    </row>
    <row r="72" spans="2:23" s="23" customFormat="1" ht="22.5" hidden="1" customHeight="1">
      <c r="B72" s="228" t="s">
        <v>8</v>
      </c>
      <c r="C72" s="70"/>
      <c r="D72" s="223"/>
      <c r="E72" s="224"/>
      <c r="F72" s="224"/>
      <c r="G72" s="224"/>
      <c r="H72" s="224"/>
      <c r="I72" s="224"/>
      <c r="J72" s="224"/>
      <c r="K72" s="225"/>
      <c r="L72" s="447"/>
      <c r="M72" s="448"/>
      <c r="N72" s="449"/>
      <c r="O72" s="450"/>
      <c r="P72" s="442" t="str">
        <f t="shared" si="1"/>
        <v/>
      </c>
      <c r="Q72" s="443"/>
      <c r="R72" s="426" t="str">
        <f>IF(COUNTBLANK(P72)=1,"",SUM(P72:Q77))</f>
        <v/>
      </c>
      <c r="S72" s="427"/>
    </row>
    <row r="73" spans="2:23" s="23" customFormat="1" ht="22.5" hidden="1" customHeight="1">
      <c r="B73" s="229"/>
      <c r="C73" s="73"/>
      <c r="D73" s="232"/>
      <c r="E73" s="233"/>
      <c r="F73" s="233"/>
      <c r="G73" s="233"/>
      <c r="H73" s="233"/>
      <c r="I73" s="233"/>
      <c r="J73" s="233"/>
      <c r="K73" s="234"/>
      <c r="L73" s="227"/>
      <c r="M73" s="227"/>
      <c r="N73" s="218"/>
      <c r="O73" s="218"/>
      <c r="P73" s="441" t="str">
        <f t="shared" ref="P73:P75" si="3">IF(COUNTBLANK(L73)=1,"",L73*N73)</f>
        <v/>
      </c>
      <c r="Q73" s="433"/>
      <c r="R73" s="428"/>
      <c r="S73" s="429"/>
    </row>
    <row r="74" spans="2:23" s="23" customFormat="1" ht="22.5" hidden="1" customHeight="1">
      <c r="B74" s="229"/>
      <c r="C74" s="73"/>
      <c r="D74" s="232"/>
      <c r="E74" s="233"/>
      <c r="F74" s="233"/>
      <c r="G74" s="233"/>
      <c r="H74" s="233"/>
      <c r="I74" s="233"/>
      <c r="J74" s="233"/>
      <c r="K74" s="234"/>
      <c r="L74" s="227"/>
      <c r="M74" s="227"/>
      <c r="N74" s="218"/>
      <c r="O74" s="218"/>
      <c r="P74" s="441" t="str">
        <f t="shared" si="3"/>
        <v/>
      </c>
      <c r="Q74" s="433"/>
      <c r="R74" s="428"/>
      <c r="S74" s="429"/>
    </row>
    <row r="75" spans="2:23" s="23" customFormat="1" ht="22.5" hidden="1" customHeight="1">
      <c r="B75" s="229"/>
      <c r="C75" s="73"/>
      <c r="D75" s="232"/>
      <c r="E75" s="233"/>
      <c r="F75" s="233"/>
      <c r="G75" s="233"/>
      <c r="H75" s="233"/>
      <c r="I75" s="233"/>
      <c r="J75" s="233"/>
      <c r="K75" s="234"/>
      <c r="L75" s="227"/>
      <c r="M75" s="227"/>
      <c r="N75" s="218"/>
      <c r="O75" s="218"/>
      <c r="P75" s="441" t="str">
        <f t="shared" si="3"/>
        <v/>
      </c>
      <c r="Q75" s="433"/>
      <c r="R75" s="428"/>
      <c r="S75" s="429"/>
    </row>
    <row r="76" spans="2:23" s="23" customFormat="1" ht="22.5" hidden="1" customHeight="1">
      <c r="B76" s="410"/>
      <c r="C76" s="71"/>
      <c r="D76" s="232"/>
      <c r="E76" s="233"/>
      <c r="F76" s="233"/>
      <c r="G76" s="233"/>
      <c r="H76" s="233"/>
      <c r="I76" s="233"/>
      <c r="J76" s="233"/>
      <c r="K76" s="234"/>
      <c r="L76" s="227"/>
      <c r="M76" s="227"/>
      <c r="N76" s="218"/>
      <c r="O76" s="218"/>
      <c r="P76" s="441" t="str">
        <f t="shared" si="1"/>
        <v/>
      </c>
      <c r="Q76" s="433"/>
      <c r="R76" s="428"/>
      <c r="S76" s="429"/>
    </row>
    <row r="77" spans="2:23" s="23" customFormat="1" ht="22.5" hidden="1" customHeight="1" thickBot="1">
      <c r="B77" s="411"/>
      <c r="C77" s="74"/>
      <c r="D77" s="451"/>
      <c r="E77" s="452"/>
      <c r="F77" s="452"/>
      <c r="G77" s="452"/>
      <c r="H77" s="452"/>
      <c r="I77" s="452"/>
      <c r="J77" s="452"/>
      <c r="K77" s="453"/>
      <c r="L77" s="454"/>
      <c r="M77" s="455"/>
      <c r="N77" s="456"/>
      <c r="O77" s="457"/>
      <c r="P77" s="458" t="str">
        <f>IF(COUNTBLANK(L77)=1,"",L77*N77)</f>
        <v/>
      </c>
      <c r="Q77" s="459"/>
      <c r="R77" s="430"/>
      <c r="S77" s="431"/>
    </row>
    <row r="78" spans="2:23" s="23" customFormat="1" ht="22.5" hidden="1" customHeight="1">
      <c r="B78" s="228" t="s">
        <v>9</v>
      </c>
      <c r="C78" s="70"/>
      <c r="D78" s="223"/>
      <c r="E78" s="224"/>
      <c r="F78" s="224"/>
      <c r="G78" s="224"/>
      <c r="H78" s="224"/>
      <c r="I78" s="224"/>
      <c r="J78" s="224"/>
      <c r="K78" s="225"/>
      <c r="L78" s="465"/>
      <c r="M78" s="466"/>
      <c r="N78" s="467"/>
      <c r="O78" s="468"/>
      <c r="P78" s="442" t="str">
        <f>IF(COUNTBLANK(L78)=1,"",L78*N78)</f>
        <v/>
      </c>
      <c r="Q78" s="443"/>
      <c r="R78" s="426" t="str">
        <f>IF(COUNTBLANK(P78)=1,"",SUM(P78:Q79))</f>
        <v/>
      </c>
      <c r="S78" s="427"/>
    </row>
    <row r="79" spans="2:23" s="23" customFormat="1" ht="22.5" hidden="1" customHeight="1" thickBot="1">
      <c r="B79" s="411"/>
      <c r="C79" s="74"/>
      <c r="D79" s="451"/>
      <c r="E79" s="452"/>
      <c r="F79" s="452"/>
      <c r="G79" s="452"/>
      <c r="H79" s="452"/>
      <c r="I79" s="452"/>
      <c r="J79" s="452"/>
      <c r="K79" s="453"/>
      <c r="L79" s="454"/>
      <c r="M79" s="455"/>
      <c r="N79" s="456"/>
      <c r="O79" s="457"/>
      <c r="P79" s="458" t="str">
        <f>IF(COUNTBLANK(L79)=1,"",L79*N79)</f>
        <v/>
      </c>
      <c r="Q79" s="459"/>
      <c r="R79" s="430"/>
      <c r="S79" s="431"/>
    </row>
    <row r="80" spans="2:23" s="23" customFormat="1" ht="23.25" hidden="1" customHeight="1">
      <c r="B80" s="219" t="s">
        <v>76</v>
      </c>
      <c r="C80" s="70"/>
      <c r="D80" s="460"/>
      <c r="E80" s="461"/>
      <c r="F80" s="461"/>
      <c r="G80" s="461"/>
      <c r="H80" s="461"/>
      <c r="I80" s="461"/>
      <c r="J80" s="461"/>
      <c r="K80" s="462"/>
      <c r="L80" s="447"/>
      <c r="M80" s="448"/>
      <c r="N80" s="449"/>
      <c r="O80" s="450"/>
      <c r="P80" s="463" t="str">
        <f t="shared" si="1"/>
        <v/>
      </c>
      <c r="Q80" s="464"/>
      <c r="R80" s="426" t="str">
        <f>IF(COUNTBLANK(P80)=1,"",SUM(P80:Q82))</f>
        <v/>
      </c>
      <c r="S80" s="427"/>
    </row>
    <row r="81" spans="2:22" s="23" customFormat="1" ht="23.25" hidden="1" customHeight="1">
      <c r="B81" s="220"/>
      <c r="C81" s="71"/>
      <c r="D81" s="226"/>
      <c r="E81" s="226"/>
      <c r="F81" s="226"/>
      <c r="G81" s="226"/>
      <c r="H81" s="226"/>
      <c r="I81" s="226"/>
      <c r="J81" s="226"/>
      <c r="K81" s="226"/>
      <c r="L81" s="227"/>
      <c r="M81" s="227"/>
      <c r="N81" s="218"/>
      <c r="O81" s="218"/>
      <c r="P81" s="469" t="str">
        <f t="shared" ref="P81" si="4">IF(COUNTBLANK(L81)=1,"",L81*N81)</f>
        <v/>
      </c>
      <c r="Q81" s="469"/>
      <c r="R81" s="428"/>
      <c r="S81" s="429"/>
    </row>
    <row r="82" spans="2:22" s="23" customFormat="1" ht="23.25" hidden="1" customHeight="1" thickBot="1">
      <c r="B82" s="439"/>
      <c r="C82" s="75"/>
      <c r="D82" s="451"/>
      <c r="E82" s="452"/>
      <c r="F82" s="452"/>
      <c r="G82" s="452"/>
      <c r="H82" s="452"/>
      <c r="I82" s="452"/>
      <c r="J82" s="452"/>
      <c r="K82" s="453"/>
      <c r="L82" s="454"/>
      <c r="M82" s="455"/>
      <c r="N82" s="456"/>
      <c r="O82" s="457"/>
      <c r="P82" s="436" t="str">
        <f t="shared" si="1"/>
        <v/>
      </c>
      <c r="Q82" s="437"/>
      <c r="R82" s="430"/>
      <c r="S82" s="431"/>
    </row>
    <row r="83" spans="2:22" s="23" customFormat="1" ht="23.25" hidden="1" customHeight="1">
      <c r="B83" s="228" t="s">
        <v>77</v>
      </c>
      <c r="C83" s="70"/>
      <c r="D83" s="223"/>
      <c r="E83" s="224"/>
      <c r="F83" s="224"/>
      <c r="G83" s="224"/>
      <c r="H83" s="224"/>
      <c r="I83" s="224"/>
      <c r="J83" s="224"/>
      <c r="K83" s="225"/>
      <c r="L83" s="465"/>
      <c r="M83" s="466"/>
      <c r="N83" s="467"/>
      <c r="O83" s="468"/>
      <c r="P83" s="479" t="str">
        <f t="shared" ref="P83:P86" si="5">IF(COUNTBLANK(L83)=1,"",L83*N83)</f>
        <v/>
      </c>
      <c r="Q83" s="443"/>
      <c r="R83" s="426" t="str">
        <f>IF(COUNTBLANK(P83)=1,"",SUM(P83:Q84))</f>
        <v/>
      </c>
      <c r="S83" s="427"/>
    </row>
    <row r="84" spans="2:22" s="23" customFormat="1" ht="23.25" hidden="1" customHeight="1" thickBot="1">
      <c r="B84" s="411"/>
      <c r="C84" s="74"/>
      <c r="D84" s="451"/>
      <c r="E84" s="452"/>
      <c r="F84" s="452"/>
      <c r="G84" s="452"/>
      <c r="H84" s="452"/>
      <c r="I84" s="452"/>
      <c r="J84" s="452"/>
      <c r="K84" s="453"/>
      <c r="L84" s="454"/>
      <c r="M84" s="455"/>
      <c r="N84" s="456"/>
      <c r="O84" s="457"/>
      <c r="P84" s="471" t="str">
        <f t="shared" si="5"/>
        <v/>
      </c>
      <c r="Q84" s="472"/>
      <c r="R84" s="430"/>
      <c r="S84" s="431"/>
    </row>
    <row r="85" spans="2:22" s="23" customFormat="1" ht="23.25" hidden="1" customHeight="1">
      <c r="B85" s="228" t="s">
        <v>100</v>
      </c>
      <c r="C85" s="70"/>
      <c r="D85" s="224"/>
      <c r="E85" s="224"/>
      <c r="F85" s="224"/>
      <c r="G85" s="224"/>
      <c r="H85" s="224"/>
      <c r="I85" s="224"/>
      <c r="J85" s="224"/>
      <c r="K85" s="224"/>
      <c r="L85" s="465"/>
      <c r="M85" s="466"/>
      <c r="N85" s="488"/>
      <c r="O85" s="468"/>
      <c r="P85" s="458" t="str">
        <f t="shared" si="5"/>
        <v/>
      </c>
      <c r="Q85" s="459"/>
      <c r="R85" s="426" t="str">
        <f>IF(COUNTBLANK(P85)=1,"",SUM(P85:Q86))</f>
        <v/>
      </c>
      <c r="S85" s="427"/>
    </row>
    <row r="86" spans="2:22" s="23" customFormat="1" ht="23.25" hidden="1" customHeight="1" thickBot="1">
      <c r="B86" s="410"/>
      <c r="C86" s="76"/>
      <c r="D86" s="231"/>
      <c r="E86" s="231"/>
      <c r="F86" s="231"/>
      <c r="G86" s="231"/>
      <c r="H86" s="231"/>
      <c r="I86" s="231"/>
      <c r="J86" s="231"/>
      <c r="K86" s="231"/>
      <c r="L86" s="482"/>
      <c r="M86" s="483"/>
      <c r="N86" s="486"/>
      <c r="O86" s="487"/>
      <c r="P86" s="489" t="str">
        <f t="shared" si="5"/>
        <v/>
      </c>
      <c r="Q86" s="490"/>
      <c r="R86" s="428"/>
      <c r="S86" s="429"/>
    </row>
    <row r="87" spans="2:22" s="23" customFormat="1" ht="23.25" hidden="1" customHeight="1">
      <c r="B87" s="219" t="s">
        <v>101</v>
      </c>
      <c r="C87" s="70"/>
      <c r="D87" s="223"/>
      <c r="E87" s="224"/>
      <c r="F87" s="224"/>
      <c r="G87" s="224"/>
      <c r="H87" s="224"/>
      <c r="I87" s="224"/>
      <c r="J87" s="224"/>
      <c r="K87" s="225"/>
      <c r="L87" s="222"/>
      <c r="M87" s="222"/>
      <c r="N87" s="491"/>
      <c r="O87" s="450"/>
      <c r="P87" s="492" t="str">
        <f t="shared" ref="P87:P89" si="6">IF(COUNTBLANK(L87)=1,"",L87*N87)</f>
        <v/>
      </c>
      <c r="Q87" s="464"/>
      <c r="R87" s="493" t="str">
        <f>IF(COUNTBLANK(P87)=1,"",SUM(P87:Q89))</f>
        <v/>
      </c>
      <c r="S87" s="494"/>
    </row>
    <row r="88" spans="2:22" s="23" customFormat="1" ht="23.25" hidden="1" customHeight="1">
      <c r="B88" s="220"/>
      <c r="C88" s="73"/>
      <c r="D88" s="230"/>
      <c r="E88" s="230"/>
      <c r="F88" s="230"/>
      <c r="G88" s="230"/>
      <c r="H88" s="230"/>
      <c r="I88" s="230"/>
      <c r="J88" s="230"/>
      <c r="K88" s="230"/>
      <c r="L88" s="480"/>
      <c r="M88" s="481"/>
      <c r="N88" s="218"/>
      <c r="O88" s="218"/>
      <c r="P88" s="489" t="str">
        <f t="shared" si="6"/>
        <v/>
      </c>
      <c r="Q88" s="490"/>
      <c r="R88" s="495"/>
      <c r="S88" s="496"/>
    </row>
    <row r="89" spans="2:22" s="23" customFormat="1" ht="23.25" hidden="1" customHeight="1" thickBot="1">
      <c r="B89" s="221"/>
      <c r="C89" s="75"/>
      <c r="D89" s="452"/>
      <c r="E89" s="452"/>
      <c r="F89" s="452"/>
      <c r="G89" s="452"/>
      <c r="H89" s="452"/>
      <c r="I89" s="452"/>
      <c r="J89" s="452"/>
      <c r="K89" s="452"/>
      <c r="L89" s="454"/>
      <c r="M89" s="455"/>
      <c r="N89" s="484"/>
      <c r="O89" s="485"/>
      <c r="P89" s="471" t="str">
        <f t="shared" si="6"/>
        <v/>
      </c>
      <c r="Q89" s="472"/>
      <c r="R89" s="497"/>
      <c r="S89" s="498"/>
    </row>
    <row r="90" spans="2:22" s="23" customFormat="1" ht="40" customHeight="1" thickBot="1">
      <c r="B90" s="473" t="s">
        <v>78</v>
      </c>
      <c r="C90" s="474"/>
      <c r="D90" s="474"/>
      <c r="E90" s="474"/>
      <c r="F90" s="474"/>
      <c r="G90" s="474"/>
      <c r="H90" s="474"/>
      <c r="I90" s="474"/>
      <c r="J90" s="474"/>
      <c r="K90" s="474"/>
      <c r="L90" s="474"/>
      <c r="M90" s="474"/>
      <c r="N90" s="474"/>
      <c r="O90" s="475"/>
      <c r="P90" s="476">
        <f>IF(COUNTBLANK(R52:S89)=1,"",SUM(R52:S89))</f>
        <v>0</v>
      </c>
      <c r="Q90" s="477"/>
      <c r="R90" s="477"/>
      <c r="S90" s="478"/>
      <c r="V90" s="122"/>
    </row>
    <row r="91" spans="2:22" s="23" customFormat="1" ht="20.149999999999999" customHeight="1">
      <c r="B91" s="26" t="s">
        <v>79</v>
      </c>
      <c r="C91" s="42"/>
      <c r="D91" s="42"/>
      <c r="E91" s="42"/>
      <c r="F91" s="42"/>
      <c r="G91" s="42"/>
      <c r="H91" s="42"/>
      <c r="I91" s="42"/>
      <c r="J91" s="42"/>
      <c r="K91" s="42"/>
      <c r="L91" s="42"/>
      <c r="M91" s="42"/>
      <c r="N91" s="42"/>
      <c r="O91" s="42"/>
      <c r="P91" s="470"/>
      <c r="Q91" s="470"/>
      <c r="R91" s="470"/>
      <c r="S91" s="470"/>
    </row>
  </sheetData>
  <sheetProtection algorithmName="SHA-512" hashValue="SwgybOSn33z4sX5xuV573HrjHZLc7DO1b/VcWvHon0ydNsvhQ9XcaAPN9/tyvrrOw/BiKllf4cqFMsfsI+anYg==" saltValue="s4UsgSmhoZn4rnTD8XjjPw==" spinCount="100000" sheet="1" insertRows="0"/>
  <mergeCells count="254">
    <mergeCell ref="C69:Q69"/>
    <mergeCell ref="R23:S26"/>
    <mergeCell ref="R27:S34"/>
    <mergeCell ref="P75:Q75"/>
    <mergeCell ref="N73:O73"/>
    <mergeCell ref="P73:Q73"/>
    <mergeCell ref="L64:M64"/>
    <mergeCell ref="N64:O64"/>
    <mergeCell ref="P64:Q64"/>
    <mergeCell ref="R69:S71"/>
    <mergeCell ref="R72:S77"/>
    <mergeCell ref="R63:S68"/>
    <mergeCell ref="D67:K67"/>
    <mergeCell ref="L67:M67"/>
    <mergeCell ref="N67:O67"/>
    <mergeCell ref="P67:Q67"/>
    <mergeCell ref="D68:K68"/>
    <mergeCell ref="L68:M68"/>
    <mergeCell ref="N68:O68"/>
    <mergeCell ref="P68:Q68"/>
    <mergeCell ref="P52:Q52"/>
    <mergeCell ref="D62:K62"/>
    <mergeCell ref="L62:M62"/>
    <mergeCell ref="N76:O76"/>
    <mergeCell ref="R85:S86"/>
    <mergeCell ref="N89:O89"/>
    <mergeCell ref="N88:O88"/>
    <mergeCell ref="N86:O86"/>
    <mergeCell ref="N85:O85"/>
    <mergeCell ref="P89:Q89"/>
    <mergeCell ref="P88:Q88"/>
    <mergeCell ref="P86:Q86"/>
    <mergeCell ref="P85:Q85"/>
    <mergeCell ref="N87:O87"/>
    <mergeCell ref="P87:Q87"/>
    <mergeCell ref="R87:S89"/>
    <mergeCell ref="P91:S91"/>
    <mergeCell ref="R83:S84"/>
    <mergeCell ref="D84:K84"/>
    <mergeCell ref="L84:M84"/>
    <mergeCell ref="N84:O84"/>
    <mergeCell ref="P84:Q84"/>
    <mergeCell ref="B90:O90"/>
    <mergeCell ref="P90:S90"/>
    <mergeCell ref="R80:S82"/>
    <mergeCell ref="D82:K82"/>
    <mergeCell ref="L82:M82"/>
    <mergeCell ref="N82:O82"/>
    <mergeCell ref="P82:Q82"/>
    <mergeCell ref="B83:B84"/>
    <mergeCell ref="D83:K83"/>
    <mergeCell ref="L83:M83"/>
    <mergeCell ref="N83:O83"/>
    <mergeCell ref="P83:Q83"/>
    <mergeCell ref="B85:B86"/>
    <mergeCell ref="L89:M89"/>
    <mergeCell ref="L88:M88"/>
    <mergeCell ref="L86:M86"/>
    <mergeCell ref="L85:M85"/>
    <mergeCell ref="D89:K89"/>
    <mergeCell ref="R78:S79"/>
    <mergeCell ref="D79:K79"/>
    <mergeCell ref="L79:M79"/>
    <mergeCell ref="N79:O79"/>
    <mergeCell ref="P79:Q79"/>
    <mergeCell ref="B80:B82"/>
    <mergeCell ref="D80:K80"/>
    <mergeCell ref="L80:M80"/>
    <mergeCell ref="N80:O80"/>
    <mergeCell ref="P80:Q80"/>
    <mergeCell ref="B78:B79"/>
    <mergeCell ref="D78:K78"/>
    <mergeCell ref="L78:M78"/>
    <mergeCell ref="N78:O78"/>
    <mergeCell ref="P78:Q78"/>
    <mergeCell ref="D81:K81"/>
    <mergeCell ref="L81:M81"/>
    <mergeCell ref="N81:O81"/>
    <mergeCell ref="P81:Q81"/>
    <mergeCell ref="L74:M74"/>
    <mergeCell ref="N74:O74"/>
    <mergeCell ref="P74:Q74"/>
    <mergeCell ref="B72:B77"/>
    <mergeCell ref="D72:K72"/>
    <mergeCell ref="L72:M72"/>
    <mergeCell ref="N72:O72"/>
    <mergeCell ref="P72:Q72"/>
    <mergeCell ref="D76:K76"/>
    <mergeCell ref="L76:M76"/>
    <mergeCell ref="P76:Q76"/>
    <mergeCell ref="D77:K77"/>
    <mergeCell ref="L77:M77"/>
    <mergeCell ref="N77:O77"/>
    <mergeCell ref="P77:Q77"/>
    <mergeCell ref="L73:M73"/>
    <mergeCell ref="D75:K75"/>
    <mergeCell ref="B52:B62"/>
    <mergeCell ref="L52:M52"/>
    <mergeCell ref="N52:O52"/>
    <mergeCell ref="P59:Q59"/>
    <mergeCell ref="P60:Q60"/>
    <mergeCell ref="P65:Q65"/>
    <mergeCell ref="P66:Q66"/>
    <mergeCell ref="P55:Q55"/>
    <mergeCell ref="P56:Q56"/>
    <mergeCell ref="P57:Q57"/>
    <mergeCell ref="B63:B68"/>
    <mergeCell ref="D63:K63"/>
    <mergeCell ref="L63:M63"/>
    <mergeCell ref="N63:O63"/>
    <mergeCell ref="P63:Q63"/>
    <mergeCell ref="D64:K64"/>
    <mergeCell ref="D65:K65"/>
    <mergeCell ref="D66:K66"/>
    <mergeCell ref="L65:M65"/>
    <mergeCell ref="L66:M66"/>
    <mergeCell ref="N65:O65"/>
    <mergeCell ref="N66:O66"/>
    <mergeCell ref="P58:Q58"/>
    <mergeCell ref="R52:S62"/>
    <mergeCell ref="D53:K53"/>
    <mergeCell ref="L53:M53"/>
    <mergeCell ref="N53:O53"/>
    <mergeCell ref="P53:Q53"/>
    <mergeCell ref="D54:K54"/>
    <mergeCell ref="L54:M54"/>
    <mergeCell ref="N54:O54"/>
    <mergeCell ref="P54:Q54"/>
    <mergeCell ref="D61:K61"/>
    <mergeCell ref="L61:M61"/>
    <mergeCell ref="N61:O61"/>
    <mergeCell ref="P61:Q61"/>
    <mergeCell ref="N55:O55"/>
    <mergeCell ref="N56:O56"/>
    <mergeCell ref="N57:O57"/>
    <mergeCell ref="N58:O58"/>
    <mergeCell ref="N59:O59"/>
    <mergeCell ref="N60:O60"/>
    <mergeCell ref="D52:K52"/>
    <mergeCell ref="N62:O62"/>
    <mergeCell ref="P62:Q62"/>
    <mergeCell ref="P48:S48"/>
    <mergeCell ref="B49:B51"/>
    <mergeCell ref="C49:C51"/>
    <mergeCell ref="D49:K51"/>
    <mergeCell ref="L49:M51"/>
    <mergeCell ref="N49:O51"/>
    <mergeCell ref="P49:Q51"/>
    <mergeCell ref="R51:S51"/>
    <mergeCell ref="R35:S38"/>
    <mergeCell ref="R39:S46"/>
    <mergeCell ref="C43:E46"/>
    <mergeCell ref="F43:F46"/>
    <mergeCell ref="N43:Q46"/>
    <mergeCell ref="B43:B46"/>
    <mergeCell ref="G43:I46"/>
    <mergeCell ref="J43:K46"/>
    <mergeCell ref="L43:M46"/>
    <mergeCell ref="B31:B34"/>
    <mergeCell ref="C31:E34"/>
    <mergeCell ref="F31:F34"/>
    <mergeCell ref="G31:I34"/>
    <mergeCell ref="J31:K34"/>
    <mergeCell ref="L31:M34"/>
    <mergeCell ref="N31:Q34"/>
    <mergeCell ref="B35:B38"/>
    <mergeCell ref="B39:B42"/>
    <mergeCell ref="G39:I42"/>
    <mergeCell ref="J39:K42"/>
    <mergeCell ref="L39:M42"/>
    <mergeCell ref="C39:E42"/>
    <mergeCell ref="F39:F42"/>
    <mergeCell ref="N39:Q42"/>
    <mergeCell ref="C35:F38"/>
    <mergeCell ref="G35:Q38"/>
    <mergeCell ref="N23:Q26"/>
    <mergeCell ref="B27:B30"/>
    <mergeCell ref="C27:E30"/>
    <mergeCell ref="F27:F30"/>
    <mergeCell ref="G27:I30"/>
    <mergeCell ref="J27:K30"/>
    <mergeCell ref="L27:M30"/>
    <mergeCell ref="N27:Q30"/>
    <mergeCell ref="B23:B26"/>
    <mergeCell ref="C23:E26"/>
    <mergeCell ref="F23:F26"/>
    <mergeCell ref="G23:I26"/>
    <mergeCell ref="J23:K26"/>
    <mergeCell ref="L23:M26"/>
    <mergeCell ref="B15:B22"/>
    <mergeCell ref="C15:E22"/>
    <mergeCell ref="F15:F22"/>
    <mergeCell ref="G15:H16"/>
    <mergeCell ref="I15:I16"/>
    <mergeCell ref="J15:K16"/>
    <mergeCell ref="L15:M22"/>
    <mergeCell ref="N15:Q22"/>
    <mergeCell ref="G17:H18"/>
    <mergeCell ref="I17:I18"/>
    <mergeCell ref="J17:K18"/>
    <mergeCell ref="G19:H20"/>
    <mergeCell ref="I19:I20"/>
    <mergeCell ref="J19:K20"/>
    <mergeCell ref="G21:G22"/>
    <mergeCell ref="H21:I22"/>
    <mergeCell ref="J21:K22"/>
    <mergeCell ref="A2:S2"/>
    <mergeCell ref="O3:Q3"/>
    <mergeCell ref="B4:B6"/>
    <mergeCell ref="C4:F5"/>
    <mergeCell ref="G4:I6"/>
    <mergeCell ref="N4:Q5"/>
    <mergeCell ref="L5:M6"/>
    <mergeCell ref="C6:F6"/>
    <mergeCell ref="N6:Q6"/>
    <mergeCell ref="J5:K6"/>
    <mergeCell ref="B7:B10"/>
    <mergeCell ref="C7:E10"/>
    <mergeCell ref="F7:F10"/>
    <mergeCell ref="G7:I10"/>
    <mergeCell ref="J7:K10"/>
    <mergeCell ref="L7:M10"/>
    <mergeCell ref="N7:Q10"/>
    <mergeCell ref="N11:Q14"/>
    <mergeCell ref="B11:B14"/>
    <mergeCell ref="C11:E14"/>
    <mergeCell ref="F11:F14"/>
    <mergeCell ref="G11:I14"/>
    <mergeCell ref="J11:K14"/>
    <mergeCell ref="L11:M14"/>
    <mergeCell ref="C70:Q71"/>
    <mergeCell ref="N75:O75"/>
    <mergeCell ref="B87:B89"/>
    <mergeCell ref="L87:M87"/>
    <mergeCell ref="D87:K87"/>
    <mergeCell ref="D55:K55"/>
    <mergeCell ref="D56:K56"/>
    <mergeCell ref="D57:K57"/>
    <mergeCell ref="D58:K58"/>
    <mergeCell ref="D59:K59"/>
    <mergeCell ref="D60:K60"/>
    <mergeCell ref="L55:M55"/>
    <mergeCell ref="L56:M56"/>
    <mergeCell ref="L57:M57"/>
    <mergeCell ref="L58:M58"/>
    <mergeCell ref="L59:M59"/>
    <mergeCell ref="L60:M60"/>
    <mergeCell ref="B69:B71"/>
    <mergeCell ref="L75:M75"/>
    <mergeCell ref="D88:K88"/>
    <mergeCell ref="D86:K86"/>
    <mergeCell ref="D85:K85"/>
    <mergeCell ref="D73:K73"/>
    <mergeCell ref="D74:K74"/>
  </mergeCells>
  <phoneticPr fontId="2"/>
  <dataValidations disablePrompts="1" count="1">
    <dataValidation type="list" allowBlank="1" showInputMessage="1" showErrorMessage="1" sqref="J39:K42">
      <formula1>"0,1"</formula1>
    </dataValidation>
  </dataValidations>
  <printOptions horizontalCentered="1"/>
  <pageMargins left="0.70866141732283472" right="0.70866141732283472" top="0.74803149606299213" bottom="0.74803149606299213" header="0.31496062992125984" footer="0.31496062992125984"/>
  <pageSetup paperSize="9" scale="50" fitToHeight="0" orientation="portrait" r:id="rId1"/>
  <headerFooter>
    <oddFooter>&amp;R＜【実績】個人防護具分＞</oddFooter>
  </headerFooter>
  <colBreaks count="1" manualBreakCount="1">
    <brk id="20" max="61" man="1"/>
  </colBreak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D89"/>
  <sheetViews>
    <sheetView showGridLines="0" view="pageBreakPreview" zoomScale="82" zoomScaleNormal="60" zoomScaleSheetLayoutView="82" workbookViewId="0">
      <selection activeCell="B1" sqref="B1"/>
    </sheetView>
  </sheetViews>
  <sheetFormatPr defaultColWidth="9" defaultRowHeight="13"/>
  <cols>
    <col min="1" max="1" width="3.6328125" style="77" customWidth="1"/>
    <col min="2" max="2" width="6.26953125" style="77" customWidth="1"/>
    <col min="3" max="5" width="4.36328125" style="77" customWidth="1"/>
    <col min="6" max="6" width="12.6328125" style="77" customWidth="1"/>
    <col min="7" max="9" width="10.36328125" style="77" customWidth="1"/>
    <col min="10" max="12" width="3.26953125" style="77" customWidth="1"/>
    <col min="13" max="43" width="4.36328125" style="77" customWidth="1"/>
    <col min="44" max="45" width="5.36328125" style="77" customWidth="1"/>
    <col min="46" max="47" width="8.36328125" style="77" customWidth="1"/>
    <col min="48" max="50" width="4.36328125" style="77" customWidth="1"/>
    <col min="51" max="51" width="3.453125" style="77" customWidth="1"/>
    <col min="52" max="52" width="3.453125" style="77" bestFit="1" customWidth="1"/>
    <col min="53" max="53" width="5.7265625" style="77" customWidth="1"/>
    <col min="54" max="56" width="4.36328125" style="77" customWidth="1"/>
    <col min="57" max="60" width="7.36328125" style="77" customWidth="1"/>
    <col min="61" max="66" width="4.36328125" style="77" customWidth="1"/>
    <col min="67" max="110" width="4.453125" style="77" customWidth="1"/>
    <col min="111" max="16384" width="9" style="77"/>
  </cols>
  <sheetData>
    <row r="1" spans="1:56" ht="28.5" customHeight="1">
      <c r="B1" s="83" t="s">
        <v>199</v>
      </c>
      <c r="L1" s="98"/>
      <c r="M1" s="98"/>
      <c r="N1" s="98"/>
      <c r="O1" s="98"/>
      <c r="P1" s="98"/>
      <c r="Q1" s="98"/>
      <c r="R1" s="98"/>
      <c r="S1" s="98"/>
      <c r="T1" s="98"/>
      <c r="U1" s="98"/>
      <c r="V1" s="98"/>
      <c r="W1" s="98"/>
      <c r="X1" s="98"/>
      <c r="Y1" s="98"/>
      <c r="Z1" s="635" t="s">
        <v>105</v>
      </c>
      <c r="AA1" s="635"/>
      <c r="AB1" s="635"/>
      <c r="AC1" s="635"/>
      <c r="AD1" s="635"/>
      <c r="AE1" s="635"/>
      <c r="AF1" s="635"/>
      <c r="AG1" s="635"/>
      <c r="AH1" s="635"/>
      <c r="AI1" s="635"/>
      <c r="AJ1" s="78"/>
      <c r="AK1" s="78"/>
      <c r="AL1" s="78"/>
      <c r="AM1" s="78"/>
      <c r="AN1" s="78"/>
      <c r="AO1" s="78"/>
      <c r="AP1" s="78"/>
    </row>
    <row r="2" spans="1:56" ht="21.75" customHeight="1">
      <c r="B2" s="77" t="s">
        <v>106</v>
      </c>
      <c r="T2" s="80"/>
      <c r="AT2" s="78"/>
      <c r="AU2" s="78"/>
    </row>
    <row r="3" spans="1:56" ht="6.75" customHeight="1">
      <c r="T3" s="80"/>
      <c r="AT3" s="78"/>
      <c r="AU3" s="78"/>
      <c r="AV3" s="78"/>
      <c r="AW3" s="81"/>
      <c r="AX3" s="81"/>
      <c r="AY3" s="82"/>
      <c r="AZ3" s="78"/>
      <c r="BA3" s="82"/>
      <c r="BB3" s="82"/>
      <c r="BC3" s="82"/>
      <c r="BD3" s="82"/>
    </row>
    <row r="4" spans="1:56" ht="21.75" customHeight="1" thickBot="1">
      <c r="B4" s="83" t="s">
        <v>107</v>
      </c>
      <c r="T4" s="80"/>
      <c r="AM4" s="78"/>
      <c r="AN4" s="81" t="s">
        <v>108</v>
      </c>
      <c r="AO4" s="81"/>
      <c r="AP4" s="636" t="str">
        <f>様式第8号!F8</f>
        <v>法人名及び医療機関名を入力してください</v>
      </c>
      <c r="AQ4" s="636"/>
      <c r="AR4" s="636"/>
      <c r="AS4" s="636"/>
      <c r="AT4" s="636"/>
      <c r="AU4" s="77" t="s">
        <v>109</v>
      </c>
      <c r="AW4" s="79"/>
      <c r="AX4" s="79"/>
      <c r="AY4" s="79"/>
      <c r="BA4" s="79"/>
      <c r="BB4" s="79"/>
      <c r="BC4" s="79"/>
      <c r="BD4" s="79"/>
    </row>
    <row r="5" spans="1:56" ht="52.5" customHeight="1" thickBot="1">
      <c r="B5" s="637" t="s">
        <v>185</v>
      </c>
      <c r="C5" s="638"/>
      <c r="D5" s="638"/>
      <c r="E5" s="638"/>
      <c r="F5" s="638"/>
      <c r="G5" s="638"/>
      <c r="H5" s="638"/>
      <c r="I5" s="638"/>
      <c r="J5" s="638"/>
      <c r="K5" s="638"/>
      <c r="L5" s="639"/>
      <c r="M5" s="84">
        <v>1</v>
      </c>
      <c r="N5" s="85">
        <v>2</v>
      </c>
      <c r="O5" s="85">
        <v>3</v>
      </c>
      <c r="P5" s="85">
        <v>4</v>
      </c>
      <c r="Q5" s="85">
        <v>5</v>
      </c>
      <c r="R5" s="85">
        <v>6</v>
      </c>
      <c r="S5" s="85">
        <v>7</v>
      </c>
      <c r="T5" s="85">
        <v>8</v>
      </c>
      <c r="U5" s="85">
        <v>9</v>
      </c>
      <c r="V5" s="85">
        <v>10</v>
      </c>
      <c r="W5" s="85">
        <v>11</v>
      </c>
      <c r="X5" s="85">
        <v>12</v>
      </c>
      <c r="Y5" s="85">
        <v>13</v>
      </c>
      <c r="Z5" s="85">
        <v>14</v>
      </c>
      <c r="AA5" s="85">
        <v>15</v>
      </c>
      <c r="AB5" s="85">
        <v>16</v>
      </c>
      <c r="AC5" s="85">
        <v>17</v>
      </c>
      <c r="AD5" s="85">
        <v>18</v>
      </c>
      <c r="AE5" s="85">
        <v>19</v>
      </c>
      <c r="AF5" s="85">
        <v>20</v>
      </c>
      <c r="AG5" s="85">
        <v>21</v>
      </c>
      <c r="AH5" s="85">
        <v>22</v>
      </c>
      <c r="AI5" s="85">
        <v>23</v>
      </c>
      <c r="AJ5" s="85">
        <v>24</v>
      </c>
      <c r="AK5" s="85">
        <v>25</v>
      </c>
      <c r="AL5" s="85">
        <v>26</v>
      </c>
      <c r="AM5" s="85">
        <v>27</v>
      </c>
      <c r="AN5" s="85">
        <v>28</v>
      </c>
      <c r="AO5" s="85">
        <v>29</v>
      </c>
      <c r="AP5" s="85">
        <f>IF(COUNTIF(B6,#REF!),"　",30)</f>
        <v>30</v>
      </c>
      <c r="AQ5" s="86">
        <v>31</v>
      </c>
      <c r="AR5" s="640" t="s">
        <v>110</v>
      </c>
      <c r="AS5" s="641"/>
      <c r="AT5" s="642" t="s">
        <v>111</v>
      </c>
      <c r="AU5" s="600"/>
      <c r="AV5" s="601" t="s">
        <v>184</v>
      </c>
      <c r="AW5" s="602"/>
      <c r="AX5" s="603"/>
      <c r="AY5" s="169"/>
      <c r="AZ5" s="169"/>
      <c r="BA5" s="169"/>
      <c r="BB5" s="169"/>
      <c r="BC5" s="622"/>
      <c r="BD5" s="622"/>
    </row>
    <row r="6" spans="1:56" ht="30" customHeight="1">
      <c r="B6" s="623" t="s">
        <v>112</v>
      </c>
      <c r="C6" s="626" t="s">
        <v>196</v>
      </c>
      <c r="D6" s="627"/>
      <c r="E6" s="627"/>
      <c r="F6" s="627"/>
      <c r="G6" s="627"/>
      <c r="H6" s="627"/>
      <c r="I6" s="627"/>
      <c r="J6" s="627"/>
      <c r="K6" s="627"/>
      <c r="L6" s="628"/>
      <c r="M6" s="124"/>
      <c r="N6" s="125"/>
      <c r="O6" s="125"/>
      <c r="P6" s="125"/>
      <c r="Q6" s="125"/>
      <c r="R6" s="125"/>
      <c r="S6" s="125"/>
      <c r="T6" s="125"/>
      <c r="U6" s="125"/>
      <c r="V6" s="125"/>
      <c r="W6" s="126"/>
      <c r="X6" s="125"/>
      <c r="Y6" s="125"/>
      <c r="Z6" s="125"/>
      <c r="AA6" s="125"/>
      <c r="AB6" s="125"/>
      <c r="AC6" s="125"/>
      <c r="AD6" s="125"/>
      <c r="AE6" s="125"/>
      <c r="AF6" s="125"/>
      <c r="AG6" s="126"/>
      <c r="AH6" s="125"/>
      <c r="AI6" s="125"/>
      <c r="AJ6" s="125"/>
      <c r="AK6" s="125"/>
      <c r="AL6" s="125"/>
      <c r="AM6" s="125"/>
      <c r="AN6" s="125"/>
      <c r="AO6" s="125"/>
      <c r="AP6" s="125"/>
      <c r="AQ6" s="125"/>
      <c r="AR6" s="629">
        <f>SUM(M6:AQ6)</f>
        <v>0</v>
      </c>
      <c r="AS6" s="630"/>
      <c r="AT6" s="631">
        <f>AR8*3600</f>
        <v>0</v>
      </c>
      <c r="AU6" s="632"/>
      <c r="AV6" s="604"/>
      <c r="AW6" s="605"/>
      <c r="AX6" s="606"/>
      <c r="AY6" s="170"/>
      <c r="AZ6" s="170"/>
      <c r="BA6" s="170"/>
      <c r="BB6" s="170"/>
      <c r="BC6" s="506"/>
      <c r="BD6" s="506"/>
    </row>
    <row r="7" spans="1:56" ht="30" customHeight="1" thickBot="1">
      <c r="B7" s="624"/>
      <c r="C7" s="607" t="s">
        <v>158</v>
      </c>
      <c r="D7" s="608"/>
      <c r="E7" s="608"/>
      <c r="F7" s="608"/>
      <c r="G7" s="608"/>
      <c r="H7" s="608"/>
      <c r="I7" s="608"/>
      <c r="J7" s="608"/>
      <c r="K7" s="608"/>
      <c r="L7" s="609"/>
      <c r="M7" s="127"/>
      <c r="N7" s="128"/>
      <c r="O7" s="128"/>
      <c r="P7" s="128"/>
      <c r="Q7" s="128"/>
      <c r="R7" s="128"/>
      <c r="S7" s="128"/>
      <c r="T7" s="128"/>
      <c r="U7" s="128"/>
      <c r="V7" s="128"/>
      <c r="W7" s="128"/>
      <c r="X7" s="128"/>
      <c r="Y7" s="128"/>
      <c r="Z7" s="128"/>
      <c r="AA7" s="128"/>
      <c r="AB7" s="128"/>
      <c r="AC7" s="128"/>
      <c r="AD7" s="128"/>
      <c r="AE7" s="128"/>
      <c r="AF7" s="128"/>
      <c r="AG7" s="128"/>
      <c r="AH7" s="128"/>
      <c r="AI7" s="128"/>
      <c r="AJ7" s="128"/>
      <c r="AK7" s="128"/>
      <c r="AL7" s="128"/>
      <c r="AM7" s="128"/>
      <c r="AN7" s="128"/>
      <c r="AO7" s="128"/>
      <c r="AP7" s="128"/>
      <c r="AQ7" s="128"/>
      <c r="AR7" s="610">
        <f>SUM(M7:AQ7)</f>
        <v>0</v>
      </c>
      <c r="AS7" s="611"/>
      <c r="AT7" s="633"/>
      <c r="AU7" s="634"/>
      <c r="AV7" s="619"/>
      <c r="AW7" s="620"/>
      <c r="AX7" s="621"/>
      <c r="AY7" s="170"/>
      <c r="AZ7" s="170"/>
      <c r="BA7" s="170"/>
      <c r="BB7" s="170"/>
      <c r="BC7" s="506"/>
      <c r="BD7" s="506"/>
    </row>
    <row r="8" spans="1:56" ht="30" hidden="1" customHeight="1" thickBot="1">
      <c r="B8" s="625"/>
      <c r="C8" s="612" t="s">
        <v>113</v>
      </c>
      <c r="D8" s="613"/>
      <c r="E8" s="613"/>
      <c r="F8" s="613"/>
      <c r="G8" s="613"/>
      <c r="H8" s="613"/>
      <c r="I8" s="613"/>
      <c r="J8" s="613"/>
      <c r="K8" s="613"/>
      <c r="L8" s="614"/>
      <c r="M8" s="87">
        <f>M6*M7</f>
        <v>0</v>
      </c>
      <c r="N8" s="88">
        <f t="shared" ref="N8:AQ8" si="0">N6*N7</f>
        <v>0</v>
      </c>
      <c r="O8" s="88">
        <f t="shared" si="0"/>
        <v>0</v>
      </c>
      <c r="P8" s="88">
        <f t="shared" si="0"/>
        <v>0</v>
      </c>
      <c r="Q8" s="88">
        <f t="shared" si="0"/>
        <v>0</v>
      </c>
      <c r="R8" s="88">
        <f t="shared" si="0"/>
        <v>0</v>
      </c>
      <c r="S8" s="88">
        <f t="shared" si="0"/>
        <v>0</v>
      </c>
      <c r="T8" s="88">
        <f t="shared" si="0"/>
        <v>0</v>
      </c>
      <c r="U8" s="88">
        <f t="shared" si="0"/>
        <v>0</v>
      </c>
      <c r="V8" s="88">
        <f t="shared" si="0"/>
        <v>0</v>
      </c>
      <c r="W8" s="88">
        <f t="shared" si="0"/>
        <v>0</v>
      </c>
      <c r="X8" s="88">
        <f t="shared" si="0"/>
        <v>0</v>
      </c>
      <c r="Y8" s="88">
        <f t="shared" si="0"/>
        <v>0</v>
      </c>
      <c r="Z8" s="88">
        <f t="shared" si="0"/>
        <v>0</v>
      </c>
      <c r="AA8" s="88">
        <f t="shared" si="0"/>
        <v>0</v>
      </c>
      <c r="AB8" s="88">
        <f t="shared" si="0"/>
        <v>0</v>
      </c>
      <c r="AC8" s="88">
        <f t="shared" si="0"/>
        <v>0</v>
      </c>
      <c r="AD8" s="88">
        <f t="shared" si="0"/>
        <v>0</v>
      </c>
      <c r="AE8" s="88">
        <f t="shared" si="0"/>
        <v>0</v>
      </c>
      <c r="AF8" s="88">
        <f t="shared" si="0"/>
        <v>0</v>
      </c>
      <c r="AG8" s="88">
        <f t="shared" si="0"/>
        <v>0</v>
      </c>
      <c r="AH8" s="88">
        <f t="shared" si="0"/>
        <v>0</v>
      </c>
      <c r="AI8" s="88">
        <f t="shared" si="0"/>
        <v>0</v>
      </c>
      <c r="AJ8" s="88">
        <f t="shared" si="0"/>
        <v>0</v>
      </c>
      <c r="AK8" s="88">
        <f t="shared" si="0"/>
        <v>0</v>
      </c>
      <c r="AL8" s="88">
        <f t="shared" si="0"/>
        <v>0</v>
      </c>
      <c r="AM8" s="88">
        <f t="shared" si="0"/>
        <v>0</v>
      </c>
      <c r="AN8" s="88">
        <f t="shared" si="0"/>
        <v>0</v>
      </c>
      <c r="AO8" s="88">
        <f t="shared" si="0"/>
        <v>0</v>
      </c>
      <c r="AP8" s="88">
        <f t="shared" si="0"/>
        <v>0</v>
      </c>
      <c r="AQ8" s="88">
        <f t="shared" si="0"/>
        <v>0</v>
      </c>
      <c r="AR8" s="615">
        <f>SUM(M8:AQ8)</f>
        <v>0</v>
      </c>
      <c r="AS8" s="616"/>
      <c r="AT8" s="617" t="s">
        <v>114</v>
      </c>
      <c r="AU8" s="618"/>
      <c r="AV8" s="133"/>
      <c r="AW8" s="133"/>
      <c r="AX8" s="170"/>
      <c r="AY8" s="170"/>
      <c r="AZ8" s="170"/>
      <c r="BA8" s="170"/>
      <c r="BB8" s="170"/>
      <c r="BC8" s="506"/>
      <c r="BD8" s="506"/>
    </row>
    <row r="9" spans="1:56" ht="30" customHeight="1" thickBot="1">
      <c r="B9" s="149" t="s">
        <v>115</v>
      </c>
      <c r="C9" s="89"/>
      <c r="D9" s="89"/>
      <c r="E9" s="89"/>
      <c r="F9" s="89"/>
      <c r="G9" s="89"/>
      <c r="H9" s="89"/>
      <c r="I9" s="89"/>
      <c r="J9" s="89"/>
      <c r="K9" s="89"/>
      <c r="L9" s="89"/>
      <c r="M9" s="90"/>
      <c r="N9" s="90"/>
      <c r="O9" s="90"/>
      <c r="P9" s="90"/>
      <c r="Q9" s="90"/>
      <c r="R9" s="90"/>
      <c r="S9" s="90"/>
      <c r="T9" s="90"/>
      <c r="U9" s="90"/>
      <c r="V9" s="90"/>
      <c r="W9" s="90"/>
      <c r="X9" s="90"/>
      <c r="Y9" s="90"/>
      <c r="Z9" s="90"/>
      <c r="AA9" s="90"/>
      <c r="AB9" s="90"/>
      <c r="AC9" s="90"/>
      <c r="AD9" s="90"/>
      <c r="AE9" s="90"/>
      <c r="AF9" s="90"/>
      <c r="AG9" s="90"/>
      <c r="AH9" s="90"/>
      <c r="AI9" s="90"/>
      <c r="AJ9" s="90"/>
      <c r="AK9" s="90"/>
      <c r="AL9" s="90"/>
      <c r="AM9" s="90"/>
      <c r="AN9" s="90"/>
      <c r="AO9" s="90"/>
      <c r="AP9" s="90"/>
      <c r="AQ9" s="90"/>
      <c r="AR9" s="643"/>
      <c r="AS9" s="643"/>
      <c r="AT9" s="644"/>
      <c r="AU9" s="644"/>
      <c r="AV9" s="171"/>
      <c r="AW9" s="171"/>
      <c r="AX9" s="172"/>
      <c r="AY9" s="172"/>
      <c r="AZ9" s="172"/>
      <c r="BA9" s="172"/>
      <c r="BB9" s="172"/>
      <c r="BC9" s="506"/>
      <c r="BD9" s="506"/>
    </row>
    <row r="10" spans="1:56" ht="75" customHeight="1" thickBot="1">
      <c r="B10" s="91" t="s">
        <v>116</v>
      </c>
      <c r="C10" s="596" t="s">
        <v>117</v>
      </c>
      <c r="D10" s="596"/>
      <c r="E10" s="596"/>
      <c r="F10" s="135" t="s">
        <v>156</v>
      </c>
      <c r="G10" s="564" t="s">
        <v>118</v>
      </c>
      <c r="H10" s="563"/>
      <c r="I10" s="597"/>
      <c r="J10" s="564" t="s">
        <v>145</v>
      </c>
      <c r="K10" s="563"/>
      <c r="L10" s="565"/>
      <c r="M10" s="92">
        <v>1</v>
      </c>
      <c r="N10" s="93">
        <v>2</v>
      </c>
      <c r="O10" s="93">
        <v>3</v>
      </c>
      <c r="P10" s="93">
        <v>4</v>
      </c>
      <c r="Q10" s="93">
        <v>5</v>
      </c>
      <c r="R10" s="93">
        <v>6</v>
      </c>
      <c r="S10" s="93">
        <v>7</v>
      </c>
      <c r="T10" s="93">
        <v>8</v>
      </c>
      <c r="U10" s="93">
        <v>9</v>
      </c>
      <c r="V10" s="93">
        <v>10</v>
      </c>
      <c r="W10" s="93">
        <v>11</v>
      </c>
      <c r="X10" s="93">
        <v>12</v>
      </c>
      <c r="Y10" s="93">
        <v>13</v>
      </c>
      <c r="Z10" s="93">
        <v>14</v>
      </c>
      <c r="AA10" s="93">
        <v>15</v>
      </c>
      <c r="AB10" s="93">
        <v>16</v>
      </c>
      <c r="AC10" s="93">
        <v>17</v>
      </c>
      <c r="AD10" s="93">
        <v>18</v>
      </c>
      <c r="AE10" s="93">
        <v>19</v>
      </c>
      <c r="AF10" s="93">
        <v>20</v>
      </c>
      <c r="AG10" s="93">
        <v>21</v>
      </c>
      <c r="AH10" s="93">
        <v>22</v>
      </c>
      <c r="AI10" s="93">
        <v>23</v>
      </c>
      <c r="AJ10" s="93">
        <v>24</v>
      </c>
      <c r="AK10" s="93">
        <v>25</v>
      </c>
      <c r="AL10" s="93">
        <v>26</v>
      </c>
      <c r="AM10" s="93">
        <v>27</v>
      </c>
      <c r="AN10" s="93">
        <v>28</v>
      </c>
      <c r="AO10" s="93">
        <v>29</v>
      </c>
      <c r="AP10" s="93">
        <f>IF(COUNTIF(B11,#REF!),"　",30)</f>
        <v>30</v>
      </c>
      <c r="AQ10" s="93">
        <v>31</v>
      </c>
      <c r="AR10" s="598" t="s">
        <v>119</v>
      </c>
      <c r="AS10" s="598"/>
      <c r="AT10" s="599" t="s">
        <v>120</v>
      </c>
      <c r="AU10" s="600"/>
      <c r="AV10" s="601" t="s">
        <v>184</v>
      </c>
      <c r="AW10" s="602"/>
      <c r="AX10" s="603"/>
      <c r="AY10" s="170"/>
      <c r="AZ10" s="170"/>
      <c r="BA10" s="170"/>
      <c r="BB10" s="170"/>
      <c r="BC10" s="586"/>
      <c r="BD10" s="586"/>
    </row>
    <row r="11" spans="1:56" ht="30" customHeight="1">
      <c r="A11" s="77">
        <v>1</v>
      </c>
      <c r="B11" s="124"/>
      <c r="C11" s="587"/>
      <c r="D11" s="587"/>
      <c r="E11" s="587"/>
      <c r="F11" s="143"/>
      <c r="G11" s="588"/>
      <c r="H11" s="589"/>
      <c r="I11" s="590"/>
      <c r="J11" s="591"/>
      <c r="K11" s="592"/>
      <c r="L11" s="593"/>
      <c r="M11" s="126"/>
      <c r="N11" s="125"/>
      <c r="O11" s="125"/>
      <c r="P11" s="125"/>
      <c r="Q11" s="125"/>
      <c r="R11" s="125"/>
      <c r="S11" s="125"/>
      <c r="T11" s="125"/>
      <c r="U11" s="125"/>
      <c r="V11" s="125"/>
      <c r="W11" s="125"/>
      <c r="X11" s="125"/>
      <c r="Y11" s="125"/>
      <c r="Z11" s="125"/>
      <c r="AA11" s="125"/>
      <c r="AB11" s="125"/>
      <c r="AC11" s="125"/>
      <c r="AD11" s="125"/>
      <c r="AE11" s="125"/>
      <c r="AF11" s="125"/>
      <c r="AG11" s="125"/>
      <c r="AH11" s="125"/>
      <c r="AI11" s="125"/>
      <c r="AJ11" s="125"/>
      <c r="AK11" s="125"/>
      <c r="AL11" s="125"/>
      <c r="AM11" s="125"/>
      <c r="AN11" s="125"/>
      <c r="AO11" s="125"/>
      <c r="AP11" s="125"/>
      <c r="AQ11" s="125"/>
      <c r="AR11" s="594">
        <f>SUM(M11:AQ11)</f>
        <v>0</v>
      </c>
      <c r="AS11" s="594"/>
      <c r="AT11" s="594">
        <f>J11*AR11</f>
        <v>0</v>
      </c>
      <c r="AU11" s="595"/>
      <c r="AV11" s="604"/>
      <c r="AW11" s="605"/>
      <c r="AX11" s="606"/>
      <c r="AY11" s="170"/>
      <c r="AZ11" s="170"/>
      <c r="BA11" s="170"/>
      <c r="BB11" s="170"/>
      <c r="BC11" s="506"/>
      <c r="BD11" s="506"/>
    </row>
    <row r="12" spans="1:56" ht="30" customHeight="1">
      <c r="A12" s="77">
        <v>2</v>
      </c>
      <c r="B12" s="127"/>
      <c r="C12" s="507"/>
      <c r="D12" s="507"/>
      <c r="E12" s="507"/>
      <c r="F12" s="144"/>
      <c r="G12" s="508"/>
      <c r="H12" s="509"/>
      <c r="I12" s="510"/>
      <c r="J12" s="511"/>
      <c r="K12" s="512"/>
      <c r="L12" s="513"/>
      <c r="M12" s="129"/>
      <c r="N12" s="128"/>
      <c r="O12" s="128"/>
      <c r="P12" s="128"/>
      <c r="Q12" s="128"/>
      <c r="R12" s="128"/>
      <c r="S12" s="128"/>
      <c r="T12" s="128"/>
      <c r="U12" s="128"/>
      <c r="V12" s="128"/>
      <c r="W12" s="128"/>
      <c r="X12" s="128"/>
      <c r="Y12" s="128"/>
      <c r="Z12" s="128"/>
      <c r="AA12" s="128"/>
      <c r="AB12" s="128"/>
      <c r="AC12" s="128"/>
      <c r="AD12" s="128"/>
      <c r="AE12" s="128"/>
      <c r="AF12" s="128"/>
      <c r="AG12" s="128"/>
      <c r="AH12" s="128"/>
      <c r="AI12" s="128"/>
      <c r="AJ12" s="128"/>
      <c r="AK12" s="128"/>
      <c r="AL12" s="128"/>
      <c r="AM12" s="128"/>
      <c r="AN12" s="128"/>
      <c r="AO12" s="128"/>
      <c r="AP12" s="128"/>
      <c r="AQ12" s="128"/>
      <c r="AR12" s="514">
        <f t="shared" ref="AR12:AR40" si="1">SUM(M12:AQ12)</f>
        <v>0</v>
      </c>
      <c r="AS12" s="514"/>
      <c r="AT12" s="514">
        <f t="shared" ref="AT12:AT40" si="2">J12*AR12</f>
        <v>0</v>
      </c>
      <c r="AU12" s="515"/>
      <c r="AV12" s="516"/>
      <c r="AW12" s="517"/>
      <c r="AX12" s="518"/>
      <c r="AY12" s="170"/>
      <c r="AZ12" s="170"/>
      <c r="BA12" s="170"/>
      <c r="BB12" s="170"/>
      <c r="BC12" s="506"/>
      <c r="BD12" s="506"/>
    </row>
    <row r="13" spans="1:56" ht="30" customHeight="1">
      <c r="A13" s="77">
        <v>3</v>
      </c>
      <c r="B13" s="127"/>
      <c r="C13" s="507"/>
      <c r="D13" s="507"/>
      <c r="E13" s="507"/>
      <c r="F13" s="144"/>
      <c r="G13" s="508"/>
      <c r="H13" s="509"/>
      <c r="I13" s="510"/>
      <c r="J13" s="511"/>
      <c r="K13" s="512"/>
      <c r="L13" s="513"/>
      <c r="M13" s="129"/>
      <c r="N13" s="128"/>
      <c r="O13" s="128"/>
      <c r="P13" s="128"/>
      <c r="Q13" s="128"/>
      <c r="R13" s="128"/>
      <c r="S13" s="128"/>
      <c r="T13" s="128"/>
      <c r="U13" s="128"/>
      <c r="V13" s="128"/>
      <c r="W13" s="128"/>
      <c r="X13" s="128"/>
      <c r="Y13" s="128"/>
      <c r="Z13" s="128"/>
      <c r="AA13" s="128"/>
      <c r="AB13" s="128"/>
      <c r="AC13" s="128"/>
      <c r="AD13" s="128"/>
      <c r="AE13" s="128"/>
      <c r="AF13" s="128"/>
      <c r="AG13" s="128"/>
      <c r="AH13" s="128"/>
      <c r="AI13" s="128"/>
      <c r="AJ13" s="128"/>
      <c r="AK13" s="128"/>
      <c r="AL13" s="128"/>
      <c r="AM13" s="128"/>
      <c r="AN13" s="128"/>
      <c r="AO13" s="128"/>
      <c r="AP13" s="128"/>
      <c r="AQ13" s="128"/>
      <c r="AR13" s="514">
        <f t="shared" si="1"/>
        <v>0</v>
      </c>
      <c r="AS13" s="514"/>
      <c r="AT13" s="514">
        <f t="shared" si="2"/>
        <v>0</v>
      </c>
      <c r="AU13" s="515"/>
      <c r="AV13" s="516"/>
      <c r="AW13" s="517"/>
      <c r="AX13" s="518"/>
      <c r="AY13" s="170"/>
      <c r="AZ13" s="170"/>
      <c r="BA13" s="170"/>
      <c r="BB13" s="170"/>
      <c r="BC13" s="506"/>
      <c r="BD13" s="506"/>
    </row>
    <row r="14" spans="1:56" ht="30" customHeight="1">
      <c r="A14" s="77">
        <v>4</v>
      </c>
      <c r="B14" s="127"/>
      <c r="C14" s="507"/>
      <c r="D14" s="507"/>
      <c r="E14" s="507"/>
      <c r="F14" s="144"/>
      <c r="G14" s="508"/>
      <c r="H14" s="509"/>
      <c r="I14" s="510"/>
      <c r="J14" s="511"/>
      <c r="K14" s="512"/>
      <c r="L14" s="513"/>
      <c r="M14" s="129"/>
      <c r="N14" s="128"/>
      <c r="O14" s="128"/>
      <c r="P14" s="128"/>
      <c r="Q14" s="128"/>
      <c r="R14" s="128"/>
      <c r="S14" s="128"/>
      <c r="T14" s="128"/>
      <c r="U14" s="128"/>
      <c r="V14" s="128"/>
      <c r="W14" s="128"/>
      <c r="X14" s="128"/>
      <c r="Y14" s="128"/>
      <c r="Z14" s="128"/>
      <c r="AA14" s="128"/>
      <c r="AB14" s="128"/>
      <c r="AC14" s="128"/>
      <c r="AD14" s="128"/>
      <c r="AE14" s="128"/>
      <c r="AF14" s="128"/>
      <c r="AG14" s="128"/>
      <c r="AH14" s="128"/>
      <c r="AI14" s="128"/>
      <c r="AJ14" s="128"/>
      <c r="AK14" s="128"/>
      <c r="AL14" s="128"/>
      <c r="AM14" s="128"/>
      <c r="AN14" s="128"/>
      <c r="AO14" s="128"/>
      <c r="AP14" s="128"/>
      <c r="AQ14" s="128"/>
      <c r="AR14" s="514">
        <f t="shared" si="1"/>
        <v>0</v>
      </c>
      <c r="AS14" s="514"/>
      <c r="AT14" s="514">
        <f t="shared" si="2"/>
        <v>0</v>
      </c>
      <c r="AU14" s="515"/>
      <c r="AV14" s="516"/>
      <c r="AW14" s="517"/>
      <c r="AX14" s="518"/>
      <c r="AY14" s="170"/>
      <c r="AZ14" s="170"/>
      <c r="BA14" s="170"/>
      <c r="BB14" s="170"/>
      <c r="BC14" s="506"/>
      <c r="BD14" s="506"/>
    </row>
    <row r="15" spans="1:56" ht="30" customHeight="1">
      <c r="A15" s="77">
        <v>5</v>
      </c>
      <c r="B15" s="127"/>
      <c r="C15" s="507"/>
      <c r="D15" s="507"/>
      <c r="E15" s="507"/>
      <c r="F15" s="144"/>
      <c r="G15" s="508"/>
      <c r="H15" s="509"/>
      <c r="I15" s="510"/>
      <c r="J15" s="511"/>
      <c r="K15" s="512"/>
      <c r="L15" s="513"/>
      <c r="M15" s="129"/>
      <c r="N15" s="128"/>
      <c r="O15" s="128"/>
      <c r="P15" s="128"/>
      <c r="Q15" s="128"/>
      <c r="R15" s="128"/>
      <c r="S15" s="128"/>
      <c r="T15" s="128"/>
      <c r="U15" s="128"/>
      <c r="V15" s="128"/>
      <c r="W15" s="128"/>
      <c r="X15" s="128"/>
      <c r="Y15" s="128"/>
      <c r="Z15" s="128"/>
      <c r="AA15" s="128"/>
      <c r="AB15" s="128"/>
      <c r="AC15" s="128"/>
      <c r="AD15" s="128"/>
      <c r="AE15" s="128"/>
      <c r="AF15" s="128"/>
      <c r="AG15" s="128"/>
      <c r="AH15" s="128"/>
      <c r="AI15" s="128"/>
      <c r="AJ15" s="128"/>
      <c r="AK15" s="128"/>
      <c r="AL15" s="128"/>
      <c r="AM15" s="128"/>
      <c r="AN15" s="128"/>
      <c r="AO15" s="128"/>
      <c r="AP15" s="128"/>
      <c r="AQ15" s="128"/>
      <c r="AR15" s="514">
        <f t="shared" ref="AR15:AR16" si="3">SUM(M15:AQ15)</f>
        <v>0</v>
      </c>
      <c r="AS15" s="514"/>
      <c r="AT15" s="514">
        <f t="shared" ref="AT15:AT16" si="4">J15*AR15</f>
        <v>0</v>
      </c>
      <c r="AU15" s="515"/>
      <c r="AV15" s="516"/>
      <c r="AW15" s="517"/>
      <c r="AX15" s="518"/>
      <c r="AY15" s="170"/>
      <c r="AZ15" s="170"/>
      <c r="BA15" s="170"/>
      <c r="BB15" s="170"/>
      <c r="BC15" s="506"/>
      <c r="BD15" s="506"/>
    </row>
    <row r="16" spans="1:56" ht="30" customHeight="1">
      <c r="A16" s="77">
        <v>6</v>
      </c>
      <c r="B16" s="127"/>
      <c r="C16" s="507"/>
      <c r="D16" s="507"/>
      <c r="E16" s="507"/>
      <c r="F16" s="144"/>
      <c r="G16" s="508"/>
      <c r="H16" s="509"/>
      <c r="I16" s="510"/>
      <c r="J16" s="511"/>
      <c r="K16" s="512"/>
      <c r="L16" s="513"/>
      <c r="M16" s="129"/>
      <c r="N16" s="128"/>
      <c r="O16" s="128"/>
      <c r="P16" s="128"/>
      <c r="Q16" s="128"/>
      <c r="R16" s="128"/>
      <c r="S16" s="128"/>
      <c r="T16" s="128"/>
      <c r="U16" s="128"/>
      <c r="V16" s="128"/>
      <c r="W16" s="128"/>
      <c r="X16" s="128"/>
      <c r="Y16" s="128"/>
      <c r="Z16" s="128"/>
      <c r="AA16" s="128"/>
      <c r="AB16" s="128"/>
      <c r="AC16" s="128"/>
      <c r="AD16" s="128"/>
      <c r="AE16" s="128"/>
      <c r="AF16" s="128"/>
      <c r="AG16" s="128"/>
      <c r="AH16" s="128"/>
      <c r="AI16" s="128"/>
      <c r="AJ16" s="128"/>
      <c r="AK16" s="128"/>
      <c r="AL16" s="128"/>
      <c r="AM16" s="128"/>
      <c r="AN16" s="128"/>
      <c r="AO16" s="128"/>
      <c r="AP16" s="128"/>
      <c r="AQ16" s="128"/>
      <c r="AR16" s="514">
        <f t="shared" si="3"/>
        <v>0</v>
      </c>
      <c r="AS16" s="514"/>
      <c r="AT16" s="514">
        <f t="shared" si="4"/>
        <v>0</v>
      </c>
      <c r="AU16" s="515"/>
      <c r="AV16" s="516"/>
      <c r="AW16" s="517"/>
      <c r="AX16" s="518"/>
      <c r="AY16" s="170"/>
      <c r="AZ16" s="170"/>
      <c r="BA16" s="170"/>
      <c r="BB16" s="170"/>
      <c r="BC16" s="506"/>
      <c r="BD16" s="506"/>
    </row>
    <row r="17" spans="1:56" ht="30" customHeight="1">
      <c r="A17" s="77">
        <v>7</v>
      </c>
      <c r="B17" s="127"/>
      <c r="C17" s="507"/>
      <c r="D17" s="507"/>
      <c r="E17" s="507"/>
      <c r="F17" s="144"/>
      <c r="G17" s="508"/>
      <c r="H17" s="509"/>
      <c r="I17" s="510"/>
      <c r="J17" s="511"/>
      <c r="K17" s="512"/>
      <c r="L17" s="513"/>
      <c r="M17" s="129"/>
      <c r="N17" s="128"/>
      <c r="O17" s="128"/>
      <c r="P17" s="128"/>
      <c r="Q17" s="128"/>
      <c r="R17" s="128"/>
      <c r="S17" s="128"/>
      <c r="T17" s="128"/>
      <c r="U17" s="128"/>
      <c r="V17" s="128"/>
      <c r="W17" s="128"/>
      <c r="X17" s="128"/>
      <c r="Y17" s="128"/>
      <c r="Z17" s="128"/>
      <c r="AA17" s="128"/>
      <c r="AB17" s="128"/>
      <c r="AC17" s="128"/>
      <c r="AD17" s="128"/>
      <c r="AE17" s="128"/>
      <c r="AF17" s="128"/>
      <c r="AG17" s="128"/>
      <c r="AH17" s="128"/>
      <c r="AI17" s="128"/>
      <c r="AJ17" s="128"/>
      <c r="AK17" s="128"/>
      <c r="AL17" s="128"/>
      <c r="AM17" s="128"/>
      <c r="AN17" s="128"/>
      <c r="AO17" s="128"/>
      <c r="AP17" s="128"/>
      <c r="AQ17" s="128"/>
      <c r="AR17" s="514">
        <f t="shared" si="1"/>
        <v>0</v>
      </c>
      <c r="AS17" s="514"/>
      <c r="AT17" s="514">
        <f t="shared" si="2"/>
        <v>0</v>
      </c>
      <c r="AU17" s="515"/>
      <c r="AV17" s="516"/>
      <c r="AW17" s="517"/>
      <c r="AX17" s="518"/>
      <c r="AY17" s="170"/>
      <c r="AZ17" s="170"/>
      <c r="BA17" s="170"/>
      <c r="BB17" s="170"/>
      <c r="BC17" s="506"/>
      <c r="BD17" s="506"/>
    </row>
    <row r="18" spans="1:56" ht="30" customHeight="1">
      <c r="A18" s="77">
        <v>8</v>
      </c>
      <c r="B18" s="127"/>
      <c r="C18" s="507"/>
      <c r="D18" s="507"/>
      <c r="E18" s="507"/>
      <c r="F18" s="144"/>
      <c r="G18" s="508"/>
      <c r="H18" s="509"/>
      <c r="I18" s="510"/>
      <c r="J18" s="511"/>
      <c r="K18" s="512"/>
      <c r="L18" s="513"/>
      <c r="M18" s="129"/>
      <c r="N18" s="128"/>
      <c r="O18" s="128"/>
      <c r="P18" s="128"/>
      <c r="Q18" s="128"/>
      <c r="R18" s="128"/>
      <c r="S18" s="128"/>
      <c r="T18" s="128"/>
      <c r="U18" s="128"/>
      <c r="V18" s="128"/>
      <c r="W18" s="128"/>
      <c r="X18" s="128"/>
      <c r="Y18" s="128"/>
      <c r="Z18" s="128"/>
      <c r="AA18" s="128"/>
      <c r="AB18" s="128"/>
      <c r="AC18" s="128"/>
      <c r="AD18" s="128"/>
      <c r="AE18" s="128"/>
      <c r="AF18" s="128"/>
      <c r="AG18" s="128"/>
      <c r="AH18" s="128"/>
      <c r="AI18" s="128"/>
      <c r="AJ18" s="128"/>
      <c r="AK18" s="128"/>
      <c r="AL18" s="128"/>
      <c r="AM18" s="128"/>
      <c r="AN18" s="128"/>
      <c r="AO18" s="128"/>
      <c r="AP18" s="128"/>
      <c r="AQ18" s="128"/>
      <c r="AR18" s="514">
        <f t="shared" ref="AR18:AR19" si="5">SUM(M18:AQ18)</f>
        <v>0</v>
      </c>
      <c r="AS18" s="514"/>
      <c r="AT18" s="514">
        <f t="shared" ref="AT18:AT19" si="6">J18*AR18</f>
        <v>0</v>
      </c>
      <c r="AU18" s="515"/>
      <c r="AV18" s="516"/>
      <c r="AW18" s="517"/>
      <c r="AX18" s="518"/>
      <c r="AY18" s="170"/>
      <c r="AZ18" s="170"/>
      <c r="BA18" s="170"/>
      <c r="BB18" s="170"/>
      <c r="BC18" s="506"/>
      <c r="BD18" s="506"/>
    </row>
    <row r="19" spans="1:56" ht="30" customHeight="1">
      <c r="A19" s="77">
        <v>9</v>
      </c>
      <c r="B19" s="127"/>
      <c r="C19" s="507"/>
      <c r="D19" s="507"/>
      <c r="E19" s="507"/>
      <c r="F19" s="144"/>
      <c r="G19" s="508"/>
      <c r="H19" s="509"/>
      <c r="I19" s="510"/>
      <c r="J19" s="511"/>
      <c r="K19" s="512"/>
      <c r="L19" s="513"/>
      <c r="M19" s="129"/>
      <c r="N19" s="128"/>
      <c r="O19" s="128"/>
      <c r="P19" s="128"/>
      <c r="Q19" s="128"/>
      <c r="R19" s="128"/>
      <c r="S19" s="128"/>
      <c r="T19" s="128"/>
      <c r="U19" s="128"/>
      <c r="V19" s="128"/>
      <c r="W19" s="128"/>
      <c r="X19" s="128"/>
      <c r="Y19" s="128"/>
      <c r="Z19" s="128"/>
      <c r="AA19" s="128"/>
      <c r="AB19" s="128"/>
      <c r="AC19" s="128"/>
      <c r="AD19" s="128"/>
      <c r="AE19" s="128"/>
      <c r="AF19" s="128"/>
      <c r="AG19" s="128"/>
      <c r="AH19" s="128"/>
      <c r="AI19" s="128"/>
      <c r="AJ19" s="128"/>
      <c r="AK19" s="128"/>
      <c r="AL19" s="128"/>
      <c r="AM19" s="128"/>
      <c r="AN19" s="128"/>
      <c r="AO19" s="128"/>
      <c r="AP19" s="128"/>
      <c r="AQ19" s="128"/>
      <c r="AR19" s="514">
        <f t="shared" si="5"/>
        <v>0</v>
      </c>
      <c r="AS19" s="514"/>
      <c r="AT19" s="514">
        <f t="shared" si="6"/>
        <v>0</v>
      </c>
      <c r="AU19" s="515"/>
      <c r="AV19" s="516"/>
      <c r="AW19" s="517"/>
      <c r="AX19" s="518"/>
      <c r="AY19" s="170"/>
      <c r="AZ19" s="170"/>
      <c r="BA19" s="170"/>
      <c r="BB19" s="170"/>
      <c r="BC19" s="506"/>
      <c r="BD19" s="506"/>
    </row>
    <row r="20" spans="1:56" ht="30" customHeight="1">
      <c r="A20" s="77">
        <v>10</v>
      </c>
      <c r="B20" s="127"/>
      <c r="C20" s="507"/>
      <c r="D20" s="507"/>
      <c r="E20" s="507"/>
      <c r="F20" s="144"/>
      <c r="G20" s="508"/>
      <c r="H20" s="509"/>
      <c r="I20" s="510"/>
      <c r="J20" s="511"/>
      <c r="K20" s="512"/>
      <c r="L20" s="513"/>
      <c r="M20" s="129"/>
      <c r="N20" s="128"/>
      <c r="O20" s="128"/>
      <c r="P20" s="128"/>
      <c r="Q20" s="128"/>
      <c r="R20" s="128"/>
      <c r="S20" s="128"/>
      <c r="T20" s="128"/>
      <c r="U20" s="128"/>
      <c r="V20" s="128"/>
      <c r="W20" s="128"/>
      <c r="X20" s="128"/>
      <c r="Y20" s="128"/>
      <c r="Z20" s="128"/>
      <c r="AA20" s="128"/>
      <c r="AB20" s="128"/>
      <c r="AC20" s="128"/>
      <c r="AD20" s="128"/>
      <c r="AE20" s="128"/>
      <c r="AF20" s="128"/>
      <c r="AG20" s="128"/>
      <c r="AH20" s="128"/>
      <c r="AI20" s="128"/>
      <c r="AJ20" s="128"/>
      <c r="AK20" s="128"/>
      <c r="AL20" s="128"/>
      <c r="AM20" s="128"/>
      <c r="AN20" s="128"/>
      <c r="AO20" s="128"/>
      <c r="AP20" s="128"/>
      <c r="AQ20" s="128"/>
      <c r="AR20" s="514">
        <f t="shared" si="1"/>
        <v>0</v>
      </c>
      <c r="AS20" s="514"/>
      <c r="AT20" s="514">
        <f t="shared" si="2"/>
        <v>0</v>
      </c>
      <c r="AU20" s="515"/>
      <c r="AV20" s="516"/>
      <c r="AW20" s="517"/>
      <c r="AX20" s="518"/>
      <c r="AY20" s="170"/>
      <c r="AZ20" s="170"/>
      <c r="BA20" s="170"/>
      <c r="BB20" s="170"/>
      <c r="BC20" s="506"/>
      <c r="BD20" s="506"/>
    </row>
    <row r="21" spans="1:56" ht="30" customHeight="1">
      <c r="A21" s="77">
        <v>11</v>
      </c>
      <c r="B21" s="127"/>
      <c r="C21" s="507"/>
      <c r="D21" s="507"/>
      <c r="E21" s="507"/>
      <c r="F21" s="144"/>
      <c r="G21" s="508"/>
      <c r="H21" s="509"/>
      <c r="I21" s="510"/>
      <c r="J21" s="511"/>
      <c r="K21" s="512"/>
      <c r="L21" s="513"/>
      <c r="M21" s="129"/>
      <c r="N21" s="128"/>
      <c r="O21" s="128"/>
      <c r="P21" s="128"/>
      <c r="Q21" s="128"/>
      <c r="R21" s="128"/>
      <c r="S21" s="128"/>
      <c r="T21" s="128"/>
      <c r="U21" s="128"/>
      <c r="V21" s="128"/>
      <c r="W21" s="128"/>
      <c r="X21" s="128"/>
      <c r="Y21" s="128"/>
      <c r="Z21" s="128"/>
      <c r="AA21" s="128"/>
      <c r="AB21" s="128"/>
      <c r="AC21" s="128"/>
      <c r="AD21" s="128"/>
      <c r="AE21" s="128"/>
      <c r="AF21" s="128"/>
      <c r="AG21" s="128"/>
      <c r="AH21" s="128"/>
      <c r="AI21" s="128"/>
      <c r="AJ21" s="128"/>
      <c r="AK21" s="128"/>
      <c r="AL21" s="128"/>
      <c r="AM21" s="128"/>
      <c r="AN21" s="128"/>
      <c r="AO21" s="128"/>
      <c r="AP21" s="128"/>
      <c r="AQ21" s="128"/>
      <c r="AR21" s="514">
        <f t="shared" si="1"/>
        <v>0</v>
      </c>
      <c r="AS21" s="514"/>
      <c r="AT21" s="514">
        <f t="shared" si="2"/>
        <v>0</v>
      </c>
      <c r="AU21" s="515"/>
      <c r="AV21" s="516"/>
      <c r="AW21" s="517"/>
      <c r="AX21" s="518"/>
      <c r="AY21" s="170"/>
      <c r="AZ21" s="170"/>
      <c r="BA21" s="170"/>
      <c r="BB21" s="170"/>
      <c r="BC21" s="506"/>
      <c r="BD21" s="506"/>
    </row>
    <row r="22" spans="1:56" ht="30" customHeight="1">
      <c r="A22" s="77">
        <v>12</v>
      </c>
      <c r="B22" s="127"/>
      <c r="C22" s="507"/>
      <c r="D22" s="507"/>
      <c r="E22" s="507"/>
      <c r="F22" s="144"/>
      <c r="G22" s="508"/>
      <c r="H22" s="509"/>
      <c r="I22" s="510"/>
      <c r="J22" s="511"/>
      <c r="K22" s="512"/>
      <c r="L22" s="513"/>
      <c r="M22" s="129"/>
      <c r="N22" s="128"/>
      <c r="O22" s="128"/>
      <c r="P22" s="128"/>
      <c r="Q22" s="128"/>
      <c r="R22" s="128"/>
      <c r="S22" s="128"/>
      <c r="T22" s="128"/>
      <c r="U22" s="128"/>
      <c r="V22" s="128"/>
      <c r="W22" s="128"/>
      <c r="X22" s="128"/>
      <c r="Y22" s="128"/>
      <c r="Z22" s="128"/>
      <c r="AA22" s="128"/>
      <c r="AB22" s="128"/>
      <c r="AC22" s="128"/>
      <c r="AD22" s="128"/>
      <c r="AE22" s="128"/>
      <c r="AF22" s="128"/>
      <c r="AG22" s="128"/>
      <c r="AH22" s="128"/>
      <c r="AI22" s="128"/>
      <c r="AJ22" s="128"/>
      <c r="AK22" s="128"/>
      <c r="AL22" s="128"/>
      <c r="AM22" s="128"/>
      <c r="AN22" s="128"/>
      <c r="AO22" s="128"/>
      <c r="AP22" s="128"/>
      <c r="AQ22" s="128"/>
      <c r="AR22" s="514">
        <f t="shared" ref="AR22:AR31" si="7">SUM(M22:AQ22)</f>
        <v>0</v>
      </c>
      <c r="AS22" s="514"/>
      <c r="AT22" s="514">
        <f t="shared" ref="AT22:AT31" si="8">J22*AR22</f>
        <v>0</v>
      </c>
      <c r="AU22" s="515"/>
      <c r="AV22" s="516"/>
      <c r="AW22" s="517"/>
      <c r="AX22" s="518"/>
      <c r="AY22" s="170"/>
      <c r="AZ22" s="170"/>
      <c r="BA22" s="170"/>
      <c r="BB22" s="170"/>
      <c r="BC22" s="506"/>
      <c r="BD22" s="506"/>
    </row>
    <row r="23" spans="1:56" ht="30" customHeight="1">
      <c r="A23" s="77">
        <v>13</v>
      </c>
      <c r="B23" s="127"/>
      <c r="C23" s="507"/>
      <c r="D23" s="507"/>
      <c r="E23" s="507"/>
      <c r="F23" s="144"/>
      <c r="G23" s="508"/>
      <c r="H23" s="509"/>
      <c r="I23" s="510"/>
      <c r="J23" s="511"/>
      <c r="K23" s="512"/>
      <c r="L23" s="513"/>
      <c r="M23" s="129"/>
      <c r="N23" s="128"/>
      <c r="O23" s="128"/>
      <c r="P23" s="128"/>
      <c r="Q23" s="128"/>
      <c r="R23" s="128"/>
      <c r="S23" s="128"/>
      <c r="T23" s="128"/>
      <c r="U23" s="128"/>
      <c r="V23" s="128"/>
      <c r="W23" s="128"/>
      <c r="X23" s="128"/>
      <c r="Y23" s="128"/>
      <c r="Z23" s="128"/>
      <c r="AA23" s="128"/>
      <c r="AB23" s="128"/>
      <c r="AC23" s="128"/>
      <c r="AD23" s="128"/>
      <c r="AE23" s="128"/>
      <c r="AF23" s="128"/>
      <c r="AG23" s="128"/>
      <c r="AH23" s="128"/>
      <c r="AI23" s="128"/>
      <c r="AJ23" s="128"/>
      <c r="AK23" s="128"/>
      <c r="AL23" s="128"/>
      <c r="AM23" s="128"/>
      <c r="AN23" s="128"/>
      <c r="AO23" s="128"/>
      <c r="AP23" s="128"/>
      <c r="AQ23" s="128"/>
      <c r="AR23" s="514">
        <f t="shared" si="7"/>
        <v>0</v>
      </c>
      <c r="AS23" s="514"/>
      <c r="AT23" s="514">
        <f t="shared" si="8"/>
        <v>0</v>
      </c>
      <c r="AU23" s="515"/>
      <c r="AV23" s="516"/>
      <c r="AW23" s="517"/>
      <c r="AX23" s="518"/>
      <c r="AY23" s="170"/>
      <c r="AZ23" s="170"/>
      <c r="BA23" s="170"/>
      <c r="BB23" s="170"/>
      <c r="BC23" s="506"/>
      <c r="BD23" s="506"/>
    </row>
    <row r="24" spans="1:56" ht="30" customHeight="1">
      <c r="A24" s="77">
        <v>14</v>
      </c>
      <c r="B24" s="127"/>
      <c r="C24" s="507"/>
      <c r="D24" s="507"/>
      <c r="E24" s="507"/>
      <c r="F24" s="144"/>
      <c r="G24" s="508"/>
      <c r="H24" s="509"/>
      <c r="I24" s="510"/>
      <c r="J24" s="511"/>
      <c r="K24" s="512"/>
      <c r="L24" s="513"/>
      <c r="M24" s="129"/>
      <c r="N24" s="128"/>
      <c r="O24" s="128"/>
      <c r="P24" s="128"/>
      <c r="Q24" s="128"/>
      <c r="R24" s="128"/>
      <c r="S24" s="128"/>
      <c r="T24" s="128"/>
      <c r="U24" s="128"/>
      <c r="V24" s="128"/>
      <c r="W24" s="128"/>
      <c r="X24" s="128"/>
      <c r="Y24" s="128"/>
      <c r="Z24" s="128"/>
      <c r="AA24" s="128"/>
      <c r="AB24" s="128"/>
      <c r="AC24" s="128"/>
      <c r="AD24" s="128"/>
      <c r="AE24" s="128"/>
      <c r="AF24" s="128"/>
      <c r="AG24" s="128"/>
      <c r="AH24" s="128"/>
      <c r="AI24" s="128"/>
      <c r="AJ24" s="128"/>
      <c r="AK24" s="128"/>
      <c r="AL24" s="128"/>
      <c r="AM24" s="128"/>
      <c r="AN24" s="128"/>
      <c r="AO24" s="128"/>
      <c r="AP24" s="128"/>
      <c r="AQ24" s="128"/>
      <c r="AR24" s="514">
        <f t="shared" si="7"/>
        <v>0</v>
      </c>
      <c r="AS24" s="514"/>
      <c r="AT24" s="514">
        <f t="shared" si="8"/>
        <v>0</v>
      </c>
      <c r="AU24" s="515"/>
      <c r="AV24" s="516"/>
      <c r="AW24" s="517"/>
      <c r="AX24" s="518"/>
      <c r="AY24" s="170"/>
      <c r="AZ24" s="170"/>
      <c r="BA24" s="170"/>
      <c r="BB24" s="170"/>
      <c r="BC24" s="506"/>
      <c r="BD24" s="506"/>
    </row>
    <row r="25" spans="1:56" ht="30" customHeight="1">
      <c r="A25" s="77">
        <v>15</v>
      </c>
      <c r="B25" s="127"/>
      <c r="C25" s="507"/>
      <c r="D25" s="507"/>
      <c r="E25" s="507"/>
      <c r="F25" s="144"/>
      <c r="G25" s="508"/>
      <c r="H25" s="509"/>
      <c r="I25" s="510"/>
      <c r="J25" s="511"/>
      <c r="K25" s="512"/>
      <c r="L25" s="513"/>
      <c r="M25" s="129"/>
      <c r="N25" s="128"/>
      <c r="O25" s="128"/>
      <c r="P25" s="128"/>
      <c r="Q25" s="128"/>
      <c r="R25" s="128"/>
      <c r="S25" s="128"/>
      <c r="T25" s="128"/>
      <c r="U25" s="128"/>
      <c r="V25" s="128"/>
      <c r="W25" s="128"/>
      <c r="X25" s="128"/>
      <c r="Y25" s="128"/>
      <c r="Z25" s="128"/>
      <c r="AA25" s="128"/>
      <c r="AB25" s="128"/>
      <c r="AC25" s="128"/>
      <c r="AD25" s="128"/>
      <c r="AE25" s="128"/>
      <c r="AF25" s="128"/>
      <c r="AG25" s="128"/>
      <c r="AH25" s="128"/>
      <c r="AI25" s="128"/>
      <c r="AJ25" s="128"/>
      <c r="AK25" s="128"/>
      <c r="AL25" s="128"/>
      <c r="AM25" s="128"/>
      <c r="AN25" s="128"/>
      <c r="AO25" s="128"/>
      <c r="AP25" s="128"/>
      <c r="AQ25" s="128"/>
      <c r="AR25" s="514">
        <f t="shared" si="7"/>
        <v>0</v>
      </c>
      <c r="AS25" s="514"/>
      <c r="AT25" s="514">
        <f t="shared" si="8"/>
        <v>0</v>
      </c>
      <c r="AU25" s="515"/>
      <c r="AV25" s="516"/>
      <c r="AW25" s="517"/>
      <c r="AX25" s="518"/>
      <c r="AY25" s="170"/>
      <c r="AZ25" s="170"/>
      <c r="BA25" s="170"/>
      <c r="BB25" s="170"/>
      <c r="BC25" s="506"/>
      <c r="BD25" s="506"/>
    </row>
    <row r="26" spans="1:56" ht="30" customHeight="1">
      <c r="A26" s="77">
        <v>16</v>
      </c>
      <c r="B26" s="127"/>
      <c r="C26" s="507"/>
      <c r="D26" s="507"/>
      <c r="E26" s="507"/>
      <c r="F26" s="144"/>
      <c r="G26" s="508"/>
      <c r="H26" s="509"/>
      <c r="I26" s="510"/>
      <c r="J26" s="511"/>
      <c r="K26" s="512"/>
      <c r="L26" s="513"/>
      <c r="M26" s="129"/>
      <c r="N26" s="128"/>
      <c r="O26" s="128"/>
      <c r="P26" s="128"/>
      <c r="Q26" s="128"/>
      <c r="R26" s="128"/>
      <c r="S26" s="128"/>
      <c r="T26" s="128"/>
      <c r="U26" s="128"/>
      <c r="V26" s="128"/>
      <c r="W26" s="128"/>
      <c r="X26" s="128"/>
      <c r="Y26" s="128"/>
      <c r="Z26" s="128"/>
      <c r="AA26" s="128"/>
      <c r="AB26" s="128"/>
      <c r="AC26" s="128"/>
      <c r="AD26" s="128"/>
      <c r="AE26" s="128"/>
      <c r="AF26" s="128"/>
      <c r="AG26" s="128"/>
      <c r="AH26" s="128"/>
      <c r="AI26" s="128"/>
      <c r="AJ26" s="128"/>
      <c r="AK26" s="128"/>
      <c r="AL26" s="128"/>
      <c r="AM26" s="128"/>
      <c r="AN26" s="128"/>
      <c r="AO26" s="128"/>
      <c r="AP26" s="128"/>
      <c r="AQ26" s="128"/>
      <c r="AR26" s="514">
        <f t="shared" si="7"/>
        <v>0</v>
      </c>
      <c r="AS26" s="514"/>
      <c r="AT26" s="514">
        <f t="shared" si="8"/>
        <v>0</v>
      </c>
      <c r="AU26" s="515"/>
      <c r="AV26" s="516"/>
      <c r="AW26" s="517"/>
      <c r="AX26" s="518"/>
      <c r="AY26" s="170"/>
      <c r="AZ26" s="170"/>
      <c r="BA26" s="170"/>
      <c r="BB26" s="170"/>
      <c r="BC26" s="506"/>
      <c r="BD26" s="506"/>
    </row>
    <row r="27" spans="1:56" ht="30" customHeight="1">
      <c r="A27" s="77">
        <v>17</v>
      </c>
      <c r="B27" s="127"/>
      <c r="C27" s="507"/>
      <c r="D27" s="507"/>
      <c r="E27" s="507"/>
      <c r="F27" s="144"/>
      <c r="G27" s="508"/>
      <c r="H27" s="509"/>
      <c r="I27" s="510"/>
      <c r="J27" s="511"/>
      <c r="K27" s="512"/>
      <c r="L27" s="513"/>
      <c r="M27" s="129"/>
      <c r="N27" s="128"/>
      <c r="O27" s="128"/>
      <c r="P27" s="128"/>
      <c r="Q27" s="128"/>
      <c r="R27" s="128"/>
      <c r="S27" s="128"/>
      <c r="T27" s="128"/>
      <c r="U27" s="128"/>
      <c r="V27" s="128"/>
      <c r="W27" s="128"/>
      <c r="X27" s="128"/>
      <c r="Y27" s="128"/>
      <c r="Z27" s="128"/>
      <c r="AA27" s="128"/>
      <c r="AB27" s="128"/>
      <c r="AC27" s="128"/>
      <c r="AD27" s="128"/>
      <c r="AE27" s="128"/>
      <c r="AF27" s="128"/>
      <c r="AG27" s="128"/>
      <c r="AH27" s="128"/>
      <c r="AI27" s="128"/>
      <c r="AJ27" s="128"/>
      <c r="AK27" s="128"/>
      <c r="AL27" s="128"/>
      <c r="AM27" s="128"/>
      <c r="AN27" s="128"/>
      <c r="AO27" s="128"/>
      <c r="AP27" s="128"/>
      <c r="AQ27" s="128"/>
      <c r="AR27" s="514">
        <f t="shared" si="7"/>
        <v>0</v>
      </c>
      <c r="AS27" s="514"/>
      <c r="AT27" s="514">
        <f t="shared" si="8"/>
        <v>0</v>
      </c>
      <c r="AU27" s="515"/>
      <c r="AV27" s="516"/>
      <c r="AW27" s="517"/>
      <c r="AX27" s="518"/>
      <c r="AY27" s="170"/>
      <c r="AZ27" s="170"/>
      <c r="BA27" s="170"/>
      <c r="BB27" s="170"/>
      <c r="BC27" s="506"/>
      <c r="BD27" s="506"/>
    </row>
    <row r="28" spans="1:56" ht="30" customHeight="1">
      <c r="A28" s="77">
        <v>18</v>
      </c>
      <c r="B28" s="127"/>
      <c r="C28" s="507"/>
      <c r="D28" s="507"/>
      <c r="E28" s="507"/>
      <c r="F28" s="144"/>
      <c r="G28" s="508"/>
      <c r="H28" s="509"/>
      <c r="I28" s="510"/>
      <c r="J28" s="511"/>
      <c r="K28" s="512"/>
      <c r="L28" s="513"/>
      <c r="M28" s="129"/>
      <c r="N28" s="128"/>
      <c r="O28" s="128"/>
      <c r="P28" s="128"/>
      <c r="Q28" s="128"/>
      <c r="R28" s="128"/>
      <c r="S28" s="128"/>
      <c r="T28" s="128"/>
      <c r="U28" s="128"/>
      <c r="V28" s="128"/>
      <c r="W28" s="128"/>
      <c r="X28" s="128"/>
      <c r="Y28" s="128"/>
      <c r="Z28" s="128"/>
      <c r="AA28" s="128"/>
      <c r="AB28" s="128"/>
      <c r="AC28" s="128"/>
      <c r="AD28" s="128"/>
      <c r="AE28" s="128"/>
      <c r="AF28" s="128"/>
      <c r="AG28" s="128"/>
      <c r="AH28" s="128"/>
      <c r="AI28" s="128"/>
      <c r="AJ28" s="128"/>
      <c r="AK28" s="128"/>
      <c r="AL28" s="128"/>
      <c r="AM28" s="128"/>
      <c r="AN28" s="128"/>
      <c r="AO28" s="128"/>
      <c r="AP28" s="128"/>
      <c r="AQ28" s="128"/>
      <c r="AR28" s="514">
        <f t="shared" si="7"/>
        <v>0</v>
      </c>
      <c r="AS28" s="514"/>
      <c r="AT28" s="514">
        <f t="shared" si="8"/>
        <v>0</v>
      </c>
      <c r="AU28" s="515"/>
      <c r="AV28" s="516"/>
      <c r="AW28" s="517"/>
      <c r="AX28" s="518"/>
      <c r="AY28" s="647" t="s">
        <v>152</v>
      </c>
      <c r="AZ28" s="170"/>
      <c r="BA28" s="170"/>
      <c r="BB28" s="170"/>
      <c r="BC28" s="506"/>
      <c r="BD28" s="506"/>
    </row>
    <row r="29" spans="1:56" ht="30" customHeight="1">
      <c r="A29" s="77">
        <v>19</v>
      </c>
      <c r="B29" s="127"/>
      <c r="C29" s="507"/>
      <c r="D29" s="507"/>
      <c r="E29" s="507"/>
      <c r="F29" s="144"/>
      <c r="G29" s="508"/>
      <c r="H29" s="509"/>
      <c r="I29" s="510"/>
      <c r="J29" s="511"/>
      <c r="K29" s="512"/>
      <c r="L29" s="513"/>
      <c r="M29" s="129"/>
      <c r="N29" s="128"/>
      <c r="O29" s="128"/>
      <c r="P29" s="128"/>
      <c r="Q29" s="128"/>
      <c r="R29" s="128"/>
      <c r="S29" s="128"/>
      <c r="T29" s="128"/>
      <c r="U29" s="128"/>
      <c r="V29" s="128"/>
      <c r="W29" s="128"/>
      <c r="X29" s="128"/>
      <c r="Y29" s="128"/>
      <c r="Z29" s="128"/>
      <c r="AA29" s="128"/>
      <c r="AB29" s="128"/>
      <c r="AC29" s="128"/>
      <c r="AD29" s="128"/>
      <c r="AE29" s="128"/>
      <c r="AF29" s="128"/>
      <c r="AG29" s="128"/>
      <c r="AH29" s="128"/>
      <c r="AI29" s="128"/>
      <c r="AJ29" s="128"/>
      <c r="AK29" s="128"/>
      <c r="AL29" s="128"/>
      <c r="AM29" s="128"/>
      <c r="AN29" s="128"/>
      <c r="AO29" s="128"/>
      <c r="AP29" s="128"/>
      <c r="AQ29" s="128"/>
      <c r="AR29" s="514">
        <f t="shared" si="7"/>
        <v>0</v>
      </c>
      <c r="AS29" s="514"/>
      <c r="AT29" s="514">
        <f t="shared" si="8"/>
        <v>0</v>
      </c>
      <c r="AU29" s="515"/>
      <c r="AV29" s="516"/>
      <c r="AW29" s="517"/>
      <c r="AX29" s="518"/>
      <c r="AY29" s="647"/>
      <c r="AZ29" s="170"/>
      <c r="BA29" s="170"/>
      <c r="BB29" s="170"/>
      <c r="BC29" s="506"/>
      <c r="BD29" s="506"/>
    </row>
    <row r="30" spans="1:56" ht="30" customHeight="1">
      <c r="A30" s="77">
        <v>20</v>
      </c>
      <c r="B30" s="127"/>
      <c r="C30" s="507"/>
      <c r="D30" s="507"/>
      <c r="E30" s="507"/>
      <c r="F30" s="144"/>
      <c r="G30" s="508"/>
      <c r="H30" s="509"/>
      <c r="I30" s="510"/>
      <c r="J30" s="511"/>
      <c r="K30" s="512"/>
      <c r="L30" s="513"/>
      <c r="M30" s="129"/>
      <c r="N30" s="128"/>
      <c r="O30" s="128"/>
      <c r="P30" s="128"/>
      <c r="Q30" s="128"/>
      <c r="R30" s="128"/>
      <c r="S30" s="128"/>
      <c r="T30" s="128"/>
      <c r="U30" s="128"/>
      <c r="V30" s="128"/>
      <c r="W30" s="128"/>
      <c r="X30" s="128"/>
      <c r="Y30" s="128"/>
      <c r="Z30" s="128"/>
      <c r="AA30" s="128"/>
      <c r="AB30" s="128"/>
      <c r="AC30" s="128"/>
      <c r="AD30" s="128"/>
      <c r="AE30" s="128"/>
      <c r="AF30" s="128"/>
      <c r="AG30" s="128"/>
      <c r="AH30" s="128"/>
      <c r="AI30" s="128"/>
      <c r="AJ30" s="128"/>
      <c r="AK30" s="128"/>
      <c r="AL30" s="128"/>
      <c r="AM30" s="128"/>
      <c r="AN30" s="128"/>
      <c r="AO30" s="128"/>
      <c r="AP30" s="128"/>
      <c r="AQ30" s="128"/>
      <c r="AR30" s="514">
        <f t="shared" si="7"/>
        <v>0</v>
      </c>
      <c r="AS30" s="514"/>
      <c r="AT30" s="514">
        <f t="shared" si="8"/>
        <v>0</v>
      </c>
      <c r="AU30" s="515"/>
      <c r="AV30" s="516"/>
      <c r="AW30" s="517"/>
      <c r="AX30" s="518"/>
      <c r="AY30" s="647"/>
      <c r="AZ30" s="170"/>
      <c r="BA30" s="170"/>
      <c r="BB30" s="170"/>
      <c r="BC30" s="506"/>
      <c r="BD30" s="506"/>
    </row>
    <row r="31" spans="1:56" ht="30" customHeight="1">
      <c r="A31" s="77">
        <v>21</v>
      </c>
      <c r="B31" s="127"/>
      <c r="C31" s="507"/>
      <c r="D31" s="507"/>
      <c r="E31" s="507"/>
      <c r="F31" s="144"/>
      <c r="G31" s="508"/>
      <c r="H31" s="509"/>
      <c r="I31" s="510"/>
      <c r="J31" s="511"/>
      <c r="K31" s="512"/>
      <c r="L31" s="513"/>
      <c r="M31" s="129"/>
      <c r="N31" s="128"/>
      <c r="O31" s="128"/>
      <c r="P31" s="128"/>
      <c r="Q31" s="128"/>
      <c r="R31" s="128"/>
      <c r="S31" s="128"/>
      <c r="T31" s="128"/>
      <c r="U31" s="128"/>
      <c r="V31" s="128"/>
      <c r="W31" s="128"/>
      <c r="X31" s="128"/>
      <c r="Y31" s="128"/>
      <c r="Z31" s="128"/>
      <c r="AA31" s="128"/>
      <c r="AB31" s="128"/>
      <c r="AC31" s="128"/>
      <c r="AD31" s="128"/>
      <c r="AE31" s="128"/>
      <c r="AF31" s="128"/>
      <c r="AG31" s="128"/>
      <c r="AH31" s="128"/>
      <c r="AI31" s="128"/>
      <c r="AJ31" s="128"/>
      <c r="AK31" s="128"/>
      <c r="AL31" s="128"/>
      <c r="AM31" s="128"/>
      <c r="AN31" s="128"/>
      <c r="AO31" s="128"/>
      <c r="AP31" s="128"/>
      <c r="AQ31" s="128"/>
      <c r="AR31" s="514">
        <f t="shared" si="7"/>
        <v>0</v>
      </c>
      <c r="AS31" s="514"/>
      <c r="AT31" s="514">
        <f t="shared" si="8"/>
        <v>0</v>
      </c>
      <c r="AU31" s="515"/>
      <c r="AV31" s="516"/>
      <c r="AW31" s="517"/>
      <c r="AX31" s="518"/>
      <c r="AY31" s="170"/>
      <c r="AZ31" s="170"/>
      <c r="BA31" s="170"/>
      <c r="BB31" s="170"/>
      <c r="BC31" s="506"/>
      <c r="BD31" s="506"/>
    </row>
    <row r="32" spans="1:56" ht="30" customHeight="1">
      <c r="A32" s="77">
        <v>22</v>
      </c>
      <c r="B32" s="127"/>
      <c r="C32" s="507"/>
      <c r="D32" s="507"/>
      <c r="E32" s="507"/>
      <c r="F32" s="144"/>
      <c r="G32" s="508"/>
      <c r="H32" s="509"/>
      <c r="I32" s="510"/>
      <c r="J32" s="511"/>
      <c r="K32" s="512"/>
      <c r="L32" s="513"/>
      <c r="M32" s="129"/>
      <c r="N32" s="128"/>
      <c r="O32" s="128"/>
      <c r="P32" s="128"/>
      <c r="Q32" s="128"/>
      <c r="R32" s="128"/>
      <c r="S32" s="128"/>
      <c r="T32" s="128"/>
      <c r="U32" s="128"/>
      <c r="V32" s="128"/>
      <c r="W32" s="128"/>
      <c r="X32" s="128"/>
      <c r="Y32" s="128"/>
      <c r="Z32" s="128"/>
      <c r="AA32" s="128"/>
      <c r="AB32" s="128"/>
      <c r="AC32" s="128"/>
      <c r="AD32" s="128"/>
      <c r="AE32" s="128"/>
      <c r="AF32" s="128"/>
      <c r="AG32" s="128"/>
      <c r="AH32" s="128"/>
      <c r="AI32" s="128"/>
      <c r="AJ32" s="128"/>
      <c r="AK32" s="128"/>
      <c r="AL32" s="128"/>
      <c r="AM32" s="128"/>
      <c r="AN32" s="128"/>
      <c r="AO32" s="128"/>
      <c r="AP32" s="128"/>
      <c r="AQ32" s="128"/>
      <c r="AR32" s="514">
        <f t="shared" ref="AR32" si="9">SUM(M32:AQ32)</f>
        <v>0</v>
      </c>
      <c r="AS32" s="514"/>
      <c r="AT32" s="514">
        <f t="shared" ref="AT32" si="10">J32*AR32</f>
        <v>0</v>
      </c>
      <c r="AU32" s="515"/>
      <c r="AV32" s="516"/>
      <c r="AW32" s="517"/>
      <c r="AX32" s="518"/>
      <c r="AY32" s="170"/>
      <c r="AZ32" s="170"/>
      <c r="BA32" s="170"/>
      <c r="BB32" s="170"/>
      <c r="BC32" s="506"/>
      <c r="BD32" s="506"/>
    </row>
    <row r="33" spans="1:56" ht="30" customHeight="1">
      <c r="A33" s="77">
        <v>23</v>
      </c>
      <c r="B33" s="127"/>
      <c r="C33" s="507"/>
      <c r="D33" s="507"/>
      <c r="E33" s="507"/>
      <c r="F33" s="144"/>
      <c r="G33" s="508"/>
      <c r="H33" s="509"/>
      <c r="I33" s="510"/>
      <c r="J33" s="511"/>
      <c r="K33" s="512"/>
      <c r="L33" s="513"/>
      <c r="M33" s="129"/>
      <c r="N33" s="128"/>
      <c r="O33" s="128"/>
      <c r="P33" s="128"/>
      <c r="Q33" s="128"/>
      <c r="R33" s="128"/>
      <c r="S33" s="128"/>
      <c r="T33" s="128"/>
      <c r="U33" s="128"/>
      <c r="V33" s="128"/>
      <c r="W33" s="128"/>
      <c r="X33" s="128"/>
      <c r="Y33" s="128"/>
      <c r="Z33" s="128"/>
      <c r="AA33" s="128"/>
      <c r="AB33" s="128"/>
      <c r="AC33" s="128"/>
      <c r="AD33" s="128"/>
      <c r="AE33" s="128"/>
      <c r="AF33" s="128"/>
      <c r="AG33" s="128"/>
      <c r="AH33" s="128"/>
      <c r="AI33" s="128"/>
      <c r="AJ33" s="128"/>
      <c r="AK33" s="128"/>
      <c r="AL33" s="128"/>
      <c r="AM33" s="128"/>
      <c r="AN33" s="128"/>
      <c r="AO33" s="128"/>
      <c r="AP33" s="128"/>
      <c r="AQ33" s="128"/>
      <c r="AR33" s="514">
        <f t="shared" si="1"/>
        <v>0</v>
      </c>
      <c r="AS33" s="514"/>
      <c r="AT33" s="514">
        <f t="shared" si="2"/>
        <v>0</v>
      </c>
      <c r="AU33" s="515"/>
      <c r="AV33" s="516"/>
      <c r="AW33" s="517"/>
      <c r="AX33" s="518"/>
      <c r="AY33" s="170"/>
      <c r="AZ33" s="170"/>
      <c r="BA33" s="170"/>
      <c r="BB33" s="170"/>
      <c r="BC33" s="506"/>
      <c r="BD33" s="506"/>
    </row>
    <row r="34" spans="1:56" ht="30" customHeight="1">
      <c r="A34" s="77">
        <v>24</v>
      </c>
      <c r="B34" s="127"/>
      <c r="C34" s="507"/>
      <c r="D34" s="507"/>
      <c r="E34" s="507"/>
      <c r="F34" s="144"/>
      <c r="G34" s="508"/>
      <c r="H34" s="509"/>
      <c r="I34" s="510"/>
      <c r="J34" s="511"/>
      <c r="K34" s="512"/>
      <c r="L34" s="513"/>
      <c r="M34" s="129"/>
      <c r="N34" s="128"/>
      <c r="O34" s="128"/>
      <c r="P34" s="128"/>
      <c r="Q34" s="128"/>
      <c r="R34" s="128"/>
      <c r="S34" s="128"/>
      <c r="T34" s="128"/>
      <c r="U34" s="128"/>
      <c r="V34" s="128"/>
      <c r="W34" s="128"/>
      <c r="X34" s="128"/>
      <c r="Y34" s="128"/>
      <c r="Z34" s="128"/>
      <c r="AA34" s="128"/>
      <c r="AB34" s="128"/>
      <c r="AC34" s="128"/>
      <c r="AD34" s="128"/>
      <c r="AE34" s="128"/>
      <c r="AF34" s="128"/>
      <c r="AG34" s="128"/>
      <c r="AH34" s="128"/>
      <c r="AI34" s="128"/>
      <c r="AJ34" s="128"/>
      <c r="AK34" s="128"/>
      <c r="AL34" s="128"/>
      <c r="AM34" s="128"/>
      <c r="AN34" s="128"/>
      <c r="AO34" s="128"/>
      <c r="AP34" s="128"/>
      <c r="AQ34" s="128"/>
      <c r="AR34" s="514">
        <f t="shared" si="1"/>
        <v>0</v>
      </c>
      <c r="AS34" s="514"/>
      <c r="AT34" s="514">
        <f t="shared" si="2"/>
        <v>0</v>
      </c>
      <c r="AU34" s="515"/>
      <c r="AV34" s="516"/>
      <c r="AW34" s="517"/>
      <c r="AX34" s="518"/>
      <c r="AY34" s="170"/>
      <c r="AZ34" s="170"/>
      <c r="BA34" s="170"/>
      <c r="BB34" s="170"/>
      <c r="BC34" s="506"/>
      <c r="BD34" s="506"/>
    </row>
    <row r="35" spans="1:56" ht="30" customHeight="1">
      <c r="A35" s="77">
        <v>25</v>
      </c>
      <c r="B35" s="127"/>
      <c r="C35" s="507"/>
      <c r="D35" s="507"/>
      <c r="E35" s="507"/>
      <c r="F35" s="144"/>
      <c r="G35" s="508"/>
      <c r="H35" s="509"/>
      <c r="I35" s="510"/>
      <c r="J35" s="511"/>
      <c r="K35" s="512"/>
      <c r="L35" s="513"/>
      <c r="M35" s="129"/>
      <c r="N35" s="128"/>
      <c r="O35" s="128"/>
      <c r="P35" s="128"/>
      <c r="Q35" s="128"/>
      <c r="R35" s="128"/>
      <c r="S35" s="128"/>
      <c r="T35" s="128"/>
      <c r="U35" s="128"/>
      <c r="V35" s="128"/>
      <c r="W35" s="128"/>
      <c r="X35" s="128"/>
      <c r="Y35" s="128"/>
      <c r="Z35" s="128"/>
      <c r="AA35" s="128"/>
      <c r="AB35" s="128"/>
      <c r="AC35" s="128"/>
      <c r="AD35" s="128"/>
      <c r="AE35" s="128"/>
      <c r="AF35" s="128"/>
      <c r="AG35" s="128"/>
      <c r="AH35" s="128"/>
      <c r="AI35" s="128"/>
      <c r="AJ35" s="128"/>
      <c r="AK35" s="128"/>
      <c r="AL35" s="128"/>
      <c r="AM35" s="128"/>
      <c r="AN35" s="128"/>
      <c r="AO35" s="128"/>
      <c r="AP35" s="128"/>
      <c r="AQ35" s="128"/>
      <c r="AR35" s="514">
        <f t="shared" si="1"/>
        <v>0</v>
      </c>
      <c r="AS35" s="514"/>
      <c r="AT35" s="514">
        <f t="shared" si="2"/>
        <v>0</v>
      </c>
      <c r="AU35" s="515"/>
      <c r="AV35" s="516"/>
      <c r="AW35" s="517"/>
      <c r="AX35" s="518"/>
      <c r="AY35" s="170"/>
      <c r="AZ35" s="170"/>
      <c r="BA35" s="170"/>
      <c r="BB35" s="170"/>
      <c r="BC35" s="506"/>
      <c r="BD35" s="506"/>
    </row>
    <row r="36" spans="1:56" ht="30" customHeight="1">
      <c r="A36" s="77">
        <v>26</v>
      </c>
      <c r="B36" s="127"/>
      <c r="C36" s="507"/>
      <c r="D36" s="507"/>
      <c r="E36" s="507"/>
      <c r="F36" s="144"/>
      <c r="G36" s="508"/>
      <c r="H36" s="509"/>
      <c r="I36" s="510"/>
      <c r="J36" s="511"/>
      <c r="K36" s="512"/>
      <c r="L36" s="513"/>
      <c r="M36" s="129"/>
      <c r="N36" s="128"/>
      <c r="O36" s="128"/>
      <c r="P36" s="128"/>
      <c r="Q36" s="128"/>
      <c r="R36" s="128"/>
      <c r="S36" s="128"/>
      <c r="T36" s="128"/>
      <c r="U36" s="128"/>
      <c r="V36" s="128"/>
      <c r="W36" s="128"/>
      <c r="X36" s="128"/>
      <c r="Y36" s="128"/>
      <c r="Z36" s="128"/>
      <c r="AA36" s="128"/>
      <c r="AB36" s="128"/>
      <c r="AC36" s="128"/>
      <c r="AD36" s="128"/>
      <c r="AE36" s="128"/>
      <c r="AF36" s="128"/>
      <c r="AG36" s="128"/>
      <c r="AH36" s="128"/>
      <c r="AI36" s="128"/>
      <c r="AJ36" s="128"/>
      <c r="AK36" s="128"/>
      <c r="AL36" s="128"/>
      <c r="AM36" s="128"/>
      <c r="AN36" s="128"/>
      <c r="AO36" s="128"/>
      <c r="AP36" s="128"/>
      <c r="AQ36" s="128"/>
      <c r="AR36" s="514">
        <f t="shared" si="1"/>
        <v>0</v>
      </c>
      <c r="AS36" s="514"/>
      <c r="AT36" s="514">
        <f t="shared" si="2"/>
        <v>0</v>
      </c>
      <c r="AU36" s="515"/>
      <c r="AV36" s="516"/>
      <c r="AW36" s="517"/>
      <c r="AX36" s="518"/>
      <c r="AY36" s="170"/>
      <c r="AZ36" s="170"/>
      <c r="BA36" s="170"/>
      <c r="BB36" s="170"/>
      <c r="BC36" s="506"/>
      <c r="BD36" s="506"/>
    </row>
    <row r="37" spans="1:56" ht="30" customHeight="1">
      <c r="A37" s="77">
        <v>27</v>
      </c>
      <c r="B37" s="127"/>
      <c r="C37" s="507"/>
      <c r="D37" s="507"/>
      <c r="E37" s="507"/>
      <c r="F37" s="144"/>
      <c r="G37" s="508"/>
      <c r="H37" s="509"/>
      <c r="I37" s="510"/>
      <c r="J37" s="511"/>
      <c r="K37" s="512"/>
      <c r="L37" s="513"/>
      <c r="M37" s="129"/>
      <c r="N37" s="128"/>
      <c r="O37" s="128"/>
      <c r="P37" s="128"/>
      <c r="Q37" s="128"/>
      <c r="R37" s="128"/>
      <c r="S37" s="128"/>
      <c r="T37" s="128"/>
      <c r="U37" s="128"/>
      <c r="V37" s="128"/>
      <c r="W37" s="128"/>
      <c r="X37" s="128"/>
      <c r="Y37" s="128"/>
      <c r="Z37" s="128"/>
      <c r="AA37" s="128"/>
      <c r="AB37" s="128"/>
      <c r="AC37" s="128"/>
      <c r="AD37" s="128"/>
      <c r="AE37" s="128"/>
      <c r="AF37" s="128"/>
      <c r="AG37" s="128"/>
      <c r="AH37" s="128"/>
      <c r="AI37" s="128"/>
      <c r="AJ37" s="128"/>
      <c r="AK37" s="128"/>
      <c r="AL37" s="128"/>
      <c r="AM37" s="128"/>
      <c r="AN37" s="128"/>
      <c r="AO37" s="128"/>
      <c r="AP37" s="128"/>
      <c r="AQ37" s="128"/>
      <c r="AR37" s="514">
        <f t="shared" si="1"/>
        <v>0</v>
      </c>
      <c r="AS37" s="514"/>
      <c r="AT37" s="514">
        <f t="shared" si="2"/>
        <v>0</v>
      </c>
      <c r="AU37" s="515"/>
      <c r="AV37" s="516"/>
      <c r="AW37" s="517"/>
      <c r="AX37" s="518"/>
      <c r="AY37" s="170"/>
      <c r="AZ37" s="170"/>
      <c r="BA37" s="170"/>
      <c r="BB37" s="170"/>
      <c r="BC37" s="506"/>
      <c r="BD37" s="506"/>
    </row>
    <row r="38" spans="1:56" ht="30" customHeight="1">
      <c r="A38" s="77">
        <v>28</v>
      </c>
      <c r="B38" s="127"/>
      <c r="C38" s="507"/>
      <c r="D38" s="507"/>
      <c r="E38" s="507"/>
      <c r="F38" s="144"/>
      <c r="G38" s="508"/>
      <c r="H38" s="509"/>
      <c r="I38" s="510"/>
      <c r="J38" s="511"/>
      <c r="K38" s="512"/>
      <c r="L38" s="513"/>
      <c r="M38" s="129"/>
      <c r="N38" s="128"/>
      <c r="O38" s="128"/>
      <c r="P38" s="128"/>
      <c r="Q38" s="128"/>
      <c r="R38" s="128"/>
      <c r="S38" s="128"/>
      <c r="T38" s="128"/>
      <c r="U38" s="128"/>
      <c r="V38" s="128"/>
      <c r="W38" s="128"/>
      <c r="X38" s="128"/>
      <c r="Y38" s="128"/>
      <c r="Z38" s="128"/>
      <c r="AA38" s="128"/>
      <c r="AB38" s="128"/>
      <c r="AC38" s="128"/>
      <c r="AD38" s="128"/>
      <c r="AE38" s="128"/>
      <c r="AF38" s="128"/>
      <c r="AG38" s="128"/>
      <c r="AH38" s="128"/>
      <c r="AI38" s="128"/>
      <c r="AJ38" s="128"/>
      <c r="AK38" s="128"/>
      <c r="AL38" s="128"/>
      <c r="AM38" s="128"/>
      <c r="AN38" s="128"/>
      <c r="AO38" s="128"/>
      <c r="AP38" s="128"/>
      <c r="AQ38" s="128"/>
      <c r="AR38" s="514">
        <f t="shared" si="1"/>
        <v>0</v>
      </c>
      <c r="AS38" s="514"/>
      <c r="AT38" s="514">
        <f t="shared" si="2"/>
        <v>0</v>
      </c>
      <c r="AU38" s="515"/>
      <c r="AV38" s="516"/>
      <c r="AW38" s="517"/>
      <c r="AX38" s="518"/>
      <c r="AY38" s="170"/>
      <c r="AZ38" s="170"/>
      <c r="BA38" s="170"/>
      <c r="BB38" s="170"/>
      <c r="BC38" s="506"/>
      <c r="BD38" s="506"/>
    </row>
    <row r="39" spans="1:56" ht="30" customHeight="1">
      <c r="A39" s="77">
        <v>29</v>
      </c>
      <c r="B39" s="127"/>
      <c r="C39" s="507"/>
      <c r="D39" s="507"/>
      <c r="E39" s="507"/>
      <c r="F39" s="144"/>
      <c r="G39" s="508"/>
      <c r="H39" s="509"/>
      <c r="I39" s="510"/>
      <c r="J39" s="511"/>
      <c r="K39" s="512"/>
      <c r="L39" s="513"/>
      <c r="M39" s="129"/>
      <c r="N39" s="128"/>
      <c r="O39" s="128"/>
      <c r="P39" s="128"/>
      <c r="Q39" s="128"/>
      <c r="R39" s="128"/>
      <c r="S39" s="128"/>
      <c r="T39" s="128"/>
      <c r="U39" s="128"/>
      <c r="V39" s="128"/>
      <c r="W39" s="128"/>
      <c r="X39" s="128"/>
      <c r="Y39" s="128"/>
      <c r="Z39" s="128"/>
      <c r="AA39" s="128"/>
      <c r="AB39" s="128"/>
      <c r="AC39" s="128"/>
      <c r="AD39" s="128"/>
      <c r="AE39" s="128"/>
      <c r="AF39" s="128"/>
      <c r="AG39" s="128"/>
      <c r="AH39" s="128"/>
      <c r="AI39" s="128"/>
      <c r="AJ39" s="128"/>
      <c r="AK39" s="128"/>
      <c r="AL39" s="128"/>
      <c r="AM39" s="128"/>
      <c r="AN39" s="128"/>
      <c r="AO39" s="128"/>
      <c r="AP39" s="128"/>
      <c r="AQ39" s="128"/>
      <c r="AR39" s="514">
        <f t="shared" si="1"/>
        <v>0</v>
      </c>
      <c r="AS39" s="514"/>
      <c r="AT39" s="514">
        <f t="shared" si="2"/>
        <v>0</v>
      </c>
      <c r="AU39" s="515"/>
      <c r="AV39" s="516"/>
      <c r="AW39" s="517"/>
      <c r="AX39" s="518"/>
      <c r="AY39" s="170"/>
      <c r="AZ39" s="170"/>
      <c r="BA39" s="170"/>
      <c r="BB39" s="170"/>
      <c r="BC39" s="506"/>
      <c r="BD39" s="506"/>
    </row>
    <row r="40" spans="1:56" ht="30" customHeight="1" thickBot="1">
      <c r="A40" s="77">
        <v>30</v>
      </c>
      <c r="B40" s="130"/>
      <c r="C40" s="548"/>
      <c r="D40" s="548"/>
      <c r="E40" s="548"/>
      <c r="F40" s="145"/>
      <c r="G40" s="549"/>
      <c r="H40" s="550"/>
      <c r="I40" s="551"/>
      <c r="J40" s="552"/>
      <c r="K40" s="553"/>
      <c r="L40" s="554"/>
      <c r="M40" s="131"/>
      <c r="N40" s="132"/>
      <c r="O40" s="132"/>
      <c r="P40" s="132"/>
      <c r="Q40" s="132"/>
      <c r="R40" s="132"/>
      <c r="S40" s="132"/>
      <c r="T40" s="132"/>
      <c r="U40" s="132"/>
      <c r="V40" s="132"/>
      <c r="W40" s="132"/>
      <c r="X40" s="132"/>
      <c r="Y40" s="132"/>
      <c r="Z40" s="132"/>
      <c r="AA40" s="132"/>
      <c r="AB40" s="132"/>
      <c r="AC40" s="132"/>
      <c r="AD40" s="132"/>
      <c r="AE40" s="132"/>
      <c r="AF40" s="132"/>
      <c r="AG40" s="132"/>
      <c r="AH40" s="132"/>
      <c r="AI40" s="132"/>
      <c r="AJ40" s="132"/>
      <c r="AK40" s="132"/>
      <c r="AL40" s="132"/>
      <c r="AM40" s="132"/>
      <c r="AN40" s="132"/>
      <c r="AO40" s="132"/>
      <c r="AP40" s="132"/>
      <c r="AQ40" s="132"/>
      <c r="AR40" s="645">
        <f t="shared" si="1"/>
        <v>0</v>
      </c>
      <c r="AS40" s="645"/>
      <c r="AT40" s="645">
        <f t="shared" si="2"/>
        <v>0</v>
      </c>
      <c r="AU40" s="646"/>
      <c r="AV40" s="555"/>
      <c r="AW40" s="556"/>
      <c r="AX40" s="557"/>
      <c r="AY40" s="170"/>
      <c r="AZ40" s="170"/>
      <c r="BA40" s="170"/>
      <c r="BB40" s="170"/>
      <c r="BC40" s="506"/>
      <c r="BD40" s="506"/>
    </row>
    <row r="41" spans="1:56" ht="26.25" customHeight="1" thickBot="1">
      <c r="B41" s="94"/>
      <c r="C41" s="94"/>
      <c r="D41" s="94"/>
      <c r="E41" s="94"/>
      <c r="F41" s="94"/>
      <c r="G41" s="95"/>
      <c r="H41" s="95"/>
      <c r="I41" s="95"/>
      <c r="J41" s="95"/>
      <c r="K41" s="95"/>
      <c r="L41" s="95"/>
      <c r="M41" s="95"/>
      <c r="N41" s="95"/>
      <c r="O41" s="95"/>
      <c r="P41" s="95"/>
      <c r="Q41" s="95"/>
      <c r="R41" s="95"/>
      <c r="S41" s="95"/>
      <c r="T41" s="95"/>
      <c r="U41" s="95"/>
      <c r="V41" s="95"/>
      <c r="W41" s="95"/>
      <c r="X41" s="95"/>
      <c r="Y41" s="95"/>
      <c r="Z41" s="95"/>
      <c r="AA41" s="95"/>
      <c r="AB41" s="95"/>
      <c r="AC41" s="95"/>
      <c r="AD41" s="95"/>
      <c r="AE41" s="95"/>
      <c r="AF41" s="95"/>
      <c r="AG41" s="95"/>
      <c r="AH41" s="95"/>
      <c r="AI41" s="95"/>
      <c r="AJ41" s="95"/>
      <c r="AK41" s="95"/>
      <c r="AL41" s="95"/>
      <c r="AM41" s="95"/>
      <c r="AN41" s="95"/>
      <c r="AO41" s="95"/>
      <c r="AP41" s="668" t="s">
        <v>90</v>
      </c>
      <c r="AQ41" s="669"/>
      <c r="AR41" s="670">
        <f>SUM(AR11:AS40)</f>
        <v>0</v>
      </c>
      <c r="AS41" s="671"/>
      <c r="AT41" s="672">
        <f>SUM(AT11:AU40)</f>
        <v>0</v>
      </c>
      <c r="AU41" s="673"/>
      <c r="AV41" s="133"/>
      <c r="AW41" s="133"/>
      <c r="AX41" s="97"/>
      <c r="AY41" s="97"/>
      <c r="AZ41" s="97"/>
      <c r="BA41" s="97"/>
      <c r="BB41" s="97"/>
      <c r="BC41" s="547"/>
      <c r="BD41" s="547"/>
    </row>
    <row r="42" spans="1:56" ht="26.25" customHeight="1" thickBot="1">
      <c r="B42" s="98" t="s">
        <v>126</v>
      </c>
      <c r="C42" s="94"/>
      <c r="D42" s="94"/>
      <c r="E42" s="94"/>
      <c r="F42" s="94"/>
      <c r="G42" s="95"/>
      <c r="H42" s="95"/>
      <c r="I42" s="95"/>
      <c r="J42" s="95"/>
      <c r="K42" s="95"/>
      <c r="L42" s="95"/>
      <c r="M42" s="95"/>
      <c r="N42" s="95"/>
      <c r="O42" s="95"/>
      <c r="P42" s="95"/>
      <c r="Q42" s="95"/>
      <c r="R42" s="95"/>
      <c r="S42" s="95"/>
      <c r="T42" s="95"/>
      <c r="U42" s="95"/>
      <c r="V42" s="95"/>
      <c r="W42" s="95"/>
      <c r="X42" s="95"/>
      <c r="Y42" s="95"/>
      <c r="Z42" s="95"/>
      <c r="AA42" s="95"/>
      <c r="AB42" s="95"/>
      <c r="AC42" s="95"/>
      <c r="AD42" s="95"/>
      <c r="AE42" s="95"/>
      <c r="AF42" s="95"/>
      <c r="AG42" s="95"/>
      <c r="AH42" s="95"/>
      <c r="AI42" s="95"/>
      <c r="AJ42" s="95"/>
      <c r="AK42" s="95"/>
      <c r="AL42" s="95"/>
      <c r="AM42" s="95"/>
      <c r="AN42" s="95"/>
      <c r="AO42" s="95"/>
      <c r="AP42" s="95"/>
      <c r="AQ42" s="95"/>
      <c r="AR42" s="96"/>
      <c r="AS42" s="96"/>
      <c r="AT42" s="96"/>
      <c r="AU42" s="96"/>
      <c r="AV42" s="163"/>
      <c r="AW42" s="163"/>
      <c r="AX42" s="97"/>
      <c r="AY42" s="97"/>
      <c r="AZ42" s="163"/>
      <c r="BA42" s="97"/>
      <c r="BC42" s="97"/>
    </row>
    <row r="43" spans="1:56" ht="13.5" thickBot="1">
      <c r="B43" s="668"/>
      <c r="C43" s="674"/>
      <c r="D43" s="674"/>
      <c r="E43" s="674"/>
      <c r="F43" s="674"/>
      <c r="G43" s="674"/>
      <c r="H43" s="674"/>
      <c r="I43" s="674"/>
      <c r="J43" s="674"/>
      <c r="K43" s="674"/>
      <c r="L43" s="675"/>
      <c r="M43" s="99">
        <v>1</v>
      </c>
      <c r="N43" s="100">
        <v>2</v>
      </c>
      <c r="O43" s="100">
        <v>3</v>
      </c>
      <c r="P43" s="100">
        <v>4</v>
      </c>
      <c r="Q43" s="100">
        <v>5</v>
      </c>
      <c r="R43" s="100">
        <v>6</v>
      </c>
      <c r="S43" s="100">
        <v>7</v>
      </c>
      <c r="T43" s="100">
        <v>8</v>
      </c>
      <c r="U43" s="100">
        <v>9</v>
      </c>
      <c r="V43" s="100">
        <v>10</v>
      </c>
      <c r="W43" s="100">
        <v>11</v>
      </c>
      <c r="X43" s="100">
        <v>12</v>
      </c>
      <c r="Y43" s="100">
        <v>13</v>
      </c>
      <c r="Z43" s="100">
        <v>14</v>
      </c>
      <c r="AA43" s="100">
        <v>15</v>
      </c>
      <c r="AB43" s="100">
        <v>16</v>
      </c>
      <c r="AC43" s="100">
        <v>17</v>
      </c>
      <c r="AD43" s="100">
        <v>18</v>
      </c>
      <c r="AE43" s="100">
        <v>19</v>
      </c>
      <c r="AF43" s="100">
        <v>20</v>
      </c>
      <c r="AG43" s="100">
        <v>21</v>
      </c>
      <c r="AH43" s="100">
        <v>22</v>
      </c>
      <c r="AI43" s="100">
        <v>23</v>
      </c>
      <c r="AJ43" s="100">
        <v>24</v>
      </c>
      <c r="AK43" s="100">
        <v>25</v>
      </c>
      <c r="AL43" s="100">
        <v>26</v>
      </c>
      <c r="AM43" s="100">
        <v>27</v>
      </c>
      <c r="AN43" s="100">
        <v>28</v>
      </c>
      <c r="AO43" s="100">
        <v>29</v>
      </c>
      <c r="AP43" s="100">
        <f>IF(COUNTIF(B44,#REF!),"　",30)</f>
        <v>30</v>
      </c>
      <c r="AQ43" s="101">
        <v>31</v>
      </c>
      <c r="AR43" s="599" t="s">
        <v>127</v>
      </c>
      <c r="AS43" s="599"/>
      <c r="AT43" s="599" t="s">
        <v>128</v>
      </c>
      <c r="AU43" s="600"/>
      <c r="AV43" s="97"/>
      <c r="AZ43" s="97"/>
      <c r="BA43" s="164"/>
      <c r="BB43" s="164"/>
      <c r="BC43" s="79"/>
      <c r="BD43" s="79"/>
    </row>
    <row r="44" spans="1:56" ht="24.75" customHeight="1">
      <c r="B44" s="577" t="s">
        <v>129</v>
      </c>
      <c r="C44" s="578" t="s">
        <v>121</v>
      </c>
      <c r="D44" s="578"/>
      <c r="E44" s="578"/>
      <c r="F44" s="137"/>
      <c r="G44" s="579"/>
      <c r="H44" s="580"/>
      <c r="I44" s="581"/>
      <c r="J44" s="582"/>
      <c r="K44" s="583"/>
      <c r="L44" s="584"/>
      <c r="M44" s="102">
        <f t="shared" ref="M44:V49" ca="1" si="11">SUMIF($C$11:$AQ$40,$C44,M$11:M$40)</f>
        <v>0</v>
      </c>
      <c r="N44" s="103">
        <f t="shared" ca="1" si="11"/>
        <v>0</v>
      </c>
      <c r="O44" s="103">
        <f t="shared" ca="1" si="11"/>
        <v>0</v>
      </c>
      <c r="P44" s="103">
        <f t="shared" ca="1" si="11"/>
        <v>0</v>
      </c>
      <c r="Q44" s="103">
        <f t="shared" ca="1" si="11"/>
        <v>0</v>
      </c>
      <c r="R44" s="103">
        <f t="shared" ca="1" si="11"/>
        <v>0</v>
      </c>
      <c r="S44" s="103">
        <f t="shared" ca="1" si="11"/>
        <v>0</v>
      </c>
      <c r="T44" s="103">
        <f t="shared" ca="1" si="11"/>
        <v>0</v>
      </c>
      <c r="U44" s="103">
        <f t="shared" ca="1" si="11"/>
        <v>0</v>
      </c>
      <c r="V44" s="103">
        <f t="shared" ca="1" si="11"/>
        <v>0</v>
      </c>
      <c r="W44" s="103">
        <f t="shared" ref="W44:AF49" ca="1" si="12">SUMIF($C$11:$AQ$40,$C44,W$11:W$40)</f>
        <v>0</v>
      </c>
      <c r="X44" s="103">
        <f t="shared" ca="1" si="12"/>
        <v>0</v>
      </c>
      <c r="Y44" s="103">
        <f t="shared" ca="1" si="12"/>
        <v>0</v>
      </c>
      <c r="Z44" s="103">
        <f t="shared" ca="1" si="12"/>
        <v>0</v>
      </c>
      <c r="AA44" s="103">
        <f t="shared" ca="1" si="12"/>
        <v>0</v>
      </c>
      <c r="AB44" s="103">
        <f t="shared" ca="1" si="12"/>
        <v>0</v>
      </c>
      <c r="AC44" s="103">
        <f t="shared" ca="1" si="12"/>
        <v>0</v>
      </c>
      <c r="AD44" s="103">
        <f t="shared" ca="1" si="12"/>
        <v>0</v>
      </c>
      <c r="AE44" s="103">
        <f t="shared" ca="1" si="12"/>
        <v>0</v>
      </c>
      <c r="AF44" s="103">
        <f t="shared" ca="1" si="12"/>
        <v>0</v>
      </c>
      <c r="AG44" s="103">
        <f t="shared" ref="AG44:AQ49" ca="1" si="13">SUMIF($C$11:$AQ$40,$C44,AG$11:AG$40)</f>
        <v>0</v>
      </c>
      <c r="AH44" s="103">
        <f t="shared" ca="1" si="13"/>
        <v>0</v>
      </c>
      <c r="AI44" s="103">
        <f t="shared" ca="1" si="13"/>
        <v>0</v>
      </c>
      <c r="AJ44" s="103">
        <f t="shared" ca="1" si="13"/>
        <v>0</v>
      </c>
      <c r="AK44" s="103">
        <f t="shared" ca="1" si="13"/>
        <v>0</v>
      </c>
      <c r="AL44" s="103">
        <f t="shared" ca="1" si="13"/>
        <v>0</v>
      </c>
      <c r="AM44" s="103">
        <f t="shared" ca="1" si="13"/>
        <v>0</v>
      </c>
      <c r="AN44" s="103">
        <f t="shared" ca="1" si="13"/>
        <v>0</v>
      </c>
      <c r="AO44" s="103">
        <f t="shared" ca="1" si="13"/>
        <v>0</v>
      </c>
      <c r="AP44" s="103">
        <f t="shared" ca="1" si="13"/>
        <v>0</v>
      </c>
      <c r="AQ44" s="103">
        <f t="shared" ca="1" si="13"/>
        <v>0</v>
      </c>
      <c r="AR44" s="585">
        <f ca="1">SUM(M44:AQ44)</f>
        <v>0</v>
      </c>
      <c r="AS44" s="585"/>
      <c r="AT44" s="659">
        <f ca="1">SUM(AR44:AS49)</f>
        <v>0</v>
      </c>
      <c r="AU44" s="660"/>
      <c r="AV44" s="97"/>
      <c r="AZ44" s="97"/>
      <c r="BA44" s="164"/>
      <c r="BB44" s="164"/>
      <c r="BC44" s="79"/>
      <c r="BD44" s="79"/>
    </row>
    <row r="45" spans="1:56" ht="24.75" customHeight="1">
      <c r="B45" s="521"/>
      <c r="C45" s="649" t="s">
        <v>150</v>
      </c>
      <c r="D45" s="649"/>
      <c r="E45" s="649"/>
      <c r="F45" s="138"/>
      <c r="G45" s="612"/>
      <c r="H45" s="613"/>
      <c r="I45" s="650"/>
      <c r="J45" s="651"/>
      <c r="K45" s="652"/>
      <c r="L45" s="653"/>
      <c r="M45" s="104">
        <f t="shared" ca="1" si="11"/>
        <v>0</v>
      </c>
      <c r="N45" s="105">
        <f t="shared" ca="1" si="11"/>
        <v>0</v>
      </c>
      <c r="O45" s="105">
        <f t="shared" ca="1" si="11"/>
        <v>0</v>
      </c>
      <c r="P45" s="105">
        <f t="shared" ca="1" si="11"/>
        <v>0</v>
      </c>
      <c r="Q45" s="105">
        <f t="shared" ca="1" si="11"/>
        <v>0</v>
      </c>
      <c r="R45" s="105">
        <f t="shared" ca="1" si="11"/>
        <v>0</v>
      </c>
      <c r="S45" s="105">
        <f t="shared" ca="1" si="11"/>
        <v>0</v>
      </c>
      <c r="T45" s="105">
        <f t="shared" ca="1" si="11"/>
        <v>0</v>
      </c>
      <c r="U45" s="105">
        <f t="shared" ca="1" si="11"/>
        <v>0</v>
      </c>
      <c r="V45" s="105">
        <f t="shared" ca="1" si="11"/>
        <v>0</v>
      </c>
      <c r="W45" s="105">
        <f t="shared" ca="1" si="12"/>
        <v>0</v>
      </c>
      <c r="X45" s="105">
        <f t="shared" ca="1" si="12"/>
        <v>0</v>
      </c>
      <c r="Y45" s="105">
        <f t="shared" ca="1" si="12"/>
        <v>0</v>
      </c>
      <c r="Z45" s="105">
        <f t="shared" ca="1" si="12"/>
        <v>0</v>
      </c>
      <c r="AA45" s="105">
        <f t="shared" ca="1" si="12"/>
        <v>0</v>
      </c>
      <c r="AB45" s="105">
        <f t="shared" ca="1" si="12"/>
        <v>0</v>
      </c>
      <c r="AC45" s="105">
        <f t="shared" ca="1" si="12"/>
        <v>0</v>
      </c>
      <c r="AD45" s="105">
        <f t="shared" ca="1" si="12"/>
        <v>0</v>
      </c>
      <c r="AE45" s="105">
        <f t="shared" ca="1" si="12"/>
        <v>0</v>
      </c>
      <c r="AF45" s="105">
        <f t="shared" ca="1" si="12"/>
        <v>0</v>
      </c>
      <c r="AG45" s="105">
        <f t="shared" ca="1" si="13"/>
        <v>0</v>
      </c>
      <c r="AH45" s="105">
        <f t="shared" ca="1" si="13"/>
        <v>0</v>
      </c>
      <c r="AI45" s="105">
        <f t="shared" ca="1" si="13"/>
        <v>0</v>
      </c>
      <c r="AJ45" s="105">
        <f t="shared" ca="1" si="13"/>
        <v>0</v>
      </c>
      <c r="AK45" s="105">
        <f t="shared" ca="1" si="13"/>
        <v>0</v>
      </c>
      <c r="AL45" s="105">
        <f t="shared" ca="1" si="13"/>
        <v>0</v>
      </c>
      <c r="AM45" s="105">
        <f t="shared" ca="1" si="13"/>
        <v>0</v>
      </c>
      <c r="AN45" s="105">
        <f t="shared" ca="1" si="13"/>
        <v>0</v>
      </c>
      <c r="AO45" s="105">
        <f t="shared" ca="1" si="13"/>
        <v>0</v>
      </c>
      <c r="AP45" s="105">
        <f t="shared" ca="1" si="13"/>
        <v>0</v>
      </c>
      <c r="AQ45" s="105">
        <f t="shared" ca="1" si="13"/>
        <v>0</v>
      </c>
      <c r="AR45" s="610">
        <f t="shared" ref="AR45:AR49" ca="1" si="14">SUM(M45:AQ45)</f>
        <v>0</v>
      </c>
      <c r="AS45" s="610"/>
      <c r="AT45" s="659"/>
      <c r="AU45" s="660"/>
      <c r="AV45" s="97"/>
      <c r="AZ45" s="97"/>
      <c r="BA45" s="164"/>
      <c r="BB45" s="164"/>
      <c r="BC45" s="79"/>
      <c r="BD45" s="79"/>
    </row>
    <row r="46" spans="1:56" ht="24.75" customHeight="1">
      <c r="B46" s="521"/>
      <c r="C46" s="649" t="s">
        <v>123</v>
      </c>
      <c r="D46" s="649"/>
      <c r="E46" s="649"/>
      <c r="F46" s="138"/>
      <c r="G46" s="612"/>
      <c r="H46" s="613"/>
      <c r="I46" s="650"/>
      <c r="J46" s="651"/>
      <c r="K46" s="652"/>
      <c r="L46" s="653"/>
      <c r="M46" s="104">
        <f t="shared" ca="1" si="11"/>
        <v>0</v>
      </c>
      <c r="N46" s="105">
        <f t="shared" ca="1" si="11"/>
        <v>0</v>
      </c>
      <c r="O46" s="105">
        <f t="shared" ca="1" si="11"/>
        <v>0</v>
      </c>
      <c r="P46" s="105">
        <f t="shared" ca="1" si="11"/>
        <v>0</v>
      </c>
      <c r="Q46" s="105">
        <f t="shared" ca="1" si="11"/>
        <v>0</v>
      </c>
      <c r="R46" s="105">
        <f t="shared" ca="1" si="11"/>
        <v>0</v>
      </c>
      <c r="S46" s="105">
        <f t="shared" ca="1" si="11"/>
        <v>0</v>
      </c>
      <c r="T46" s="105">
        <f t="shared" ca="1" si="11"/>
        <v>0</v>
      </c>
      <c r="U46" s="105">
        <f t="shared" ca="1" si="11"/>
        <v>0</v>
      </c>
      <c r="V46" s="105">
        <f t="shared" ca="1" si="11"/>
        <v>0</v>
      </c>
      <c r="W46" s="105">
        <f t="shared" ca="1" si="12"/>
        <v>0</v>
      </c>
      <c r="X46" s="105">
        <f t="shared" ca="1" si="12"/>
        <v>0</v>
      </c>
      <c r="Y46" s="105">
        <f t="shared" ca="1" si="12"/>
        <v>0</v>
      </c>
      <c r="Z46" s="105">
        <f t="shared" ca="1" si="12"/>
        <v>0</v>
      </c>
      <c r="AA46" s="105">
        <f t="shared" ca="1" si="12"/>
        <v>0</v>
      </c>
      <c r="AB46" s="105">
        <f t="shared" ca="1" si="12"/>
        <v>0</v>
      </c>
      <c r="AC46" s="105">
        <f t="shared" ca="1" si="12"/>
        <v>0</v>
      </c>
      <c r="AD46" s="105">
        <f t="shared" ca="1" si="12"/>
        <v>0</v>
      </c>
      <c r="AE46" s="105">
        <f t="shared" ca="1" si="12"/>
        <v>0</v>
      </c>
      <c r="AF46" s="105">
        <f t="shared" ca="1" si="12"/>
        <v>0</v>
      </c>
      <c r="AG46" s="105">
        <f t="shared" ca="1" si="13"/>
        <v>0</v>
      </c>
      <c r="AH46" s="105">
        <f t="shared" ca="1" si="13"/>
        <v>0</v>
      </c>
      <c r="AI46" s="105">
        <f t="shared" ca="1" si="13"/>
        <v>0</v>
      </c>
      <c r="AJ46" s="105">
        <f t="shared" ca="1" si="13"/>
        <v>0</v>
      </c>
      <c r="AK46" s="105">
        <f t="shared" ca="1" si="13"/>
        <v>0</v>
      </c>
      <c r="AL46" s="105">
        <f t="shared" ca="1" si="13"/>
        <v>0</v>
      </c>
      <c r="AM46" s="105">
        <f t="shared" ca="1" si="13"/>
        <v>0</v>
      </c>
      <c r="AN46" s="105">
        <f t="shared" ca="1" si="13"/>
        <v>0</v>
      </c>
      <c r="AO46" s="105">
        <f t="shared" ca="1" si="13"/>
        <v>0</v>
      </c>
      <c r="AP46" s="105">
        <f t="shared" ca="1" si="13"/>
        <v>0</v>
      </c>
      <c r="AQ46" s="105">
        <f t="shared" ca="1" si="13"/>
        <v>0</v>
      </c>
      <c r="AR46" s="610">
        <f t="shared" ref="AR46" ca="1" si="15">SUM(M46:AQ46)</f>
        <v>0</v>
      </c>
      <c r="AS46" s="610"/>
      <c r="AT46" s="659"/>
      <c r="AU46" s="660"/>
      <c r="AV46" s="97"/>
      <c r="AZ46" s="97"/>
      <c r="BA46" s="164"/>
      <c r="BB46" s="164"/>
      <c r="BC46" s="79"/>
      <c r="BD46" s="79"/>
    </row>
    <row r="47" spans="1:56" ht="24.75" customHeight="1">
      <c r="B47" s="521"/>
      <c r="C47" s="649" t="s">
        <v>122</v>
      </c>
      <c r="D47" s="649"/>
      <c r="E47" s="649"/>
      <c r="F47" s="138"/>
      <c r="G47" s="612"/>
      <c r="H47" s="613"/>
      <c r="I47" s="650"/>
      <c r="J47" s="651"/>
      <c r="K47" s="652"/>
      <c r="L47" s="653"/>
      <c r="M47" s="104">
        <f t="shared" ca="1" si="11"/>
        <v>0</v>
      </c>
      <c r="N47" s="105">
        <f t="shared" ca="1" si="11"/>
        <v>0</v>
      </c>
      <c r="O47" s="105">
        <f t="shared" ca="1" si="11"/>
        <v>0</v>
      </c>
      <c r="P47" s="105">
        <f t="shared" ca="1" si="11"/>
        <v>0</v>
      </c>
      <c r="Q47" s="105">
        <f t="shared" ca="1" si="11"/>
        <v>0</v>
      </c>
      <c r="R47" s="105">
        <f t="shared" ca="1" si="11"/>
        <v>0</v>
      </c>
      <c r="S47" s="105">
        <f t="shared" ca="1" si="11"/>
        <v>0</v>
      </c>
      <c r="T47" s="105">
        <f t="shared" ca="1" si="11"/>
        <v>0</v>
      </c>
      <c r="U47" s="105">
        <f t="shared" ca="1" si="11"/>
        <v>0</v>
      </c>
      <c r="V47" s="105">
        <f t="shared" ca="1" si="11"/>
        <v>0</v>
      </c>
      <c r="W47" s="105">
        <f t="shared" ca="1" si="12"/>
        <v>0</v>
      </c>
      <c r="X47" s="105">
        <f t="shared" ca="1" si="12"/>
        <v>0</v>
      </c>
      <c r="Y47" s="105">
        <f t="shared" ca="1" si="12"/>
        <v>0</v>
      </c>
      <c r="Z47" s="105">
        <f t="shared" ca="1" si="12"/>
        <v>0</v>
      </c>
      <c r="AA47" s="105">
        <f t="shared" ca="1" si="12"/>
        <v>0</v>
      </c>
      <c r="AB47" s="105">
        <f t="shared" ca="1" si="12"/>
        <v>0</v>
      </c>
      <c r="AC47" s="105">
        <f t="shared" ca="1" si="12"/>
        <v>0</v>
      </c>
      <c r="AD47" s="105">
        <f t="shared" ca="1" si="12"/>
        <v>0</v>
      </c>
      <c r="AE47" s="105">
        <f t="shared" ca="1" si="12"/>
        <v>0</v>
      </c>
      <c r="AF47" s="105">
        <f t="shared" ca="1" si="12"/>
        <v>0</v>
      </c>
      <c r="AG47" s="105">
        <f t="shared" ca="1" si="13"/>
        <v>0</v>
      </c>
      <c r="AH47" s="105">
        <f t="shared" ca="1" si="13"/>
        <v>0</v>
      </c>
      <c r="AI47" s="105">
        <f t="shared" ca="1" si="13"/>
        <v>0</v>
      </c>
      <c r="AJ47" s="105">
        <f t="shared" ca="1" si="13"/>
        <v>0</v>
      </c>
      <c r="AK47" s="105">
        <f t="shared" ca="1" si="13"/>
        <v>0</v>
      </c>
      <c r="AL47" s="105">
        <f t="shared" ca="1" si="13"/>
        <v>0</v>
      </c>
      <c r="AM47" s="105">
        <f t="shared" ca="1" si="13"/>
        <v>0</v>
      </c>
      <c r="AN47" s="105">
        <f t="shared" ca="1" si="13"/>
        <v>0</v>
      </c>
      <c r="AO47" s="105">
        <f t="shared" ca="1" si="13"/>
        <v>0</v>
      </c>
      <c r="AP47" s="105">
        <f t="shared" ca="1" si="13"/>
        <v>0</v>
      </c>
      <c r="AQ47" s="105">
        <f t="shared" ca="1" si="13"/>
        <v>0</v>
      </c>
      <c r="AR47" s="610">
        <f t="shared" ca="1" si="14"/>
        <v>0</v>
      </c>
      <c r="AS47" s="610"/>
      <c r="AT47" s="659"/>
      <c r="AU47" s="660"/>
      <c r="AV47" s="97"/>
      <c r="AZ47" s="97"/>
      <c r="BA47" s="164"/>
      <c r="BB47" s="164"/>
      <c r="BC47" s="79"/>
      <c r="BD47" s="79"/>
    </row>
    <row r="48" spans="1:56" ht="24.75" customHeight="1">
      <c r="B48" s="521"/>
      <c r="C48" s="649" t="s">
        <v>124</v>
      </c>
      <c r="D48" s="649"/>
      <c r="E48" s="649"/>
      <c r="F48" s="138"/>
      <c r="G48" s="612"/>
      <c r="H48" s="613"/>
      <c r="I48" s="650"/>
      <c r="J48" s="651"/>
      <c r="K48" s="652"/>
      <c r="L48" s="653"/>
      <c r="M48" s="104">
        <f t="shared" ca="1" si="11"/>
        <v>0</v>
      </c>
      <c r="N48" s="105">
        <f t="shared" ca="1" si="11"/>
        <v>0</v>
      </c>
      <c r="O48" s="105">
        <f t="shared" ca="1" si="11"/>
        <v>0</v>
      </c>
      <c r="P48" s="105">
        <f t="shared" ca="1" si="11"/>
        <v>0</v>
      </c>
      <c r="Q48" s="105">
        <f t="shared" ca="1" si="11"/>
        <v>0</v>
      </c>
      <c r="R48" s="105">
        <f t="shared" ca="1" si="11"/>
        <v>0</v>
      </c>
      <c r="S48" s="105">
        <f t="shared" ca="1" si="11"/>
        <v>0</v>
      </c>
      <c r="T48" s="105">
        <f t="shared" ca="1" si="11"/>
        <v>0</v>
      </c>
      <c r="U48" s="105">
        <f t="shared" ca="1" si="11"/>
        <v>0</v>
      </c>
      <c r="V48" s="105">
        <f t="shared" ca="1" si="11"/>
        <v>0</v>
      </c>
      <c r="W48" s="105">
        <f t="shared" ca="1" si="12"/>
        <v>0</v>
      </c>
      <c r="X48" s="105">
        <f t="shared" ca="1" si="12"/>
        <v>0</v>
      </c>
      <c r="Y48" s="105">
        <f t="shared" ca="1" si="12"/>
        <v>0</v>
      </c>
      <c r="Z48" s="105">
        <f t="shared" ca="1" si="12"/>
        <v>0</v>
      </c>
      <c r="AA48" s="105">
        <f t="shared" ca="1" si="12"/>
        <v>0</v>
      </c>
      <c r="AB48" s="105">
        <f t="shared" ca="1" si="12"/>
        <v>0</v>
      </c>
      <c r="AC48" s="105">
        <f t="shared" ca="1" si="12"/>
        <v>0</v>
      </c>
      <c r="AD48" s="105">
        <f t="shared" ca="1" si="12"/>
        <v>0</v>
      </c>
      <c r="AE48" s="105">
        <f t="shared" ca="1" si="12"/>
        <v>0</v>
      </c>
      <c r="AF48" s="105">
        <f t="shared" ca="1" si="12"/>
        <v>0</v>
      </c>
      <c r="AG48" s="105">
        <f t="shared" ca="1" si="13"/>
        <v>0</v>
      </c>
      <c r="AH48" s="105">
        <f t="shared" ca="1" si="13"/>
        <v>0</v>
      </c>
      <c r="AI48" s="105">
        <f t="shared" ca="1" si="13"/>
        <v>0</v>
      </c>
      <c r="AJ48" s="105">
        <f t="shared" ca="1" si="13"/>
        <v>0</v>
      </c>
      <c r="AK48" s="105">
        <f t="shared" ca="1" si="13"/>
        <v>0</v>
      </c>
      <c r="AL48" s="105">
        <f t="shared" ca="1" si="13"/>
        <v>0</v>
      </c>
      <c r="AM48" s="105">
        <f t="shared" ca="1" si="13"/>
        <v>0</v>
      </c>
      <c r="AN48" s="105">
        <f t="shared" ca="1" si="13"/>
        <v>0</v>
      </c>
      <c r="AO48" s="105">
        <f t="shared" ca="1" si="13"/>
        <v>0</v>
      </c>
      <c r="AP48" s="105">
        <f t="shared" ca="1" si="13"/>
        <v>0</v>
      </c>
      <c r="AQ48" s="105">
        <f t="shared" ca="1" si="13"/>
        <v>0</v>
      </c>
      <c r="AR48" s="610">
        <f t="shared" ca="1" si="14"/>
        <v>0</v>
      </c>
      <c r="AS48" s="610"/>
      <c r="AT48" s="659"/>
      <c r="AU48" s="660"/>
      <c r="AV48" s="97"/>
      <c r="AZ48" s="97"/>
      <c r="BA48" s="164"/>
      <c r="BB48" s="164"/>
      <c r="BC48" s="79"/>
      <c r="BD48" s="79"/>
    </row>
    <row r="49" spans="2:56" ht="24.75" customHeight="1" thickBot="1">
      <c r="B49" s="521"/>
      <c r="C49" s="661" t="s">
        <v>125</v>
      </c>
      <c r="D49" s="661"/>
      <c r="E49" s="661"/>
      <c r="F49" s="139"/>
      <c r="G49" s="662"/>
      <c r="H49" s="663"/>
      <c r="I49" s="664"/>
      <c r="J49" s="665"/>
      <c r="K49" s="666"/>
      <c r="L49" s="667"/>
      <c r="M49" s="106">
        <f t="shared" ca="1" si="11"/>
        <v>0</v>
      </c>
      <c r="N49" s="107">
        <f t="shared" ca="1" si="11"/>
        <v>0</v>
      </c>
      <c r="O49" s="107">
        <f t="shared" ca="1" si="11"/>
        <v>0</v>
      </c>
      <c r="P49" s="107">
        <f t="shared" ca="1" si="11"/>
        <v>0</v>
      </c>
      <c r="Q49" s="107">
        <f t="shared" ca="1" si="11"/>
        <v>0</v>
      </c>
      <c r="R49" s="107">
        <f t="shared" ca="1" si="11"/>
        <v>0</v>
      </c>
      <c r="S49" s="107">
        <f t="shared" ca="1" si="11"/>
        <v>0</v>
      </c>
      <c r="T49" s="107">
        <f t="shared" ca="1" si="11"/>
        <v>0</v>
      </c>
      <c r="U49" s="107">
        <f t="shared" ca="1" si="11"/>
        <v>0</v>
      </c>
      <c r="V49" s="107">
        <f t="shared" ca="1" si="11"/>
        <v>0</v>
      </c>
      <c r="W49" s="107">
        <f t="shared" ca="1" si="12"/>
        <v>0</v>
      </c>
      <c r="X49" s="107">
        <f t="shared" ca="1" si="12"/>
        <v>0</v>
      </c>
      <c r="Y49" s="107">
        <f t="shared" ca="1" si="12"/>
        <v>0</v>
      </c>
      <c r="Z49" s="107">
        <f t="shared" ca="1" si="12"/>
        <v>0</v>
      </c>
      <c r="AA49" s="107">
        <f t="shared" ca="1" si="12"/>
        <v>0</v>
      </c>
      <c r="AB49" s="107">
        <f t="shared" ca="1" si="12"/>
        <v>0</v>
      </c>
      <c r="AC49" s="107">
        <f t="shared" ca="1" si="12"/>
        <v>0</v>
      </c>
      <c r="AD49" s="107">
        <f t="shared" ca="1" si="12"/>
        <v>0</v>
      </c>
      <c r="AE49" s="107">
        <f t="shared" ca="1" si="12"/>
        <v>0</v>
      </c>
      <c r="AF49" s="107">
        <f t="shared" ca="1" si="12"/>
        <v>0</v>
      </c>
      <c r="AG49" s="107">
        <f t="shared" ca="1" si="13"/>
        <v>0</v>
      </c>
      <c r="AH49" s="107">
        <f t="shared" ca="1" si="13"/>
        <v>0</v>
      </c>
      <c r="AI49" s="107">
        <f t="shared" ca="1" si="13"/>
        <v>0</v>
      </c>
      <c r="AJ49" s="107">
        <f t="shared" ca="1" si="13"/>
        <v>0</v>
      </c>
      <c r="AK49" s="107">
        <f t="shared" ca="1" si="13"/>
        <v>0</v>
      </c>
      <c r="AL49" s="107">
        <f t="shared" ca="1" si="13"/>
        <v>0</v>
      </c>
      <c r="AM49" s="107">
        <f t="shared" ca="1" si="13"/>
        <v>0</v>
      </c>
      <c r="AN49" s="107">
        <f t="shared" ca="1" si="13"/>
        <v>0</v>
      </c>
      <c r="AO49" s="107">
        <f t="shared" ca="1" si="13"/>
        <v>0</v>
      </c>
      <c r="AP49" s="107">
        <f t="shared" ca="1" si="13"/>
        <v>0</v>
      </c>
      <c r="AQ49" s="107">
        <f t="shared" ca="1" si="13"/>
        <v>0</v>
      </c>
      <c r="AR49" s="519">
        <f t="shared" ca="1" si="14"/>
        <v>0</v>
      </c>
      <c r="AS49" s="519"/>
      <c r="AT49" s="659" t="str">
        <f ca="1">IF(AR41=AT44,"（上記②と一致）","（上記②の計と不一致）")</f>
        <v>（上記②と一致）</v>
      </c>
      <c r="AU49" s="660"/>
      <c r="AV49" s="97"/>
      <c r="AZ49" s="97"/>
      <c r="BA49" s="164"/>
      <c r="BB49" s="164"/>
      <c r="BC49" s="79"/>
      <c r="BD49" s="79"/>
    </row>
    <row r="50" spans="2:56" ht="24.75" hidden="1" customHeight="1" thickBot="1">
      <c r="B50" s="562" t="s">
        <v>135</v>
      </c>
      <c r="C50" s="563"/>
      <c r="D50" s="563"/>
      <c r="E50" s="597"/>
      <c r="F50" s="134"/>
      <c r="G50" s="564"/>
      <c r="H50" s="563"/>
      <c r="I50" s="597"/>
      <c r="J50" s="654"/>
      <c r="K50" s="655"/>
      <c r="L50" s="656"/>
      <c r="M50" s="92">
        <f t="shared" ref="M50:AQ50" si="16">M8</f>
        <v>0</v>
      </c>
      <c r="N50" s="93">
        <f t="shared" si="16"/>
        <v>0</v>
      </c>
      <c r="O50" s="93">
        <f t="shared" si="16"/>
        <v>0</v>
      </c>
      <c r="P50" s="93">
        <f t="shared" si="16"/>
        <v>0</v>
      </c>
      <c r="Q50" s="93">
        <f t="shared" si="16"/>
        <v>0</v>
      </c>
      <c r="R50" s="93">
        <f t="shared" si="16"/>
        <v>0</v>
      </c>
      <c r="S50" s="93">
        <f t="shared" si="16"/>
        <v>0</v>
      </c>
      <c r="T50" s="93">
        <f t="shared" si="16"/>
        <v>0</v>
      </c>
      <c r="U50" s="93">
        <f t="shared" si="16"/>
        <v>0</v>
      </c>
      <c r="V50" s="93">
        <f t="shared" si="16"/>
        <v>0</v>
      </c>
      <c r="W50" s="93">
        <f t="shared" si="16"/>
        <v>0</v>
      </c>
      <c r="X50" s="93">
        <f t="shared" si="16"/>
        <v>0</v>
      </c>
      <c r="Y50" s="93">
        <f t="shared" si="16"/>
        <v>0</v>
      </c>
      <c r="Z50" s="93">
        <f t="shared" si="16"/>
        <v>0</v>
      </c>
      <c r="AA50" s="93">
        <f t="shared" si="16"/>
        <v>0</v>
      </c>
      <c r="AB50" s="93">
        <f t="shared" si="16"/>
        <v>0</v>
      </c>
      <c r="AC50" s="93">
        <f t="shared" si="16"/>
        <v>0</v>
      </c>
      <c r="AD50" s="93">
        <f t="shared" si="16"/>
        <v>0</v>
      </c>
      <c r="AE50" s="93">
        <f t="shared" si="16"/>
        <v>0</v>
      </c>
      <c r="AF50" s="93">
        <f t="shared" si="16"/>
        <v>0</v>
      </c>
      <c r="AG50" s="93">
        <f t="shared" si="16"/>
        <v>0</v>
      </c>
      <c r="AH50" s="93">
        <f t="shared" si="16"/>
        <v>0</v>
      </c>
      <c r="AI50" s="93">
        <f t="shared" si="16"/>
        <v>0</v>
      </c>
      <c r="AJ50" s="93">
        <f t="shared" si="16"/>
        <v>0</v>
      </c>
      <c r="AK50" s="93">
        <f t="shared" si="16"/>
        <v>0</v>
      </c>
      <c r="AL50" s="93">
        <f t="shared" si="16"/>
        <v>0</v>
      </c>
      <c r="AM50" s="93">
        <f t="shared" si="16"/>
        <v>0</v>
      </c>
      <c r="AN50" s="93">
        <f t="shared" si="16"/>
        <v>0</v>
      </c>
      <c r="AO50" s="93">
        <f t="shared" si="16"/>
        <v>0</v>
      </c>
      <c r="AP50" s="93">
        <f t="shared" si="16"/>
        <v>0</v>
      </c>
      <c r="AQ50" s="93">
        <f t="shared" si="16"/>
        <v>0</v>
      </c>
      <c r="AR50" s="657">
        <f>SUM(M50:AQ50)</f>
        <v>0</v>
      </c>
      <c r="AS50" s="658"/>
      <c r="AT50" s="572" t="str">
        <f>IF(AR50=AR8,"（上記①と一致）","（上記②と不一致）")</f>
        <v>（上記①と一致）</v>
      </c>
      <c r="AU50" s="573"/>
      <c r="AV50" s="97"/>
      <c r="AZ50" s="97"/>
      <c r="BA50" s="164"/>
      <c r="BB50" s="164"/>
      <c r="BC50" s="79"/>
      <c r="BD50" s="79"/>
    </row>
    <row r="51" spans="2:56" ht="24.75" customHeight="1" thickTop="1">
      <c r="B51" s="520" t="s">
        <v>136</v>
      </c>
      <c r="C51" s="523" t="s">
        <v>121</v>
      </c>
      <c r="D51" s="523"/>
      <c r="E51" s="523"/>
      <c r="F51" s="140"/>
      <c r="G51" s="544" t="s">
        <v>162</v>
      </c>
      <c r="H51" s="150">
        <f ca="1">COUNTIF(M51:AQ51,"&gt;2.00")</f>
        <v>0</v>
      </c>
      <c r="I51" s="541" t="s">
        <v>159</v>
      </c>
      <c r="J51" s="524">
        <f ca="1">COUNTIF(M51:AQ51,"&gt;１.00")</f>
        <v>0</v>
      </c>
      <c r="K51" s="524"/>
      <c r="L51" s="525"/>
      <c r="M51" s="108" t="str">
        <f ca="1">IF(M44=0,"0",M44/M$50)</f>
        <v>0</v>
      </c>
      <c r="N51" s="109" t="str">
        <f t="shared" ref="N51:AQ51" ca="1" si="17">IF(N44=0,"0",N44/N$50)</f>
        <v>0</v>
      </c>
      <c r="O51" s="109" t="str">
        <f t="shared" ca="1" si="17"/>
        <v>0</v>
      </c>
      <c r="P51" s="109" t="str">
        <f t="shared" ca="1" si="17"/>
        <v>0</v>
      </c>
      <c r="Q51" s="109" t="str">
        <f t="shared" ca="1" si="17"/>
        <v>0</v>
      </c>
      <c r="R51" s="109" t="str">
        <f t="shared" ca="1" si="17"/>
        <v>0</v>
      </c>
      <c r="S51" s="109" t="str">
        <f t="shared" ca="1" si="17"/>
        <v>0</v>
      </c>
      <c r="T51" s="109" t="str">
        <f t="shared" ca="1" si="17"/>
        <v>0</v>
      </c>
      <c r="U51" s="109" t="str">
        <f t="shared" ca="1" si="17"/>
        <v>0</v>
      </c>
      <c r="V51" s="109" t="str">
        <f t="shared" ca="1" si="17"/>
        <v>0</v>
      </c>
      <c r="W51" s="109" t="str">
        <f t="shared" ca="1" si="17"/>
        <v>0</v>
      </c>
      <c r="X51" s="109" t="str">
        <f t="shared" ca="1" si="17"/>
        <v>0</v>
      </c>
      <c r="Y51" s="109" t="str">
        <f t="shared" ca="1" si="17"/>
        <v>0</v>
      </c>
      <c r="Z51" s="109" t="str">
        <f t="shared" ca="1" si="17"/>
        <v>0</v>
      </c>
      <c r="AA51" s="109" t="str">
        <f t="shared" ca="1" si="17"/>
        <v>0</v>
      </c>
      <c r="AB51" s="109" t="str">
        <f t="shared" ca="1" si="17"/>
        <v>0</v>
      </c>
      <c r="AC51" s="109" t="str">
        <f t="shared" ca="1" si="17"/>
        <v>0</v>
      </c>
      <c r="AD51" s="109" t="str">
        <f t="shared" ca="1" si="17"/>
        <v>0</v>
      </c>
      <c r="AE51" s="109" t="str">
        <f t="shared" ca="1" si="17"/>
        <v>0</v>
      </c>
      <c r="AF51" s="109" t="str">
        <f t="shared" ca="1" si="17"/>
        <v>0</v>
      </c>
      <c r="AG51" s="109" t="str">
        <f t="shared" ca="1" si="17"/>
        <v>0</v>
      </c>
      <c r="AH51" s="109" t="str">
        <f t="shared" ca="1" si="17"/>
        <v>0</v>
      </c>
      <c r="AI51" s="109" t="str">
        <f t="shared" ca="1" si="17"/>
        <v>0</v>
      </c>
      <c r="AJ51" s="109" t="str">
        <f t="shared" ca="1" si="17"/>
        <v>0</v>
      </c>
      <c r="AK51" s="109" t="str">
        <f t="shared" ca="1" si="17"/>
        <v>0</v>
      </c>
      <c r="AL51" s="109" t="str">
        <f t="shared" ca="1" si="17"/>
        <v>0</v>
      </c>
      <c r="AM51" s="109" t="str">
        <f t="shared" ca="1" si="17"/>
        <v>0</v>
      </c>
      <c r="AN51" s="109" t="str">
        <f t="shared" ca="1" si="17"/>
        <v>0</v>
      </c>
      <c r="AO51" s="109" t="str">
        <f t="shared" ca="1" si="17"/>
        <v>0</v>
      </c>
      <c r="AP51" s="109" t="str">
        <f t="shared" ca="1" si="17"/>
        <v>0</v>
      </c>
      <c r="AQ51" s="154" t="str">
        <f t="shared" ca="1" si="17"/>
        <v>0</v>
      </c>
      <c r="AR51" s="529" t="s">
        <v>137</v>
      </c>
      <c r="AS51" s="530"/>
      <c r="AT51" s="530"/>
      <c r="AU51" s="531"/>
      <c r="AV51" s="97"/>
      <c r="AZ51" s="97"/>
      <c r="BA51" s="164"/>
      <c r="BB51" s="164"/>
      <c r="BC51" s="79"/>
      <c r="BD51" s="79"/>
    </row>
    <row r="52" spans="2:56" ht="24.75" customHeight="1">
      <c r="B52" s="521"/>
      <c r="C52" s="526" t="s">
        <v>150</v>
      </c>
      <c r="D52" s="526"/>
      <c r="E52" s="526"/>
      <c r="F52" s="141"/>
      <c r="G52" s="545"/>
      <c r="H52" s="151">
        <f t="shared" ref="H52:H56" ca="1" si="18">COUNTIF(M52:AQ52,"&gt;2.00")</f>
        <v>0</v>
      </c>
      <c r="I52" s="542"/>
      <c r="J52" s="527">
        <f t="shared" ref="J52" ca="1" si="19">COUNTIF(M52:AQ52,"&gt;１.00")</f>
        <v>0</v>
      </c>
      <c r="K52" s="527"/>
      <c r="L52" s="528"/>
      <c r="M52" s="104" t="str">
        <f t="shared" ref="M52:AQ52" ca="1" si="20">IF(M45=0,"0",M45/M$50)</f>
        <v>0</v>
      </c>
      <c r="N52" s="105" t="str">
        <f t="shared" ca="1" si="20"/>
        <v>0</v>
      </c>
      <c r="O52" s="105" t="str">
        <f t="shared" ca="1" si="20"/>
        <v>0</v>
      </c>
      <c r="P52" s="105" t="str">
        <f t="shared" ca="1" si="20"/>
        <v>0</v>
      </c>
      <c r="Q52" s="105" t="str">
        <f t="shared" ca="1" si="20"/>
        <v>0</v>
      </c>
      <c r="R52" s="105" t="str">
        <f t="shared" ca="1" si="20"/>
        <v>0</v>
      </c>
      <c r="S52" s="105" t="str">
        <f t="shared" ca="1" si="20"/>
        <v>0</v>
      </c>
      <c r="T52" s="105" t="str">
        <f t="shared" ca="1" si="20"/>
        <v>0</v>
      </c>
      <c r="U52" s="105" t="str">
        <f t="shared" ca="1" si="20"/>
        <v>0</v>
      </c>
      <c r="V52" s="105" t="str">
        <f t="shared" ca="1" si="20"/>
        <v>0</v>
      </c>
      <c r="W52" s="105" t="str">
        <f t="shared" ca="1" si="20"/>
        <v>0</v>
      </c>
      <c r="X52" s="105" t="str">
        <f t="shared" ca="1" si="20"/>
        <v>0</v>
      </c>
      <c r="Y52" s="105" t="str">
        <f t="shared" ca="1" si="20"/>
        <v>0</v>
      </c>
      <c r="Z52" s="105" t="str">
        <f t="shared" ca="1" si="20"/>
        <v>0</v>
      </c>
      <c r="AA52" s="105" t="str">
        <f t="shared" ca="1" si="20"/>
        <v>0</v>
      </c>
      <c r="AB52" s="105" t="str">
        <f t="shared" ca="1" si="20"/>
        <v>0</v>
      </c>
      <c r="AC52" s="105" t="str">
        <f t="shared" ca="1" si="20"/>
        <v>0</v>
      </c>
      <c r="AD52" s="105" t="str">
        <f t="shared" ca="1" si="20"/>
        <v>0</v>
      </c>
      <c r="AE52" s="105" t="str">
        <f t="shared" ca="1" si="20"/>
        <v>0</v>
      </c>
      <c r="AF52" s="105" t="str">
        <f t="shared" ca="1" si="20"/>
        <v>0</v>
      </c>
      <c r="AG52" s="105" t="str">
        <f t="shared" ca="1" si="20"/>
        <v>0</v>
      </c>
      <c r="AH52" s="105" t="str">
        <f t="shared" ca="1" si="20"/>
        <v>0</v>
      </c>
      <c r="AI52" s="105" t="str">
        <f t="shared" ca="1" si="20"/>
        <v>0</v>
      </c>
      <c r="AJ52" s="105" t="str">
        <f t="shared" ca="1" si="20"/>
        <v>0</v>
      </c>
      <c r="AK52" s="105" t="str">
        <f t="shared" ca="1" si="20"/>
        <v>0</v>
      </c>
      <c r="AL52" s="105" t="str">
        <f t="shared" ca="1" si="20"/>
        <v>0</v>
      </c>
      <c r="AM52" s="105" t="str">
        <f t="shared" ca="1" si="20"/>
        <v>0</v>
      </c>
      <c r="AN52" s="105" t="str">
        <f t="shared" ca="1" si="20"/>
        <v>0</v>
      </c>
      <c r="AO52" s="105" t="str">
        <f t="shared" ca="1" si="20"/>
        <v>0</v>
      </c>
      <c r="AP52" s="105" t="str">
        <f t="shared" ca="1" si="20"/>
        <v>0</v>
      </c>
      <c r="AQ52" s="155" t="str">
        <f t="shared" ca="1" si="20"/>
        <v>0</v>
      </c>
      <c r="AR52" s="532" t="str">
        <f ca="1">IF(I57=0,"無","有")</f>
        <v>無</v>
      </c>
      <c r="AS52" s="533"/>
      <c r="AT52" s="533"/>
      <c r="AU52" s="534"/>
      <c r="AV52" s="97"/>
      <c r="AZ52" s="97"/>
      <c r="BA52" s="164"/>
      <c r="BB52" s="164"/>
      <c r="BC52" s="79"/>
      <c r="BD52" s="79"/>
    </row>
    <row r="53" spans="2:56" ht="24.75" customHeight="1">
      <c r="B53" s="521"/>
      <c r="C53" s="526" t="s">
        <v>123</v>
      </c>
      <c r="D53" s="526"/>
      <c r="E53" s="526"/>
      <c r="F53" s="141"/>
      <c r="G53" s="545"/>
      <c r="H53" s="151">
        <f t="shared" ca="1" si="18"/>
        <v>0</v>
      </c>
      <c r="I53" s="542"/>
      <c r="J53" s="527">
        <f t="shared" ref="J53:J56" ca="1" si="21">COUNTIF(M53:AQ53,"&gt;１.00")</f>
        <v>0</v>
      </c>
      <c r="K53" s="527"/>
      <c r="L53" s="528"/>
      <c r="M53" s="104" t="str">
        <f t="shared" ref="M53:AQ53" ca="1" si="22">IF(M46=0,"0",M46/M$50)</f>
        <v>0</v>
      </c>
      <c r="N53" s="105" t="str">
        <f t="shared" ca="1" si="22"/>
        <v>0</v>
      </c>
      <c r="O53" s="105" t="str">
        <f t="shared" ca="1" si="22"/>
        <v>0</v>
      </c>
      <c r="P53" s="105" t="str">
        <f t="shared" ca="1" si="22"/>
        <v>0</v>
      </c>
      <c r="Q53" s="105" t="str">
        <f t="shared" ca="1" si="22"/>
        <v>0</v>
      </c>
      <c r="R53" s="105" t="str">
        <f t="shared" ca="1" si="22"/>
        <v>0</v>
      </c>
      <c r="S53" s="105" t="str">
        <f t="shared" ca="1" si="22"/>
        <v>0</v>
      </c>
      <c r="T53" s="105" t="str">
        <f t="shared" ca="1" si="22"/>
        <v>0</v>
      </c>
      <c r="U53" s="105" t="str">
        <f t="shared" ca="1" si="22"/>
        <v>0</v>
      </c>
      <c r="V53" s="105" t="str">
        <f t="shared" ca="1" si="22"/>
        <v>0</v>
      </c>
      <c r="W53" s="105" t="str">
        <f t="shared" ca="1" si="22"/>
        <v>0</v>
      </c>
      <c r="X53" s="105" t="str">
        <f t="shared" ca="1" si="22"/>
        <v>0</v>
      </c>
      <c r="Y53" s="105" t="str">
        <f t="shared" ca="1" si="22"/>
        <v>0</v>
      </c>
      <c r="Z53" s="105" t="str">
        <f t="shared" ca="1" si="22"/>
        <v>0</v>
      </c>
      <c r="AA53" s="105" t="str">
        <f t="shared" ca="1" si="22"/>
        <v>0</v>
      </c>
      <c r="AB53" s="105" t="str">
        <f t="shared" ca="1" si="22"/>
        <v>0</v>
      </c>
      <c r="AC53" s="105" t="str">
        <f t="shared" ca="1" si="22"/>
        <v>0</v>
      </c>
      <c r="AD53" s="105" t="str">
        <f t="shared" ca="1" si="22"/>
        <v>0</v>
      </c>
      <c r="AE53" s="105" t="str">
        <f t="shared" ca="1" si="22"/>
        <v>0</v>
      </c>
      <c r="AF53" s="105" t="str">
        <f t="shared" ca="1" si="22"/>
        <v>0</v>
      </c>
      <c r="AG53" s="105" t="str">
        <f t="shared" ca="1" si="22"/>
        <v>0</v>
      </c>
      <c r="AH53" s="105" t="str">
        <f t="shared" ca="1" si="22"/>
        <v>0</v>
      </c>
      <c r="AI53" s="105" t="str">
        <f t="shared" ca="1" si="22"/>
        <v>0</v>
      </c>
      <c r="AJ53" s="105" t="str">
        <f t="shared" ca="1" si="22"/>
        <v>0</v>
      </c>
      <c r="AK53" s="105" t="str">
        <f t="shared" ca="1" si="22"/>
        <v>0</v>
      </c>
      <c r="AL53" s="105" t="str">
        <f t="shared" ca="1" si="22"/>
        <v>0</v>
      </c>
      <c r="AM53" s="105" t="str">
        <f t="shared" ca="1" si="22"/>
        <v>0</v>
      </c>
      <c r="AN53" s="105" t="str">
        <f t="shared" ca="1" si="22"/>
        <v>0</v>
      </c>
      <c r="AO53" s="105" t="str">
        <f t="shared" ca="1" si="22"/>
        <v>0</v>
      </c>
      <c r="AP53" s="105" t="str">
        <f t="shared" ca="1" si="22"/>
        <v>0</v>
      </c>
      <c r="AQ53" s="155" t="str">
        <f t="shared" ca="1" si="22"/>
        <v>0</v>
      </c>
      <c r="AR53" s="535"/>
      <c r="AS53" s="536"/>
      <c r="AT53" s="536"/>
      <c r="AU53" s="537"/>
      <c r="AV53" s="97"/>
      <c r="AZ53" s="97"/>
      <c r="BA53" s="164"/>
      <c r="BB53" s="164"/>
      <c r="BC53" s="79"/>
      <c r="BD53" s="79"/>
    </row>
    <row r="54" spans="2:56" ht="24.75" customHeight="1">
      <c r="B54" s="521"/>
      <c r="C54" s="526" t="s">
        <v>122</v>
      </c>
      <c r="D54" s="526"/>
      <c r="E54" s="526"/>
      <c r="F54" s="141"/>
      <c r="G54" s="545"/>
      <c r="H54" s="151">
        <f t="shared" ca="1" si="18"/>
        <v>0</v>
      </c>
      <c r="I54" s="542"/>
      <c r="J54" s="527">
        <f t="shared" ca="1" si="21"/>
        <v>0</v>
      </c>
      <c r="K54" s="527"/>
      <c r="L54" s="528"/>
      <c r="M54" s="104" t="str">
        <f t="shared" ref="M54:AQ54" ca="1" si="23">IF(M47=0,"0",M47/M$50)</f>
        <v>0</v>
      </c>
      <c r="N54" s="105" t="str">
        <f t="shared" ca="1" si="23"/>
        <v>0</v>
      </c>
      <c r="O54" s="105" t="str">
        <f t="shared" ca="1" si="23"/>
        <v>0</v>
      </c>
      <c r="P54" s="105" t="str">
        <f t="shared" ca="1" si="23"/>
        <v>0</v>
      </c>
      <c r="Q54" s="105" t="str">
        <f t="shared" ca="1" si="23"/>
        <v>0</v>
      </c>
      <c r="R54" s="105" t="str">
        <f t="shared" ca="1" si="23"/>
        <v>0</v>
      </c>
      <c r="S54" s="105" t="str">
        <f t="shared" ca="1" si="23"/>
        <v>0</v>
      </c>
      <c r="T54" s="105" t="str">
        <f t="shared" ca="1" si="23"/>
        <v>0</v>
      </c>
      <c r="U54" s="105" t="str">
        <f t="shared" ca="1" si="23"/>
        <v>0</v>
      </c>
      <c r="V54" s="105" t="str">
        <f t="shared" ca="1" si="23"/>
        <v>0</v>
      </c>
      <c r="W54" s="105" t="str">
        <f t="shared" ca="1" si="23"/>
        <v>0</v>
      </c>
      <c r="X54" s="105" t="str">
        <f t="shared" ca="1" si="23"/>
        <v>0</v>
      </c>
      <c r="Y54" s="105" t="str">
        <f t="shared" ca="1" si="23"/>
        <v>0</v>
      </c>
      <c r="Z54" s="105" t="str">
        <f t="shared" ca="1" si="23"/>
        <v>0</v>
      </c>
      <c r="AA54" s="105" t="str">
        <f t="shared" ca="1" si="23"/>
        <v>0</v>
      </c>
      <c r="AB54" s="105" t="str">
        <f t="shared" ca="1" si="23"/>
        <v>0</v>
      </c>
      <c r="AC54" s="105" t="str">
        <f t="shared" ca="1" si="23"/>
        <v>0</v>
      </c>
      <c r="AD54" s="105" t="str">
        <f t="shared" ca="1" si="23"/>
        <v>0</v>
      </c>
      <c r="AE54" s="105" t="str">
        <f t="shared" ca="1" si="23"/>
        <v>0</v>
      </c>
      <c r="AF54" s="105" t="str">
        <f t="shared" ca="1" si="23"/>
        <v>0</v>
      </c>
      <c r="AG54" s="105" t="str">
        <f t="shared" ca="1" si="23"/>
        <v>0</v>
      </c>
      <c r="AH54" s="105" t="str">
        <f t="shared" ca="1" si="23"/>
        <v>0</v>
      </c>
      <c r="AI54" s="105" t="str">
        <f t="shared" ca="1" si="23"/>
        <v>0</v>
      </c>
      <c r="AJ54" s="105" t="str">
        <f t="shared" ca="1" si="23"/>
        <v>0</v>
      </c>
      <c r="AK54" s="105" t="str">
        <f t="shared" ca="1" si="23"/>
        <v>0</v>
      </c>
      <c r="AL54" s="105" t="str">
        <f t="shared" ca="1" si="23"/>
        <v>0</v>
      </c>
      <c r="AM54" s="105" t="str">
        <f t="shared" ca="1" si="23"/>
        <v>0</v>
      </c>
      <c r="AN54" s="105" t="str">
        <f t="shared" ca="1" si="23"/>
        <v>0</v>
      </c>
      <c r="AO54" s="105" t="str">
        <f t="shared" ca="1" si="23"/>
        <v>0</v>
      </c>
      <c r="AP54" s="105" t="str">
        <f t="shared" ca="1" si="23"/>
        <v>0</v>
      </c>
      <c r="AQ54" s="155" t="str">
        <f t="shared" ca="1" si="23"/>
        <v>0</v>
      </c>
      <c r="AR54" s="538" t="s">
        <v>161</v>
      </c>
      <c r="AS54" s="539"/>
      <c r="AT54" s="539"/>
      <c r="AU54" s="540"/>
      <c r="AV54" s="97"/>
      <c r="AZ54" s="97"/>
      <c r="BA54" s="164"/>
      <c r="BB54" s="164"/>
      <c r="BC54" s="79"/>
      <c r="BD54" s="79"/>
    </row>
    <row r="55" spans="2:56" ht="24.75" customHeight="1">
      <c r="B55" s="521"/>
      <c r="C55" s="526" t="s">
        <v>124</v>
      </c>
      <c r="D55" s="526"/>
      <c r="E55" s="526"/>
      <c r="F55" s="141"/>
      <c r="G55" s="545"/>
      <c r="H55" s="151">
        <f t="shared" ca="1" si="18"/>
        <v>0</v>
      </c>
      <c r="I55" s="542"/>
      <c r="J55" s="527">
        <f t="shared" ca="1" si="21"/>
        <v>0</v>
      </c>
      <c r="K55" s="527"/>
      <c r="L55" s="528"/>
      <c r="M55" s="104" t="str">
        <f t="shared" ref="M55:AQ55" ca="1" si="24">IF(M48=0,"0",M48/M$50)</f>
        <v>0</v>
      </c>
      <c r="N55" s="105" t="str">
        <f t="shared" ca="1" si="24"/>
        <v>0</v>
      </c>
      <c r="O55" s="105" t="str">
        <f t="shared" ca="1" si="24"/>
        <v>0</v>
      </c>
      <c r="P55" s="105" t="str">
        <f t="shared" ca="1" si="24"/>
        <v>0</v>
      </c>
      <c r="Q55" s="105" t="str">
        <f t="shared" ca="1" si="24"/>
        <v>0</v>
      </c>
      <c r="R55" s="105" t="str">
        <f t="shared" ca="1" si="24"/>
        <v>0</v>
      </c>
      <c r="S55" s="105" t="str">
        <f t="shared" ca="1" si="24"/>
        <v>0</v>
      </c>
      <c r="T55" s="105" t="str">
        <f t="shared" ca="1" si="24"/>
        <v>0</v>
      </c>
      <c r="U55" s="105" t="str">
        <f t="shared" ca="1" si="24"/>
        <v>0</v>
      </c>
      <c r="V55" s="105" t="str">
        <f t="shared" ca="1" si="24"/>
        <v>0</v>
      </c>
      <c r="W55" s="105" t="str">
        <f t="shared" ca="1" si="24"/>
        <v>0</v>
      </c>
      <c r="X55" s="105" t="str">
        <f t="shared" ca="1" si="24"/>
        <v>0</v>
      </c>
      <c r="Y55" s="105" t="str">
        <f t="shared" ca="1" si="24"/>
        <v>0</v>
      </c>
      <c r="Z55" s="105" t="str">
        <f t="shared" ca="1" si="24"/>
        <v>0</v>
      </c>
      <c r="AA55" s="105" t="str">
        <f t="shared" ca="1" si="24"/>
        <v>0</v>
      </c>
      <c r="AB55" s="105" t="str">
        <f t="shared" ca="1" si="24"/>
        <v>0</v>
      </c>
      <c r="AC55" s="105" t="str">
        <f t="shared" ca="1" si="24"/>
        <v>0</v>
      </c>
      <c r="AD55" s="105" t="str">
        <f t="shared" ca="1" si="24"/>
        <v>0</v>
      </c>
      <c r="AE55" s="105" t="str">
        <f t="shared" ca="1" si="24"/>
        <v>0</v>
      </c>
      <c r="AF55" s="105" t="str">
        <f t="shared" ca="1" si="24"/>
        <v>0</v>
      </c>
      <c r="AG55" s="105" t="str">
        <f t="shared" ca="1" si="24"/>
        <v>0</v>
      </c>
      <c r="AH55" s="105" t="str">
        <f t="shared" ca="1" si="24"/>
        <v>0</v>
      </c>
      <c r="AI55" s="105" t="str">
        <f t="shared" ca="1" si="24"/>
        <v>0</v>
      </c>
      <c r="AJ55" s="105" t="str">
        <f t="shared" ca="1" si="24"/>
        <v>0</v>
      </c>
      <c r="AK55" s="105" t="str">
        <f t="shared" ca="1" si="24"/>
        <v>0</v>
      </c>
      <c r="AL55" s="105" t="str">
        <f ca="1">IF(AL48=0,"0",AL48/AL$50)</f>
        <v>0</v>
      </c>
      <c r="AM55" s="105" t="str">
        <f t="shared" ca="1" si="24"/>
        <v>0</v>
      </c>
      <c r="AN55" s="105" t="str">
        <f t="shared" ca="1" si="24"/>
        <v>0</v>
      </c>
      <c r="AO55" s="105" t="str">
        <f t="shared" ca="1" si="24"/>
        <v>0</v>
      </c>
      <c r="AP55" s="105" t="str">
        <f t="shared" ca="1" si="24"/>
        <v>0</v>
      </c>
      <c r="AQ55" s="155" t="str">
        <f t="shared" ca="1" si="24"/>
        <v>0</v>
      </c>
      <c r="AR55" s="566" t="str">
        <f ca="1">IF(G57=0,"無","補助上限を超過。申請不可。")</f>
        <v>無</v>
      </c>
      <c r="AS55" s="567"/>
      <c r="AT55" s="567"/>
      <c r="AU55" s="568"/>
      <c r="AV55" s="97"/>
      <c r="AZ55" s="97"/>
      <c r="BA55" s="164"/>
      <c r="BB55" s="164"/>
      <c r="BC55" s="79"/>
      <c r="BD55" s="79"/>
    </row>
    <row r="56" spans="2:56" ht="24.75" customHeight="1" thickBot="1">
      <c r="B56" s="522"/>
      <c r="C56" s="559" t="s">
        <v>125</v>
      </c>
      <c r="D56" s="559"/>
      <c r="E56" s="559"/>
      <c r="F56" s="142"/>
      <c r="G56" s="546"/>
      <c r="H56" s="152">
        <f t="shared" ca="1" si="18"/>
        <v>0</v>
      </c>
      <c r="I56" s="543"/>
      <c r="J56" s="560">
        <f t="shared" ca="1" si="21"/>
        <v>0</v>
      </c>
      <c r="K56" s="560"/>
      <c r="L56" s="561"/>
      <c r="M56" s="110" t="str">
        <f t="shared" ref="M56:AQ56" ca="1" si="25">IF(M49=0,"0",M49/M$50)</f>
        <v>0</v>
      </c>
      <c r="N56" s="88" t="str">
        <f t="shared" ca="1" si="25"/>
        <v>0</v>
      </c>
      <c r="O56" s="88" t="str">
        <f t="shared" ca="1" si="25"/>
        <v>0</v>
      </c>
      <c r="P56" s="88" t="str">
        <f t="shared" ca="1" si="25"/>
        <v>0</v>
      </c>
      <c r="Q56" s="88" t="str">
        <f t="shared" ca="1" si="25"/>
        <v>0</v>
      </c>
      <c r="R56" s="88" t="str">
        <f t="shared" ca="1" si="25"/>
        <v>0</v>
      </c>
      <c r="S56" s="88" t="str">
        <f t="shared" ca="1" si="25"/>
        <v>0</v>
      </c>
      <c r="T56" s="88" t="str">
        <f t="shared" ca="1" si="25"/>
        <v>0</v>
      </c>
      <c r="U56" s="88" t="str">
        <f t="shared" ca="1" si="25"/>
        <v>0</v>
      </c>
      <c r="V56" s="88" t="str">
        <f t="shared" ca="1" si="25"/>
        <v>0</v>
      </c>
      <c r="W56" s="88" t="str">
        <f t="shared" ca="1" si="25"/>
        <v>0</v>
      </c>
      <c r="X56" s="88" t="str">
        <f t="shared" ca="1" si="25"/>
        <v>0</v>
      </c>
      <c r="Y56" s="88" t="str">
        <f t="shared" ca="1" si="25"/>
        <v>0</v>
      </c>
      <c r="Z56" s="88" t="str">
        <f t="shared" ca="1" si="25"/>
        <v>0</v>
      </c>
      <c r="AA56" s="88" t="str">
        <f t="shared" ca="1" si="25"/>
        <v>0</v>
      </c>
      <c r="AB56" s="88" t="str">
        <f t="shared" ca="1" si="25"/>
        <v>0</v>
      </c>
      <c r="AC56" s="88" t="str">
        <f t="shared" ca="1" si="25"/>
        <v>0</v>
      </c>
      <c r="AD56" s="88" t="str">
        <f t="shared" ca="1" si="25"/>
        <v>0</v>
      </c>
      <c r="AE56" s="88" t="str">
        <f t="shared" ca="1" si="25"/>
        <v>0</v>
      </c>
      <c r="AF56" s="88" t="str">
        <f t="shared" ca="1" si="25"/>
        <v>0</v>
      </c>
      <c r="AG56" s="88" t="str">
        <f t="shared" ca="1" si="25"/>
        <v>0</v>
      </c>
      <c r="AH56" s="88" t="str">
        <f t="shared" ca="1" si="25"/>
        <v>0</v>
      </c>
      <c r="AI56" s="88" t="str">
        <f t="shared" ca="1" si="25"/>
        <v>0</v>
      </c>
      <c r="AJ56" s="88" t="str">
        <f t="shared" ca="1" si="25"/>
        <v>0</v>
      </c>
      <c r="AK56" s="88" t="str">
        <f t="shared" ca="1" si="25"/>
        <v>0</v>
      </c>
      <c r="AL56" s="88" t="str">
        <f t="shared" ca="1" si="25"/>
        <v>0</v>
      </c>
      <c r="AM56" s="88" t="str">
        <f t="shared" ca="1" si="25"/>
        <v>0</v>
      </c>
      <c r="AN56" s="88" t="str">
        <f t="shared" ca="1" si="25"/>
        <v>0</v>
      </c>
      <c r="AO56" s="88" t="str">
        <f t="shared" ca="1" si="25"/>
        <v>0</v>
      </c>
      <c r="AP56" s="88" t="str">
        <f t="shared" ca="1" si="25"/>
        <v>0</v>
      </c>
      <c r="AQ56" s="156" t="str">
        <f t="shared" ca="1" si="25"/>
        <v>0</v>
      </c>
      <c r="AR56" s="569"/>
      <c r="AS56" s="570"/>
      <c r="AT56" s="570"/>
      <c r="AU56" s="571"/>
      <c r="AV56" s="97"/>
      <c r="AZ56" s="97"/>
      <c r="BA56" s="164"/>
      <c r="BB56" s="164"/>
      <c r="BC56" s="79"/>
      <c r="BD56" s="79"/>
    </row>
    <row r="57" spans="2:56" ht="24.75" customHeight="1" thickTop="1" thickBot="1">
      <c r="B57" s="111"/>
      <c r="C57" s="112"/>
      <c r="D57" s="112"/>
      <c r="E57" s="112"/>
      <c r="F57" s="153" t="s">
        <v>160</v>
      </c>
      <c r="G57" s="562">
        <f ca="1">SUM(H51:H56)</f>
        <v>0</v>
      </c>
      <c r="H57" s="563"/>
      <c r="I57" s="564">
        <f ca="1">SUM(J51:L56)</f>
        <v>0</v>
      </c>
      <c r="J57" s="563"/>
      <c r="K57" s="563"/>
      <c r="L57" s="565"/>
      <c r="M57" s="113"/>
      <c r="N57" s="113"/>
      <c r="O57" s="113"/>
      <c r="P57" s="113"/>
      <c r="Q57" s="113"/>
      <c r="R57" s="113"/>
      <c r="S57" s="113"/>
      <c r="T57" s="113"/>
      <c r="U57" s="113"/>
      <c r="V57" s="113"/>
      <c r="W57" s="113"/>
      <c r="X57" s="113"/>
      <c r="Y57" s="113"/>
      <c r="Z57" s="113"/>
      <c r="AA57" s="113"/>
      <c r="AB57" s="113"/>
      <c r="AC57" s="113"/>
      <c r="AD57" s="113"/>
      <c r="AE57" s="113"/>
      <c r="AF57" s="113"/>
      <c r="AG57" s="113"/>
      <c r="AH57" s="113"/>
      <c r="AI57" s="113"/>
      <c r="AJ57" s="113"/>
      <c r="AK57" s="113"/>
      <c r="AL57" s="113"/>
      <c r="AM57" s="113"/>
      <c r="AN57" s="113"/>
      <c r="AO57" s="113"/>
      <c r="AP57" s="113"/>
      <c r="AQ57" s="113"/>
      <c r="AR57" s="575" t="s">
        <v>194</v>
      </c>
      <c r="AS57" s="575"/>
      <c r="AT57" s="575"/>
      <c r="AU57" s="575"/>
      <c r="AV57" s="96"/>
      <c r="AW57" s="96"/>
      <c r="AX57" s="114"/>
      <c r="AY57" s="114"/>
      <c r="AZ57" s="163"/>
      <c r="BA57" s="114"/>
      <c r="BB57" s="114"/>
      <c r="BC57" s="97"/>
    </row>
    <row r="58" spans="2:56" ht="13.5" customHeight="1">
      <c r="B58" s="94"/>
      <c r="C58" s="94"/>
      <c r="D58" s="94"/>
      <c r="E58" s="94"/>
      <c r="F58" s="94"/>
      <c r="G58" s="95"/>
      <c r="H58" s="95"/>
      <c r="I58" s="95"/>
      <c r="J58" s="95"/>
      <c r="K58" s="95"/>
      <c r="L58" s="95"/>
      <c r="M58" s="95"/>
      <c r="N58" s="95"/>
      <c r="O58" s="95"/>
      <c r="P58" s="95"/>
      <c r="Q58" s="95"/>
      <c r="R58" s="95"/>
      <c r="S58" s="95"/>
      <c r="T58" s="95"/>
      <c r="U58" s="95"/>
      <c r="V58" s="95"/>
      <c r="W58" s="95"/>
      <c r="X58" s="95"/>
      <c r="Y58" s="95"/>
      <c r="Z58" s="95"/>
      <c r="AA58" s="95"/>
      <c r="AB58" s="95"/>
      <c r="AC58" s="95"/>
      <c r="AD58" s="95"/>
      <c r="AE58" s="95"/>
      <c r="AF58" s="95"/>
      <c r="AG58" s="95"/>
      <c r="AH58" s="95"/>
      <c r="AI58" s="95"/>
      <c r="AJ58" s="95"/>
      <c r="AK58" s="95"/>
      <c r="AL58" s="95"/>
      <c r="AM58" s="95"/>
      <c r="AN58" s="95"/>
      <c r="AO58" s="95"/>
      <c r="AP58" s="95"/>
      <c r="AQ58" s="95"/>
      <c r="AR58" s="576"/>
      <c r="AS58" s="576"/>
      <c r="AT58" s="576"/>
      <c r="AU58" s="576"/>
      <c r="AV58" s="96"/>
      <c r="AW58" s="96"/>
      <c r="AX58" s="97"/>
      <c r="AY58" s="97"/>
      <c r="AZ58" s="163"/>
      <c r="BA58" s="97"/>
      <c r="BC58" s="97"/>
    </row>
    <row r="59" spans="2:56" s="115" customFormat="1" ht="15.75" customHeight="1">
      <c r="B59" s="574" t="s">
        <v>141</v>
      </c>
      <c r="C59" s="574"/>
      <c r="D59" s="574"/>
      <c r="E59" s="574"/>
      <c r="F59" s="574"/>
      <c r="G59" s="574"/>
      <c r="H59" s="574"/>
      <c r="I59" s="574"/>
      <c r="J59" s="574"/>
      <c r="K59" s="574"/>
      <c r="L59" s="574"/>
      <c r="M59" s="574"/>
      <c r="N59" s="574"/>
      <c r="O59" s="574"/>
      <c r="P59" s="574"/>
      <c r="Q59" s="574"/>
      <c r="R59" s="574"/>
      <c r="S59" s="574"/>
      <c r="T59" s="574"/>
      <c r="U59" s="574"/>
      <c r="V59" s="574"/>
      <c r="W59" s="574"/>
      <c r="X59" s="574"/>
      <c r="Y59" s="574"/>
      <c r="Z59" s="574"/>
      <c r="AA59" s="574"/>
      <c r="AB59" s="574"/>
      <c r="AC59" s="574"/>
      <c r="AD59" s="574"/>
      <c r="AE59" s="574"/>
      <c r="AF59" s="574"/>
      <c r="AG59" s="574"/>
      <c r="AH59" s="574"/>
      <c r="AI59" s="574"/>
      <c r="AJ59" s="574"/>
      <c r="AK59" s="574"/>
      <c r="AL59" s="574"/>
      <c r="AM59" s="574"/>
      <c r="AN59" s="574"/>
      <c r="AO59" s="574"/>
      <c r="AP59" s="574"/>
      <c r="AQ59" s="574"/>
      <c r="AR59" s="574"/>
      <c r="AS59" s="574"/>
      <c r="AT59" s="574"/>
      <c r="AU59" s="574"/>
      <c r="AV59" s="574"/>
      <c r="AW59" s="79"/>
      <c r="AX59" s="79"/>
      <c r="AY59" s="79"/>
      <c r="AZ59" s="164"/>
      <c r="BA59" s="79"/>
      <c r="BB59" s="79"/>
      <c r="BC59" s="79"/>
      <c r="BD59" s="77"/>
    </row>
    <row r="60" spans="2:56" s="115" customFormat="1" ht="15.75" customHeight="1">
      <c r="B60" s="574"/>
      <c r="C60" s="574"/>
      <c r="D60" s="574"/>
      <c r="E60" s="574"/>
      <c r="F60" s="574"/>
      <c r="G60" s="574"/>
      <c r="H60" s="574"/>
      <c r="I60" s="574"/>
      <c r="J60" s="574"/>
      <c r="K60" s="574"/>
      <c r="L60" s="574"/>
      <c r="M60" s="574"/>
      <c r="N60" s="574"/>
      <c r="O60" s="574"/>
      <c r="P60" s="574"/>
      <c r="Q60" s="574"/>
      <c r="R60" s="574"/>
      <c r="S60" s="574"/>
      <c r="T60" s="574"/>
      <c r="U60" s="574"/>
      <c r="V60" s="574"/>
      <c r="W60" s="574"/>
      <c r="X60" s="574"/>
      <c r="Y60" s="574"/>
      <c r="Z60" s="574"/>
      <c r="AA60" s="574"/>
      <c r="AB60" s="574"/>
      <c r="AC60" s="574"/>
      <c r="AD60" s="574"/>
      <c r="AE60" s="574"/>
      <c r="AF60" s="574"/>
      <c r="AG60" s="574"/>
      <c r="AH60" s="574"/>
      <c r="AI60" s="574"/>
      <c r="AJ60" s="574"/>
      <c r="AK60" s="574"/>
      <c r="AL60" s="574"/>
      <c r="AM60" s="574"/>
      <c r="AN60" s="574"/>
      <c r="AO60" s="574"/>
      <c r="AP60" s="574"/>
      <c r="AQ60" s="574"/>
      <c r="AR60" s="574"/>
      <c r="AS60" s="574"/>
      <c r="AT60" s="574"/>
      <c r="AU60" s="574"/>
      <c r="AV60" s="574"/>
      <c r="AW60" s="79"/>
      <c r="AX60" s="79"/>
      <c r="AY60" s="79"/>
      <c r="AZ60" s="164"/>
      <c r="BA60" s="79"/>
      <c r="BB60" s="79"/>
      <c r="BC60" s="79"/>
      <c r="BD60" s="77"/>
    </row>
    <row r="61" spans="2:56" s="115" customFormat="1" ht="23.15" customHeight="1">
      <c r="B61" s="574"/>
      <c r="C61" s="574"/>
      <c r="D61" s="574"/>
      <c r="E61" s="574"/>
      <c r="F61" s="574"/>
      <c r="G61" s="574"/>
      <c r="H61" s="574"/>
      <c r="I61" s="574"/>
      <c r="J61" s="574"/>
      <c r="K61" s="574"/>
      <c r="L61" s="574"/>
      <c r="M61" s="574"/>
      <c r="N61" s="574"/>
      <c r="O61" s="574"/>
      <c r="P61" s="574"/>
      <c r="Q61" s="574"/>
      <c r="R61" s="574"/>
      <c r="S61" s="574"/>
      <c r="T61" s="574"/>
      <c r="U61" s="574"/>
      <c r="V61" s="574"/>
      <c r="W61" s="574"/>
      <c r="X61" s="574"/>
      <c r="Y61" s="574"/>
      <c r="Z61" s="574"/>
      <c r="AA61" s="574"/>
      <c r="AB61" s="574"/>
      <c r="AC61" s="574"/>
      <c r="AD61" s="574"/>
      <c r="AE61" s="574"/>
      <c r="AF61" s="574"/>
      <c r="AG61" s="574"/>
      <c r="AH61" s="574"/>
      <c r="AI61" s="574"/>
      <c r="AJ61" s="574"/>
      <c r="AK61" s="574"/>
      <c r="AL61" s="574"/>
      <c r="AM61" s="574"/>
      <c r="AN61" s="574"/>
      <c r="AO61" s="574"/>
      <c r="AP61" s="574"/>
      <c r="AQ61" s="574"/>
      <c r="AR61" s="574"/>
      <c r="AS61" s="574"/>
      <c r="AT61" s="574"/>
      <c r="AU61" s="574"/>
      <c r="AV61" s="574"/>
    </row>
    <row r="62" spans="2:56" s="115" customFormat="1" ht="23.15" customHeight="1">
      <c r="E62" s="117"/>
      <c r="F62" s="117"/>
      <c r="G62" s="117"/>
      <c r="H62" s="117"/>
    </row>
    <row r="63" spans="2:56" s="115" customFormat="1" ht="23.15" customHeight="1">
      <c r="E63" s="117"/>
      <c r="F63" s="117"/>
      <c r="G63" s="117"/>
      <c r="H63" s="117"/>
    </row>
    <row r="64" spans="2:56" s="115" customFormat="1" ht="23.15" customHeight="1">
      <c r="E64" s="117"/>
      <c r="F64" s="117"/>
      <c r="G64" s="117"/>
      <c r="H64" s="117"/>
    </row>
    <row r="65" spans="2:56" s="115" customFormat="1" ht="35.25" customHeight="1">
      <c r="E65" s="117"/>
      <c r="F65" s="117"/>
      <c r="G65" s="117"/>
      <c r="H65" s="117"/>
    </row>
    <row r="66" spans="2:56" s="115" customFormat="1" ht="23.15" customHeight="1">
      <c r="M66" s="117"/>
      <c r="N66" s="117"/>
      <c r="O66" s="117"/>
    </row>
    <row r="67" spans="2:56" s="115" customFormat="1" ht="23.15" customHeight="1">
      <c r="M67" s="117"/>
      <c r="N67" s="117"/>
      <c r="Q67" s="116"/>
      <c r="R67" s="116"/>
      <c r="S67" s="116"/>
      <c r="T67" s="116"/>
      <c r="U67" s="116"/>
      <c r="V67" s="116"/>
      <c r="W67" s="116"/>
      <c r="X67" s="116"/>
      <c r="Y67" s="116"/>
      <c r="Z67" s="116"/>
    </row>
    <row r="68" spans="2:56" s="115" customFormat="1" ht="23.15" customHeight="1">
      <c r="M68" s="117"/>
      <c r="N68" s="117"/>
    </row>
    <row r="69" spans="2:56" s="115" customFormat="1" ht="23.15" customHeight="1">
      <c r="M69" s="117"/>
      <c r="N69" s="117"/>
      <c r="P69" s="118"/>
    </row>
    <row r="70" spans="2:56" s="115" customFormat="1" ht="23.15" customHeight="1">
      <c r="B70" s="116"/>
      <c r="AG70" s="116"/>
      <c r="AH70" s="116"/>
      <c r="AI70" s="116"/>
      <c r="AJ70" s="116"/>
      <c r="AK70" s="116"/>
      <c r="AL70" s="116"/>
      <c r="AM70" s="116"/>
      <c r="AN70" s="116"/>
      <c r="AO70" s="116"/>
      <c r="BD70" s="116"/>
    </row>
    <row r="71" spans="2:56" s="115" customFormat="1" ht="23.15" customHeight="1">
      <c r="B71" s="119"/>
      <c r="AG71" s="116"/>
      <c r="AH71" s="116"/>
      <c r="AI71" s="116"/>
      <c r="AJ71" s="116"/>
      <c r="AK71" s="116"/>
      <c r="AL71" s="116"/>
      <c r="AM71" s="116"/>
      <c r="AN71" s="116"/>
      <c r="AO71" s="116"/>
      <c r="BC71" s="116"/>
      <c r="BD71" s="116"/>
    </row>
    <row r="72" spans="2:56" s="115" customFormat="1" ht="23.15" customHeight="1">
      <c r="B72" s="119"/>
      <c r="AG72" s="116"/>
      <c r="AH72" s="116"/>
      <c r="AI72" s="116"/>
      <c r="AJ72" s="116"/>
      <c r="AK72" s="116"/>
      <c r="AL72" s="116"/>
      <c r="AM72" s="116"/>
      <c r="AN72" s="116"/>
      <c r="AO72" s="116"/>
      <c r="BC72" s="116"/>
      <c r="BD72" s="116"/>
    </row>
    <row r="73" spans="2:56" s="115" customFormat="1" ht="23.15" customHeight="1">
      <c r="B73" s="119"/>
      <c r="AG73" s="116"/>
      <c r="AH73" s="116"/>
      <c r="AI73" s="116"/>
      <c r="AJ73" s="116"/>
      <c r="AK73" s="116"/>
      <c r="AL73" s="116"/>
      <c r="AM73" s="116"/>
      <c r="AN73" s="116"/>
      <c r="AO73" s="116"/>
      <c r="AP73" s="116"/>
      <c r="AQ73" s="116"/>
      <c r="AR73" s="116"/>
      <c r="AS73" s="116"/>
      <c r="AT73" s="116"/>
      <c r="AU73" s="116"/>
      <c r="AV73" s="116"/>
      <c r="AW73" s="116"/>
      <c r="AX73" s="116"/>
      <c r="AY73" s="116"/>
      <c r="AZ73" s="116"/>
      <c r="BA73" s="116"/>
      <c r="BB73" s="116"/>
      <c r="BC73" s="116"/>
      <c r="BD73" s="116"/>
    </row>
    <row r="74" spans="2:56" s="115" customFormat="1" ht="23.15" customHeight="1">
      <c r="B74" s="119"/>
      <c r="AG74" s="116"/>
      <c r="AH74" s="116"/>
      <c r="AI74" s="116"/>
      <c r="AJ74" s="116"/>
      <c r="AK74" s="116"/>
      <c r="AL74" s="116"/>
      <c r="AM74" s="116"/>
      <c r="AN74" s="116"/>
      <c r="AO74" s="116"/>
      <c r="AP74" s="116"/>
      <c r="AQ74" s="116"/>
      <c r="AR74" s="116"/>
      <c r="AS74" s="116"/>
      <c r="AT74" s="116"/>
      <c r="AU74" s="116"/>
      <c r="AV74" s="116"/>
      <c r="AW74" s="116"/>
      <c r="AX74" s="116"/>
      <c r="AY74" s="116"/>
      <c r="AZ74" s="116"/>
      <c r="BA74" s="116"/>
      <c r="BB74" s="116"/>
      <c r="BC74" s="116"/>
      <c r="BD74" s="116"/>
    </row>
    <row r="75" spans="2:56" s="115" customFormat="1" ht="23.15" customHeight="1">
      <c r="B75" s="119"/>
      <c r="AG75" s="116"/>
      <c r="AH75" s="116"/>
      <c r="AI75" s="116"/>
      <c r="AJ75" s="116"/>
      <c r="AK75" s="116"/>
      <c r="AL75" s="116"/>
      <c r="AM75" s="116"/>
      <c r="AN75" s="116"/>
      <c r="AO75" s="116"/>
      <c r="AP75" s="116"/>
      <c r="AQ75" s="116"/>
      <c r="AR75" s="116"/>
      <c r="AS75" s="116"/>
      <c r="AT75" s="116"/>
      <c r="AU75" s="116"/>
      <c r="AV75" s="116"/>
      <c r="AW75" s="116"/>
      <c r="AX75" s="116"/>
      <c r="AY75" s="116"/>
      <c r="AZ75" s="116"/>
      <c r="BA75" s="116"/>
      <c r="BB75" s="116"/>
      <c r="BC75" s="116"/>
      <c r="BD75" s="116"/>
    </row>
    <row r="76" spans="2:56" s="115" customFormat="1" ht="23.15" customHeight="1">
      <c r="B76" s="119"/>
      <c r="AG76" s="116"/>
      <c r="AH76" s="116"/>
      <c r="AI76" s="116"/>
      <c r="AJ76" s="119"/>
      <c r="AK76" s="119"/>
      <c r="AL76" s="119"/>
      <c r="AM76" s="119"/>
      <c r="AN76" s="119"/>
      <c r="AO76" s="119"/>
      <c r="AP76" s="119"/>
      <c r="AQ76" s="119"/>
      <c r="AR76" s="119"/>
      <c r="AS76" s="119"/>
      <c r="AT76" s="119"/>
      <c r="AU76" s="119"/>
      <c r="AV76" s="119"/>
      <c r="AW76" s="119"/>
      <c r="AX76" s="119"/>
      <c r="AY76" s="119"/>
      <c r="AZ76" s="119"/>
      <c r="BA76" s="119"/>
      <c r="BB76" s="119"/>
      <c r="BC76" s="119"/>
      <c r="BD76" s="119"/>
    </row>
    <row r="77" spans="2:56" s="115" customFormat="1" ht="23.15" customHeight="1">
      <c r="B77" s="116"/>
      <c r="AG77" s="116"/>
      <c r="AH77" s="116"/>
      <c r="AI77" s="116"/>
      <c r="AJ77" s="119"/>
      <c r="AK77" s="119"/>
      <c r="AL77" s="119"/>
      <c r="AM77" s="119"/>
      <c r="AN77" s="119"/>
      <c r="AO77" s="119"/>
      <c r="AP77" s="119"/>
      <c r="AQ77" s="119"/>
      <c r="AR77" s="119"/>
      <c r="AS77" s="119"/>
      <c r="AT77" s="119"/>
      <c r="AU77" s="119"/>
      <c r="AV77" s="119"/>
      <c r="AW77" s="119"/>
      <c r="AX77" s="119"/>
      <c r="AY77" s="119"/>
      <c r="AZ77" s="119"/>
      <c r="BA77" s="119"/>
      <c r="BB77" s="119"/>
      <c r="BC77" s="119"/>
      <c r="BD77" s="119"/>
    </row>
    <row r="78" spans="2:56" s="115" customFormat="1" ht="22.5" customHeight="1">
      <c r="B78" s="116"/>
      <c r="AG78" s="116"/>
      <c r="AH78" s="116"/>
      <c r="AI78" s="116"/>
      <c r="AJ78" s="119"/>
      <c r="AK78" s="119"/>
      <c r="AL78" s="119"/>
      <c r="AM78" s="119"/>
      <c r="AN78" s="119"/>
      <c r="AO78" s="119"/>
      <c r="AP78" s="119"/>
      <c r="AQ78" s="119"/>
      <c r="AR78" s="119"/>
      <c r="AS78" s="119"/>
      <c r="AT78" s="119"/>
      <c r="AU78" s="119"/>
      <c r="AV78" s="119"/>
      <c r="AW78" s="119"/>
      <c r="AX78" s="119"/>
      <c r="AY78" s="119"/>
      <c r="AZ78" s="119"/>
      <c r="BA78" s="119"/>
      <c r="BB78" s="119"/>
      <c r="BC78" s="119"/>
      <c r="BD78" s="119"/>
    </row>
    <row r="79" spans="2:56" s="115" customFormat="1" ht="23.15" customHeight="1">
      <c r="B79" s="116"/>
      <c r="AG79" s="116"/>
      <c r="AH79" s="116"/>
      <c r="AI79" s="116"/>
      <c r="AQ79" s="116"/>
      <c r="AR79" s="116"/>
      <c r="AS79" s="116"/>
      <c r="AT79" s="116"/>
      <c r="AU79" s="116"/>
      <c r="AV79" s="116"/>
      <c r="AW79" s="116"/>
      <c r="AX79" s="116"/>
      <c r="AY79" s="116"/>
      <c r="AZ79" s="116"/>
      <c r="BA79" s="116"/>
      <c r="BB79" s="116"/>
      <c r="BC79" s="116"/>
      <c r="BD79" s="116"/>
    </row>
    <row r="80" spans="2:56" s="115" customFormat="1" ht="23.15" customHeight="1">
      <c r="B80" s="116"/>
      <c r="C80" s="116"/>
      <c r="D80" s="116"/>
      <c r="K80" s="116"/>
      <c r="L80" s="116"/>
      <c r="M80" s="117"/>
      <c r="N80" s="117"/>
      <c r="O80" s="117"/>
      <c r="P80" s="116"/>
      <c r="Q80" s="116"/>
      <c r="R80" s="116"/>
      <c r="S80" s="116"/>
      <c r="T80" s="116"/>
      <c r="U80" s="116"/>
      <c r="V80" s="116"/>
      <c r="W80" s="116"/>
      <c r="X80" s="116"/>
      <c r="Y80" s="116"/>
      <c r="Z80" s="116"/>
      <c r="AA80" s="116"/>
      <c r="AB80" s="116"/>
      <c r="AC80" s="116"/>
      <c r="AD80" s="116"/>
      <c r="AE80" s="116"/>
      <c r="AF80" s="116"/>
      <c r="AG80" s="116"/>
      <c r="AH80" s="116"/>
      <c r="AI80" s="116"/>
      <c r="AJ80" s="116"/>
      <c r="AK80" s="116"/>
      <c r="AL80" s="116"/>
      <c r="AM80" s="116"/>
      <c r="AN80" s="116"/>
      <c r="AO80" s="116"/>
      <c r="AP80" s="116"/>
      <c r="AQ80" s="116"/>
      <c r="AR80" s="116"/>
      <c r="AS80" s="116"/>
      <c r="AT80" s="116"/>
      <c r="AU80" s="116"/>
      <c r="AV80" s="116"/>
      <c r="AW80" s="116"/>
      <c r="AX80" s="116"/>
      <c r="AY80" s="116"/>
      <c r="AZ80" s="116"/>
      <c r="BA80" s="116"/>
      <c r="BB80" s="116"/>
      <c r="BC80" s="116"/>
      <c r="BD80" s="116"/>
    </row>
    <row r="81" spans="2:56" s="115" customFormat="1" ht="23.15" customHeight="1">
      <c r="B81" s="116"/>
      <c r="C81" s="116"/>
      <c r="D81" s="116"/>
      <c r="K81" s="116"/>
      <c r="L81" s="116"/>
      <c r="M81" s="117"/>
      <c r="N81" s="117"/>
      <c r="O81" s="117"/>
      <c r="P81" s="116"/>
      <c r="Q81" s="116"/>
      <c r="R81" s="116"/>
      <c r="S81" s="116"/>
      <c r="T81" s="116"/>
      <c r="U81" s="116"/>
      <c r="V81" s="116"/>
      <c r="W81" s="116"/>
      <c r="X81" s="116"/>
      <c r="Y81" s="116"/>
      <c r="Z81" s="116"/>
      <c r="AA81" s="116"/>
      <c r="AB81" s="116"/>
      <c r="AC81" s="116"/>
      <c r="AD81" s="116"/>
      <c r="AE81" s="116"/>
      <c r="AF81" s="116"/>
      <c r="AG81" s="116"/>
      <c r="AH81" s="116"/>
      <c r="AI81" s="116"/>
      <c r="AJ81" s="116"/>
      <c r="AK81" s="116"/>
      <c r="AL81" s="116"/>
      <c r="AM81" s="116"/>
      <c r="AN81" s="116"/>
      <c r="AO81" s="116"/>
      <c r="AP81" s="116"/>
      <c r="AQ81" s="116"/>
      <c r="AR81" s="116"/>
      <c r="AS81" s="116"/>
      <c r="AT81" s="116"/>
      <c r="AU81" s="116"/>
      <c r="AV81" s="116"/>
      <c r="AW81" s="116"/>
      <c r="AX81" s="116"/>
      <c r="AY81" s="116"/>
      <c r="AZ81" s="116"/>
      <c r="BA81" s="116"/>
      <c r="BB81" s="116"/>
      <c r="BC81" s="116"/>
      <c r="BD81" s="116"/>
    </row>
    <row r="82" spans="2:56" ht="23.25" customHeight="1">
      <c r="C82" s="558"/>
      <c r="D82" s="558"/>
      <c r="E82" s="558"/>
      <c r="F82" s="558"/>
      <c r="G82" s="558"/>
      <c r="H82" s="558"/>
      <c r="I82" s="558"/>
      <c r="J82" s="558"/>
      <c r="K82" s="558"/>
      <c r="L82" s="558"/>
      <c r="M82" s="558"/>
      <c r="N82" s="558"/>
      <c r="O82" s="558"/>
      <c r="P82" s="558"/>
      <c r="Q82" s="558"/>
      <c r="R82" s="558"/>
      <c r="S82" s="558"/>
      <c r="T82" s="558"/>
      <c r="U82" s="558"/>
      <c r="V82" s="558"/>
      <c r="W82" s="558"/>
      <c r="X82" s="558"/>
      <c r="Y82" s="558"/>
      <c r="Z82" s="558"/>
      <c r="AA82" s="558"/>
      <c r="AB82" s="558"/>
      <c r="AC82" s="558"/>
      <c r="AD82" s="558"/>
      <c r="AE82" s="558"/>
      <c r="AF82" s="558"/>
      <c r="AG82" s="558"/>
      <c r="AH82" s="558"/>
      <c r="AI82" s="558"/>
      <c r="AJ82" s="558"/>
      <c r="AK82" s="558"/>
      <c r="AL82" s="558"/>
      <c r="AM82" s="558"/>
      <c r="AN82" s="558"/>
      <c r="AO82" s="558"/>
      <c r="AP82" s="558"/>
      <c r="AQ82" s="558"/>
      <c r="AR82" s="558"/>
      <c r="AS82" s="558"/>
      <c r="AT82" s="558"/>
      <c r="AU82" s="558"/>
      <c r="AV82" s="558"/>
      <c r="AW82" s="558"/>
      <c r="AX82" s="558"/>
      <c r="AY82" s="558"/>
      <c r="AZ82" s="558"/>
      <c r="BA82" s="558"/>
      <c r="BB82" s="558"/>
      <c r="BC82" s="558"/>
      <c r="BD82" s="558"/>
    </row>
    <row r="83" spans="2:56" ht="23.25" customHeight="1">
      <c r="C83" s="558"/>
      <c r="D83" s="558"/>
      <c r="E83" s="558"/>
      <c r="F83" s="558"/>
      <c r="G83" s="558"/>
      <c r="H83" s="558"/>
      <c r="I83" s="558"/>
      <c r="J83" s="558"/>
      <c r="K83" s="558"/>
      <c r="L83" s="558"/>
      <c r="M83" s="558"/>
      <c r="N83" s="558"/>
      <c r="O83" s="558"/>
      <c r="P83" s="558"/>
      <c r="Q83" s="558"/>
      <c r="R83" s="558"/>
      <c r="S83" s="558"/>
      <c r="T83" s="558"/>
      <c r="U83" s="558"/>
      <c r="V83" s="558"/>
      <c r="W83" s="558"/>
      <c r="X83" s="558"/>
      <c r="Y83" s="558"/>
      <c r="Z83" s="558"/>
      <c r="AA83" s="558"/>
      <c r="AB83" s="558"/>
      <c r="AC83" s="558"/>
      <c r="AD83" s="558"/>
      <c r="AE83" s="558"/>
      <c r="AF83" s="558"/>
      <c r="AG83" s="558"/>
      <c r="AH83" s="558"/>
      <c r="AI83" s="558"/>
      <c r="AJ83" s="558"/>
      <c r="AK83" s="558"/>
      <c r="AL83" s="558"/>
      <c r="AM83" s="558"/>
      <c r="AN83" s="558"/>
      <c r="AO83" s="558"/>
      <c r="AP83" s="558"/>
      <c r="AQ83" s="558"/>
      <c r="AR83" s="558"/>
      <c r="AS83" s="558"/>
      <c r="AT83" s="558"/>
      <c r="AU83" s="558"/>
      <c r="AV83" s="558"/>
      <c r="AW83" s="558"/>
      <c r="AX83" s="558"/>
      <c r="AY83" s="558"/>
      <c r="AZ83" s="558"/>
      <c r="BA83" s="558"/>
      <c r="BB83" s="558"/>
      <c r="BC83" s="558"/>
      <c r="BD83" s="558"/>
    </row>
    <row r="84" spans="2:56">
      <c r="C84" s="648" t="s">
        <v>130</v>
      </c>
      <c r="D84" s="648"/>
      <c r="E84" s="648"/>
      <c r="F84" s="136"/>
    </row>
    <row r="85" spans="2:56">
      <c r="C85" s="648" t="s">
        <v>151</v>
      </c>
      <c r="D85" s="648"/>
      <c r="E85" s="648"/>
      <c r="F85" s="136"/>
    </row>
    <row r="86" spans="2:56">
      <c r="C86" s="648" t="s">
        <v>132</v>
      </c>
      <c r="D86" s="648"/>
      <c r="E86" s="648"/>
      <c r="F86" s="136"/>
      <c r="AX86" s="77" t="s">
        <v>187</v>
      </c>
    </row>
    <row r="87" spans="2:56">
      <c r="C87" s="648" t="s">
        <v>131</v>
      </c>
      <c r="D87" s="648"/>
      <c r="E87" s="648"/>
      <c r="F87" s="136"/>
      <c r="AX87" s="77" t="s">
        <v>186</v>
      </c>
    </row>
    <row r="88" spans="2:56">
      <c r="C88" s="648" t="s">
        <v>133</v>
      </c>
      <c r="D88" s="648"/>
      <c r="E88" s="648"/>
      <c r="F88" s="136"/>
    </row>
    <row r="89" spans="2:56">
      <c r="C89" s="648" t="s">
        <v>134</v>
      </c>
      <c r="D89" s="648"/>
      <c r="E89" s="648"/>
      <c r="F89" s="136"/>
    </row>
  </sheetData>
  <sheetProtection algorithmName="SHA-512" hashValue="pUr1jkGR0S8CLklnZVbfipX8/YmVAYHo0EzM5M7inqoU37vhuA+otfm6viclCnwk+It2ICS7j/7ZI4M9tWPxFw==" saltValue="lKJloKoI1YCKYeWADIM4Pw==" spinCount="100000" sheet="1" objects="1" scenarios="1"/>
  <mergeCells count="311">
    <mergeCell ref="AT49:AU49"/>
    <mergeCell ref="G45:I45"/>
    <mergeCell ref="J45:L45"/>
    <mergeCell ref="AR45:AS45"/>
    <mergeCell ref="C49:E49"/>
    <mergeCell ref="G49:I49"/>
    <mergeCell ref="J49:L49"/>
    <mergeCell ref="AT44:AU48"/>
    <mergeCell ref="C29:E29"/>
    <mergeCell ref="G29:I29"/>
    <mergeCell ref="J29:L29"/>
    <mergeCell ref="AR29:AS29"/>
    <mergeCell ref="AT29:AU29"/>
    <mergeCell ref="AP41:AQ41"/>
    <mergeCell ref="AR41:AS41"/>
    <mergeCell ref="AT41:AU41"/>
    <mergeCell ref="B43:L43"/>
    <mergeCell ref="AR43:AS43"/>
    <mergeCell ref="C45:E45"/>
    <mergeCell ref="C87:E87"/>
    <mergeCell ref="C88:E88"/>
    <mergeCell ref="C89:E89"/>
    <mergeCell ref="C46:E46"/>
    <mergeCell ref="G46:I46"/>
    <mergeCell ref="J46:L46"/>
    <mergeCell ref="AR46:AS46"/>
    <mergeCell ref="C52:E52"/>
    <mergeCell ref="J52:L52"/>
    <mergeCell ref="C84:E84"/>
    <mergeCell ref="C85:E85"/>
    <mergeCell ref="C86:E86"/>
    <mergeCell ref="C47:E47"/>
    <mergeCell ref="G47:I47"/>
    <mergeCell ref="J47:L47"/>
    <mergeCell ref="AR47:AS47"/>
    <mergeCell ref="B50:E50"/>
    <mergeCell ref="G50:I50"/>
    <mergeCell ref="J50:L50"/>
    <mergeCell ref="AR50:AS50"/>
    <mergeCell ref="C48:E48"/>
    <mergeCell ref="G48:I48"/>
    <mergeCell ref="J48:L48"/>
    <mergeCell ref="AR48:AS48"/>
    <mergeCell ref="BC29:BD29"/>
    <mergeCell ref="C30:E30"/>
    <mergeCell ref="G30:I30"/>
    <mergeCell ref="J30:L30"/>
    <mergeCell ref="AR30:AS30"/>
    <mergeCell ref="AT30:AU30"/>
    <mergeCell ref="BC30:BD30"/>
    <mergeCell ref="BC31:BD31"/>
    <mergeCell ref="C32:E32"/>
    <mergeCell ref="G32:I32"/>
    <mergeCell ref="J32:L32"/>
    <mergeCell ref="AR32:AS32"/>
    <mergeCell ref="AT32:AU32"/>
    <mergeCell ref="BC32:BD32"/>
    <mergeCell ref="C31:E31"/>
    <mergeCell ref="G31:I31"/>
    <mergeCell ref="J31:L31"/>
    <mergeCell ref="AR31:AS31"/>
    <mergeCell ref="AT31:AU31"/>
    <mergeCell ref="AY28:AY30"/>
    <mergeCell ref="AV29:AX29"/>
    <mergeCell ref="AV30:AX30"/>
    <mergeCell ref="AV31:AX31"/>
    <mergeCell ref="AV32:AX32"/>
    <mergeCell ref="BC26:BD26"/>
    <mergeCell ref="C27:E27"/>
    <mergeCell ref="G27:I27"/>
    <mergeCell ref="J27:L27"/>
    <mergeCell ref="AR27:AS27"/>
    <mergeCell ref="AT27:AU27"/>
    <mergeCell ref="BC27:BD27"/>
    <mergeCell ref="C28:E28"/>
    <mergeCell ref="G28:I28"/>
    <mergeCell ref="J28:L28"/>
    <mergeCell ref="AR28:AS28"/>
    <mergeCell ref="AT28:AU28"/>
    <mergeCell ref="BC28:BD28"/>
    <mergeCell ref="AV26:AX26"/>
    <mergeCell ref="AV27:AX27"/>
    <mergeCell ref="AV28:AX28"/>
    <mergeCell ref="BC23:BD23"/>
    <mergeCell ref="C24:E24"/>
    <mergeCell ref="G24:I24"/>
    <mergeCell ref="J24:L24"/>
    <mergeCell ref="AR24:AS24"/>
    <mergeCell ref="AT24:AU24"/>
    <mergeCell ref="BC24:BD24"/>
    <mergeCell ref="C25:E25"/>
    <mergeCell ref="G25:I25"/>
    <mergeCell ref="J25:L25"/>
    <mergeCell ref="AR25:AS25"/>
    <mergeCell ref="AT25:AU25"/>
    <mergeCell ref="BC25:BD25"/>
    <mergeCell ref="AV23:AX23"/>
    <mergeCell ref="AV24:AX24"/>
    <mergeCell ref="AV25:AX25"/>
    <mergeCell ref="G16:I16"/>
    <mergeCell ref="J16:L16"/>
    <mergeCell ref="AR16:AS16"/>
    <mergeCell ref="AT16:AU16"/>
    <mergeCell ref="AR9:AS9"/>
    <mergeCell ref="AT9:AU9"/>
    <mergeCell ref="AT43:AU43"/>
    <mergeCell ref="C23:E23"/>
    <mergeCell ref="G23:I23"/>
    <mergeCell ref="J23:L23"/>
    <mergeCell ref="AR23:AS23"/>
    <mergeCell ref="AT23:AU23"/>
    <mergeCell ref="C26:E26"/>
    <mergeCell ref="G26:I26"/>
    <mergeCell ref="J26:L26"/>
    <mergeCell ref="AR26:AS26"/>
    <mergeCell ref="AT26:AU26"/>
    <mergeCell ref="AR40:AS40"/>
    <mergeCell ref="AT40:AU40"/>
    <mergeCell ref="C21:E21"/>
    <mergeCell ref="G21:I21"/>
    <mergeCell ref="J21:L21"/>
    <mergeCell ref="AR21:AS21"/>
    <mergeCell ref="AT21:AU21"/>
    <mergeCell ref="B6:B8"/>
    <mergeCell ref="C6:L6"/>
    <mergeCell ref="AR6:AS6"/>
    <mergeCell ref="AT6:AU7"/>
    <mergeCell ref="BC6:BD6"/>
    <mergeCell ref="BC8:BD8"/>
    <mergeCell ref="AV5:AX5"/>
    <mergeCell ref="AV6:AX6"/>
    <mergeCell ref="Z1:AI1"/>
    <mergeCell ref="AP4:AT4"/>
    <mergeCell ref="B5:L5"/>
    <mergeCell ref="AR5:AS5"/>
    <mergeCell ref="AT5:AU5"/>
    <mergeCell ref="BC9:BD9"/>
    <mergeCell ref="C7:L7"/>
    <mergeCell ref="AR7:AS7"/>
    <mergeCell ref="BC7:BD7"/>
    <mergeCell ref="C8:L8"/>
    <mergeCell ref="AR8:AS8"/>
    <mergeCell ref="AT8:AU8"/>
    <mergeCell ref="AV7:AX7"/>
    <mergeCell ref="BC5:BD5"/>
    <mergeCell ref="BC10:BD10"/>
    <mergeCell ref="C11:E11"/>
    <mergeCell ref="G11:I11"/>
    <mergeCell ref="J11:L11"/>
    <mergeCell ref="AR11:AS11"/>
    <mergeCell ref="AT11:AU11"/>
    <mergeCell ref="BC11:BD11"/>
    <mergeCell ref="C10:E10"/>
    <mergeCell ref="G10:I10"/>
    <mergeCell ref="J10:L10"/>
    <mergeCell ref="AR10:AS10"/>
    <mergeCell ref="AT10:AU10"/>
    <mergeCell ref="AV10:AX10"/>
    <mergeCell ref="AV11:AX11"/>
    <mergeCell ref="BC12:BD12"/>
    <mergeCell ref="C13:E13"/>
    <mergeCell ref="G13:I13"/>
    <mergeCell ref="J13:L13"/>
    <mergeCell ref="AR13:AS13"/>
    <mergeCell ref="AT13:AU13"/>
    <mergeCell ref="BC13:BD13"/>
    <mergeCell ref="C12:E12"/>
    <mergeCell ref="G12:I12"/>
    <mergeCell ref="J12:L12"/>
    <mergeCell ref="AR12:AS12"/>
    <mergeCell ref="AT12:AU12"/>
    <mergeCell ref="AV12:AX12"/>
    <mergeCell ref="AV13:AX13"/>
    <mergeCell ref="BC14:BD14"/>
    <mergeCell ref="C17:E17"/>
    <mergeCell ref="G17:I17"/>
    <mergeCell ref="J17:L17"/>
    <mergeCell ref="AR17:AS17"/>
    <mergeCell ref="AT17:AU17"/>
    <mergeCell ref="BC17:BD17"/>
    <mergeCell ref="C14:E14"/>
    <mergeCell ref="G14:I14"/>
    <mergeCell ref="J14:L14"/>
    <mergeCell ref="AR14:AS14"/>
    <mergeCell ref="AT14:AU14"/>
    <mergeCell ref="BC15:BD15"/>
    <mergeCell ref="BC16:BD16"/>
    <mergeCell ref="AV14:AX14"/>
    <mergeCell ref="AV15:AX15"/>
    <mergeCell ref="AV16:AX16"/>
    <mergeCell ref="AV17:AX17"/>
    <mergeCell ref="C15:E15"/>
    <mergeCell ref="G15:I15"/>
    <mergeCell ref="J15:L15"/>
    <mergeCell ref="AR15:AS15"/>
    <mergeCell ref="AT15:AU15"/>
    <mergeCell ref="C16:E16"/>
    <mergeCell ref="BC33:BD33"/>
    <mergeCell ref="C34:E34"/>
    <mergeCell ref="G34:I34"/>
    <mergeCell ref="J34:L34"/>
    <mergeCell ref="AR34:AS34"/>
    <mergeCell ref="AT34:AU34"/>
    <mergeCell ref="BC34:BD34"/>
    <mergeCell ref="C33:E33"/>
    <mergeCell ref="G33:I33"/>
    <mergeCell ref="J33:L33"/>
    <mergeCell ref="AR33:AS33"/>
    <mergeCell ref="AT33:AU33"/>
    <mergeCell ref="AV33:AX33"/>
    <mergeCell ref="AV34:AX34"/>
    <mergeCell ref="BC35:BD35"/>
    <mergeCell ref="C36:E36"/>
    <mergeCell ref="G36:I36"/>
    <mergeCell ref="J36:L36"/>
    <mergeCell ref="AR36:AS36"/>
    <mergeCell ref="AT36:AU36"/>
    <mergeCell ref="BC36:BD36"/>
    <mergeCell ref="C35:E35"/>
    <mergeCell ref="G35:I35"/>
    <mergeCell ref="J35:L35"/>
    <mergeCell ref="AR35:AS35"/>
    <mergeCell ref="AT35:AU35"/>
    <mergeCell ref="AV36:AX36"/>
    <mergeCell ref="AV35:AX35"/>
    <mergeCell ref="BC37:BD37"/>
    <mergeCell ref="C38:E38"/>
    <mergeCell ref="G38:I38"/>
    <mergeCell ref="J38:L38"/>
    <mergeCell ref="AR38:AS38"/>
    <mergeCell ref="AT38:AU38"/>
    <mergeCell ref="BC38:BD38"/>
    <mergeCell ref="C37:E37"/>
    <mergeCell ref="G37:I37"/>
    <mergeCell ref="J37:L37"/>
    <mergeCell ref="AR37:AS37"/>
    <mergeCell ref="AT37:AU37"/>
    <mergeCell ref="AV37:AX37"/>
    <mergeCell ref="AV38:AX38"/>
    <mergeCell ref="BC40:BD40"/>
    <mergeCell ref="C39:E39"/>
    <mergeCell ref="G39:I39"/>
    <mergeCell ref="J39:L39"/>
    <mergeCell ref="AR39:AS39"/>
    <mergeCell ref="AT39:AU39"/>
    <mergeCell ref="AV39:AX39"/>
    <mergeCell ref="AV40:AX40"/>
    <mergeCell ref="C82:BD83"/>
    <mergeCell ref="C55:E55"/>
    <mergeCell ref="J55:L55"/>
    <mergeCell ref="C56:E56"/>
    <mergeCell ref="J56:L56"/>
    <mergeCell ref="G57:H57"/>
    <mergeCell ref="I57:L57"/>
    <mergeCell ref="AR55:AU56"/>
    <mergeCell ref="AT50:AU50"/>
    <mergeCell ref="B59:AV61"/>
    <mergeCell ref="AR57:AU58"/>
    <mergeCell ref="B44:B49"/>
    <mergeCell ref="C44:E44"/>
    <mergeCell ref="G44:I44"/>
    <mergeCell ref="J44:L44"/>
    <mergeCell ref="AR44:AS44"/>
    <mergeCell ref="BC21:BD21"/>
    <mergeCell ref="AR49:AS49"/>
    <mergeCell ref="B51:B56"/>
    <mergeCell ref="C51:E51"/>
    <mergeCell ref="J51:L51"/>
    <mergeCell ref="C53:E53"/>
    <mergeCell ref="J53:L53"/>
    <mergeCell ref="C54:E54"/>
    <mergeCell ref="J54:L54"/>
    <mergeCell ref="AR51:AU51"/>
    <mergeCell ref="AR52:AU53"/>
    <mergeCell ref="AR54:AU54"/>
    <mergeCell ref="I51:I56"/>
    <mergeCell ref="G51:G56"/>
    <mergeCell ref="BC41:BD41"/>
    <mergeCell ref="BC39:BD39"/>
    <mergeCell ref="C40:E40"/>
    <mergeCell ref="G40:I40"/>
    <mergeCell ref="J40:L40"/>
    <mergeCell ref="C22:E22"/>
    <mergeCell ref="G22:I22"/>
    <mergeCell ref="J22:L22"/>
    <mergeCell ref="AR22:AS22"/>
    <mergeCell ref="AT22:AU22"/>
    <mergeCell ref="BC22:BD22"/>
    <mergeCell ref="C18:E18"/>
    <mergeCell ref="G18:I18"/>
    <mergeCell ref="J18:L18"/>
    <mergeCell ref="AR18:AS18"/>
    <mergeCell ref="AT18:AU18"/>
    <mergeCell ref="BC18:BD18"/>
    <mergeCell ref="C19:E19"/>
    <mergeCell ref="G19:I19"/>
    <mergeCell ref="J19:L19"/>
    <mergeCell ref="AR19:AS19"/>
    <mergeCell ref="AT19:AU19"/>
    <mergeCell ref="BC19:BD19"/>
    <mergeCell ref="C20:E20"/>
    <mergeCell ref="G20:I20"/>
    <mergeCell ref="J20:L20"/>
    <mergeCell ref="AR20:AS20"/>
    <mergeCell ref="AT20:AU20"/>
    <mergeCell ref="BC20:BD20"/>
    <mergeCell ref="AV18:AX18"/>
    <mergeCell ref="AV19:AX19"/>
    <mergeCell ref="AV20:AX20"/>
    <mergeCell ref="AV21:AX21"/>
    <mergeCell ref="AV22:AX22"/>
  </mergeCells>
  <phoneticPr fontId="2"/>
  <dataValidations count="4">
    <dataValidation type="list" allowBlank="1" showInputMessage="1" showErrorMessage="1" sqref="B57">
      <formula1>#REF!</formula1>
    </dataValidation>
    <dataValidation type="list" allowBlank="1" showInputMessage="1" showErrorMessage="1" sqref="M57:AQ57">
      <formula1>指定以外</formula1>
    </dataValidation>
    <dataValidation type="list" allowBlank="1" showInputMessage="1" showErrorMessage="1" sqref="C11:E40">
      <formula1>$C$84:$C$89</formula1>
    </dataValidation>
    <dataValidation type="list" allowBlank="1" showInputMessage="1" showErrorMessage="1" sqref="AV6:AX7 AV11:AX40">
      <formula1>$AX$86:$AX$87</formula1>
    </dataValidation>
  </dataValidations>
  <printOptions horizontalCentered="1"/>
  <pageMargins left="0.31496062992125984" right="0.31496062992125984" top="0.86614173228346458" bottom="0.11811023622047245" header="0.51181102362204722" footer="0.31496062992125984"/>
  <pageSetup paperSize="9" scale="56" fitToHeight="2" orientation="landscape" cellComments="asDisplayed" r:id="rId1"/>
  <headerFooter>
    <oddFooter>&amp;R＜【実績】個人防護具分＞</oddFooter>
  </headerFooter>
  <rowBreaks count="1" manualBreakCount="1">
    <brk id="30" min="1" max="50"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D89"/>
  <sheetViews>
    <sheetView showGridLines="0" view="pageBreakPreview" zoomScaleNormal="60" zoomScaleSheetLayoutView="100" workbookViewId="0">
      <selection activeCell="B1" sqref="B1"/>
    </sheetView>
  </sheetViews>
  <sheetFormatPr defaultColWidth="9" defaultRowHeight="13"/>
  <cols>
    <col min="1" max="1" width="3.6328125" style="77" customWidth="1"/>
    <col min="2" max="2" width="6.26953125" style="77" customWidth="1"/>
    <col min="3" max="5" width="4.36328125" style="77" customWidth="1"/>
    <col min="6" max="6" width="12.6328125" style="77" customWidth="1"/>
    <col min="7" max="9" width="10.36328125" style="77" customWidth="1"/>
    <col min="10" max="12" width="3.26953125" style="77" customWidth="1"/>
    <col min="13" max="43" width="4.36328125" style="77" customWidth="1"/>
    <col min="44" max="45" width="5.36328125" style="77" customWidth="1"/>
    <col min="46" max="47" width="8.36328125" style="77" customWidth="1"/>
    <col min="48" max="50" width="4.36328125" style="77" customWidth="1"/>
    <col min="51" max="51" width="3.453125" style="77" customWidth="1"/>
    <col min="52" max="52" width="3.453125" style="77" bestFit="1" customWidth="1"/>
    <col min="53" max="53" width="5.7265625" style="77" customWidth="1"/>
    <col min="54" max="56" width="4.36328125" style="77" customWidth="1"/>
    <col min="57" max="60" width="7.36328125" style="77" customWidth="1"/>
    <col min="61" max="66" width="4.36328125" style="77" customWidth="1"/>
    <col min="67" max="110" width="4.453125" style="77" customWidth="1"/>
    <col min="111" max="16384" width="9" style="77"/>
  </cols>
  <sheetData>
    <row r="1" spans="1:56" ht="28.5" customHeight="1">
      <c r="B1" s="83" t="s">
        <v>199</v>
      </c>
      <c r="L1" s="98"/>
      <c r="M1" s="98"/>
      <c r="N1" s="98"/>
      <c r="O1" s="98"/>
      <c r="P1" s="98"/>
      <c r="Q1" s="98"/>
      <c r="R1" s="98"/>
      <c r="S1" s="98"/>
      <c r="T1" s="98"/>
      <c r="U1" s="98"/>
      <c r="V1" s="98"/>
      <c r="W1" s="98"/>
      <c r="X1" s="98"/>
      <c r="Y1" s="98"/>
      <c r="Z1" s="635" t="s">
        <v>105</v>
      </c>
      <c r="AA1" s="635"/>
      <c r="AB1" s="635"/>
      <c r="AC1" s="635"/>
      <c r="AD1" s="635"/>
      <c r="AE1" s="635"/>
      <c r="AF1" s="635"/>
      <c r="AG1" s="635"/>
      <c r="AH1" s="635"/>
      <c r="AI1" s="635"/>
      <c r="AJ1" s="78"/>
      <c r="AK1" s="78"/>
      <c r="AL1" s="78"/>
      <c r="AM1" s="78"/>
      <c r="AN1" s="78"/>
      <c r="AO1" s="78"/>
      <c r="AP1" s="78"/>
    </row>
    <row r="2" spans="1:56" ht="21.75" customHeight="1">
      <c r="B2" s="77" t="s">
        <v>106</v>
      </c>
      <c r="T2" s="80"/>
      <c r="AT2" s="78"/>
      <c r="AU2" s="78"/>
    </row>
    <row r="3" spans="1:56" ht="6.75" customHeight="1">
      <c r="T3" s="80"/>
      <c r="AT3" s="78"/>
      <c r="AU3" s="78"/>
      <c r="AV3" s="78"/>
      <c r="AW3" s="81"/>
      <c r="AX3" s="81"/>
      <c r="AY3" s="82"/>
      <c r="AZ3" s="78"/>
      <c r="BA3" s="82"/>
      <c r="BB3" s="82"/>
      <c r="BC3" s="82"/>
      <c r="BD3" s="82"/>
    </row>
    <row r="4" spans="1:56" ht="21.75" customHeight="1" thickBot="1">
      <c r="B4" s="83" t="s">
        <v>107</v>
      </c>
      <c r="T4" s="80"/>
      <c r="AM4" s="78"/>
      <c r="AN4" s="81" t="s">
        <v>108</v>
      </c>
      <c r="AO4" s="81"/>
      <c r="AP4" s="636" t="str">
        <f>様式第8号!F8</f>
        <v>法人名及び医療機関名を入力してください</v>
      </c>
      <c r="AQ4" s="636"/>
      <c r="AR4" s="636"/>
      <c r="AS4" s="636"/>
      <c r="AT4" s="636"/>
      <c r="AU4" s="77" t="s">
        <v>109</v>
      </c>
      <c r="AW4" s="79"/>
      <c r="AX4" s="79"/>
      <c r="AY4" s="79"/>
      <c r="BA4" s="79"/>
      <c r="BB4" s="79"/>
      <c r="BC4" s="79"/>
      <c r="BD4" s="79"/>
    </row>
    <row r="5" spans="1:56" ht="52.5" customHeight="1" thickBot="1">
      <c r="B5" s="637" t="s">
        <v>185</v>
      </c>
      <c r="C5" s="638"/>
      <c r="D5" s="638"/>
      <c r="E5" s="638"/>
      <c r="F5" s="638"/>
      <c r="G5" s="638"/>
      <c r="H5" s="638"/>
      <c r="I5" s="638"/>
      <c r="J5" s="638"/>
      <c r="K5" s="638"/>
      <c r="L5" s="639"/>
      <c r="M5" s="84">
        <v>1</v>
      </c>
      <c r="N5" s="85">
        <v>2</v>
      </c>
      <c r="O5" s="85">
        <v>3</v>
      </c>
      <c r="P5" s="85">
        <v>4</v>
      </c>
      <c r="Q5" s="85">
        <v>5</v>
      </c>
      <c r="R5" s="85">
        <v>6</v>
      </c>
      <c r="S5" s="85">
        <v>7</v>
      </c>
      <c r="T5" s="85">
        <v>8</v>
      </c>
      <c r="U5" s="85">
        <v>9</v>
      </c>
      <c r="V5" s="85">
        <v>10</v>
      </c>
      <c r="W5" s="85">
        <v>11</v>
      </c>
      <c r="X5" s="85">
        <v>12</v>
      </c>
      <c r="Y5" s="85">
        <v>13</v>
      </c>
      <c r="Z5" s="85">
        <v>14</v>
      </c>
      <c r="AA5" s="85">
        <v>15</v>
      </c>
      <c r="AB5" s="85">
        <v>16</v>
      </c>
      <c r="AC5" s="85">
        <v>17</v>
      </c>
      <c r="AD5" s="85">
        <v>18</v>
      </c>
      <c r="AE5" s="85">
        <v>19</v>
      </c>
      <c r="AF5" s="85">
        <v>20</v>
      </c>
      <c r="AG5" s="85">
        <v>21</v>
      </c>
      <c r="AH5" s="85">
        <v>22</v>
      </c>
      <c r="AI5" s="85">
        <v>23</v>
      </c>
      <c r="AJ5" s="85">
        <v>24</v>
      </c>
      <c r="AK5" s="85">
        <v>25</v>
      </c>
      <c r="AL5" s="85">
        <v>26</v>
      </c>
      <c r="AM5" s="85">
        <v>27</v>
      </c>
      <c r="AN5" s="85">
        <v>28</v>
      </c>
      <c r="AO5" s="85">
        <v>29</v>
      </c>
      <c r="AP5" s="85">
        <f>IF(COUNTIF(B6,#REF!),"　",30)</f>
        <v>30</v>
      </c>
      <c r="AQ5" s="86">
        <v>31</v>
      </c>
      <c r="AR5" s="640" t="s">
        <v>110</v>
      </c>
      <c r="AS5" s="641"/>
      <c r="AT5" s="642" t="s">
        <v>111</v>
      </c>
      <c r="AU5" s="600"/>
      <c r="AV5" s="601" t="s">
        <v>184</v>
      </c>
      <c r="AW5" s="602"/>
      <c r="AX5" s="603"/>
      <c r="AY5" s="169"/>
      <c r="AZ5" s="169"/>
      <c r="BA5" s="169"/>
      <c r="BB5" s="169"/>
      <c r="BC5" s="622"/>
      <c r="BD5" s="622"/>
    </row>
    <row r="6" spans="1:56" ht="30" customHeight="1">
      <c r="B6" s="623" t="s">
        <v>112</v>
      </c>
      <c r="C6" s="688" t="s">
        <v>195</v>
      </c>
      <c r="D6" s="689"/>
      <c r="E6" s="689"/>
      <c r="F6" s="689"/>
      <c r="G6" s="689"/>
      <c r="H6" s="689"/>
      <c r="I6" s="689"/>
      <c r="J6" s="689"/>
      <c r="K6" s="689"/>
      <c r="L6" s="690"/>
      <c r="M6" s="124"/>
      <c r="N6" s="125"/>
      <c r="O6" s="125"/>
      <c r="P6" s="125"/>
      <c r="Q6" s="125"/>
      <c r="R6" s="125"/>
      <c r="S6" s="125"/>
      <c r="T6" s="125"/>
      <c r="U6" s="125"/>
      <c r="V6" s="125"/>
      <c r="W6" s="126"/>
      <c r="X6" s="125"/>
      <c r="Y6" s="125"/>
      <c r="Z6" s="125"/>
      <c r="AA6" s="125"/>
      <c r="AB6" s="125"/>
      <c r="AC6" s="125"/>
      <c r="AD6" s="125"/>
      <c r="AE6" s="125"/>
      <c r="AF6" s="125"/>
      <c r="AG6" s="126"/>
      <c r="AH6" s="125"/>
      <c r="AI6" s="125"/>
      <c r="AJ6" s="125"/>
      <c r="AK6" s="125"/>
      <c r="AL6" s="125"/>
      <c r="AM6" s="125"/>
      <c r="AN6" s="125"/>
      <c r="AO6" s="125"/>
      <c r="AP6" s="125"/>
      <c r="AQ6" s="125"/>
      <c r="AR6" s="629">
        <f>SUM(M6:AQ6)</f>
        <v>0</v>
      </c>
      <c r="AS6" s="630"/>
      <c r="AT6" s="631">
        <f>AR8*3600</f>
        <v>0</v>
      </c>
      <c r="AU6" s="632"/>
      <c r="AV6" s="604"/>
      <c r="AW6" s="605"/>
      <c r="AX6" s="606"/>
      <c r="AY6" s="170"/>
      <c r="AZ6" s="170"/>
      <c r="BA6" s="170"/>
      <c r="BB6" s="170"/>
      <c r="BC6" s="506"/>
      <c r="BD6" s="506"/>
    </row>
    <row r="7" spans="1:56" ht="30" customHeight="1" thickBot="1">
      <c r="B7" s="624"/>
      <c r="C7" s="612" t="s">
        <v>197</v>
      </c>
      <c r="D7" s="613"/>
      <c r="E7" s="613"/>
      <c r="F7" s="613"/>
      <c r="G7" s="613"/>
      <c r="H7" s="613"/>
      <c r="I7" s="613"/>
      <c r="J7" s="613"/>
      <c r="K7" s="613"/>
      <c r="L7" s="614"/>
      <c r="M7" s="127"/>
      <c r="N7" s="128"/>
      <c r="O7" s="128"/>
      <c r="P7" s="128"/>
      <c r="Q7" s="128"/>
      <c r="R7" s="128"/>
      <c r="S7" s="128"/>
      <c r="T7" s="128"/>
      <c r="U7" s="128"/>
      <c r="V7" s="128"/>
      <c r="W7" s="128"/>
      <c r="X7" s="128"/>
      <c r="Y7" s="128"/>
      <c r="Z7" s="128"/>
      <c r="AA7" s="128"/>
      <c r="AB7" s="128"/>
      <c r="AC7" s="128"/>
      <c r="AD7" s="128"/>
      <c r="AE7" s="128"/>
      <c r="AF7" s="128"/>
      <c r="AG7" s="128"/>
      <c r="AH7" s="128"/>
      <c r="AI7" s="128"/>
      <c r="AJ7" s="128"/>
      <c r="AK7" s="128"/>
      <c r="AL7" s="128"/>
      <c r="AM7" s="128"/>
      <c r="AN7" s="128"/>
      <c r="AO7" s="128"/>
      <c r="AP7" s="128"/>
      <c r="AQ7" s="128"/>
      <c r="AR7" s="610">
        <f>SUM(M7:AQ7)</f>
        <v>0</v>
      </c>
      <c r="AS7" s="611"/>
      <c r="AT7" s="633"/>
      <c r="AU7" s="634"/>
      <c r="AV7" s="619"/>
      <c r="AW7" s="620"/>
      <c r="AX7" s="621"/>
      <c r="AY7" s="170"/>
      <c r="AZ7" s="170"/>
      <c r="BA7" s="170"/>
      <c r="BB7" s="170"/>
      <c r="BC7" s="506"/>
      <c r="BD7" s="506"/>
    </row>
    <row r="8" spans="1:56" ht="30" hidden="1" customHeight="1" thickBot="1">
      <c r="B8" s="625"/>
      <c r="C8" s="612" t="s">
        <v>113</v>
      </c>
      <c r="D8" s="613"/>
      <c r="E8" s="613"/>
      <c r="F8" s="613"/>
      <c r="G8" s="613"/>
      <c r="H8" s="613"/>
      <c r="I8" s="613"/>
      <c r="J8" s="613"/>
      <c r="K8" s="613"/>
      <c r="L8" s="614"/>
      <c r="M8" s="87">
        <f>M6*M7</f>
        <v>0</v>
      </c>
      <c r="N8" s="88">
        <f t="shared" ref="N8:AQ8" si="0">N6*N7</f>
        <v>0</v>
      </c>
      <c r="O8" s="88">
        <f t="shared" si="0"/>
        <v>0</v>
      </c>
      <c r="P8" s="88">
        <f t="shared" si="0"/>
        <v>0</v>
      </c>
      <c r="Q8" s="88">
        <f t="shared" si="0"/>
        <v>0</v>
      </c>
      <c r="R8" s="88">
        <f t="shared" si="0"/>
        <v>0</v>
      </c>
      <c r="S8" s="88">
        <f t="shared" si="0"/>
        <v>0</v>
      </c>
      <c r="T8" s="88">
        <f t="shared" si="0"/>
        <v>0</v>
      </c>
      <c r="U8" s="88">
        <f t="shared" si="0"/>
        <v>0</v>
      </c>
      <c r="V8" s="88">
        <f t="shared" si="0"/>
        <v>0</v>
      </c>
      <c r="W8" s="88">
        <f t="shared" si="0"/>
        <v>0</v>
      </c>
      <c r="X8" s="88">
        <f t="shared" si="0"/>
        <v>0</v>
      </c>
      <c r="Y8" s="88">
        <f t="shared" si="0"/>
        <v>0</v>
      </c>
      <c r="Z8" s="88">
        <f t="shared" si="0"/>
        <v>0</v>
      </c>
      <c r="AA8" s="88">
        <f t="shared" si="0"/>
        <v>0</v>
      </c>
      <c r="AB8" s="88">
        <f t="shared" si="0"/>
        <v>0</v>
      </c>
      <c r="AC8" s="88">
        <f t="shared" si="0"/>
        <v>0</v>
      </c>
      <c r="AD8" s="88">
        <f t="shared" si="0"/>
        <v>0</v>
      </c>
      <c r="AE8" s="88">
        <f t="shared" si="0"/>
        <v>0</v>
      </c>
      <c r="AF8" s="88">
        <f t="shared" si="0"/>
        <v>0</v>
      </c>
      <c r="AG8" s="88">
        <f t="shared" si="0"/>
        <v>0</v>
      </c>
      <c r="AH8" s="88">
        <f t="shared" si="0"/>
        <v>0</v>
      </c>
      <c r="AI8" s="88">
        <f t="shared" si="0"/>
        <v>0</v>
      </c>
      <c r="AJ8" s="88">
        <f t="shared" si="0"/>
        <v>0</v>
      </c>
      <c r="AK8" s="88">
        <f t="shared" si="0"/>
        <v>0</v>
      </c>
      <c r="AL8" s="88">
        <f t="shared" si="0"/>
        <v>0</v>
      </c>
      <c r="AM8" s="88">
        <f t="shared" si="0"/>
        <v>0</v>
      </c>
      <c r="AN8" s="88">
        <f t="shared" si="0"/>
        <v>0</v>
      </c>
      <c r="AO8" s="88">
        <f t="shared" si="0"/>
        <v>0</v>
      </c>
      <c r="AP8" s="88">
        <f t="shared" si="0"/>
        <v>0</v>
      </c>
      <c r="AQ8" s="88">
        <f t="shared" si="0"/>
        <v>0</v>
      </c>
      <c r="AR8" s="615">
        <f>SUM(M8:AQ8)</f>
        <v>0</v>
      </c>
      <c r="AS8" s="616"/>
      <c r="AT8" s="617" t="s">
        <v>114</v>
      </c>
      <c r="AU8" s="618"/>
      <c r="AV8" s="133"/>
      <c r="AW8" s="133"/>
      <c r="AX8" s="170"/>
      <c r="AY8" s="170"/>
      <c r="AZ8" s="170"/>
      <c r="BA8" s="170"/>
      <c r="BB8" s="170"/>
      <c r="BC8" s="506"/>
      <c r="BD8" s="506"/>
    </row>
    <row r="9" spans="1:56" ht="30" customHeight="1" thickBot="1">
      <c r="B9" s="149" t="s">
        <v>115</v>
      </c>
      <c r="C9" s="89"/>
      <c r="D9" s="89"/>
      <c r="E9" s="89"/>
      <c r="F9" s="89"/>
      <c r="G9" s="89"/>
      <c r="H9" s="89"/>
      <c r="I9" s="89"/>
      <c r="J9" s="89"/>
      <c r="K9" s="89"/>
      <c r="L9" s="89"/>
      <c r="M9" s="90"/>
      <c r="N9" s="90"/>
      <c r="O9" s="90"/>
      <c r="P9" s="90"/>
      <c r="Q9" s="90"/>
      <c r="R9" s="90"/>
      <c r="S9" s="90"/>
      <c r="T9" s="90"/>
      <c r="U9" s="90"/>
      <c r="V9" s="90"/>
      <c r="W9" s="90"/>
      <c r="X9" s="90"/>
      <c r="Y9" s="90"/>
      <c r="Z9" s="90"/>
      <c r="AA9" s="90"/>
      <c r="AB9" s="90"/>
      <c r="AC9" s="90"/>
      <c r="AD9" s="90"/>
      <c r="AE9" s="90"/>
      <c r="AF9" s="90"/>
      <c r="AG9" s="90"/>
      <c r="AH9" s="90"/>
      <c r="AI9" s="90"/>
      <c r="AJ9" s="90"/>
      <c r="AK9" s="90"/>
      <c r="AL9" s="90"/>
      <c r="AM9" s="90"/>
      <c r="AN9" s="90"/>
      <c r="AO9" s="90"/>
      <c r="AP9" s="90"/>
      <c r="AQ9" s="90"/>
      <c r="AR9" s="643"/>
      <c r="AS9" s="643"/>
      <c r="AT9" s="644"/>
      <c r="AU9" s="644"/>
      <c r="AV9" s="171"/>
      <c r="AW9" s="171"/>
      <c r="AX9" s="172"/>
      <c r="AY9" s="172"/>
      <c r="AZ9" s="172"/>
      <c r="BA9" s="172"/>
      <c r="BB9" s="172"/>
      <c r="BC9" s="506"/>
      <c r="BD9" s="506"/>
    </row>
    <row r="10" spans="1:56" ht="75" customHeight="1" thickBot="1">
      <c r="B10" s="91" t="s">
        <v>116</v>
      </c>
      <c r="C10" s="596" t="s">
        <v>117</v>
      </c>
      <c r="D10" s="596"/>
      <c r="E10" s="596"/>
      <c r="F10" s="135" t="s">
        <v>156</v>
      </c>
      <c r="G10" s="564" t="s">
        <v>118</v>
      </c>
      <c r="H10" s="563"/>
      <c r="I10" s="597"/>
      <c r="J10" s="564" t="s">
        <v>145</v>
      </c>
      <c r="K10" s="563"/>
      <c r="L10" s="565"/>
      <c r="M10" s="92">
        <v>1</v>
      </c>
      <c r="N10" s="93">
        <v>2</v>
      </c>
      <c r="O10" s="93">
        <v>3</v>
      </c>
      <c r="P10" s="93">
        <v>4</v>
      </c>
      <c r="Q10" s="93">
        <v>5</v>
      </c>
      <c r="R10" s="93">
        <v>6</v>
      </c>
      <c r="S10" s="93">
        <v>7</v>
      </c>
      <c r="T10" s="93">
        <v>8</v>
      </c>
      <c r="U10" s="93">
        <v>9</v>
      </c>
      <c r="V10" s="93">
        <v>10</v>
      </c>
      <c r="W10" s="93">
        <v>11</v>
      </c>
      <c r="X10" s="93">
        <v>12</v>
      </c>
      <c r="Y10" s="93">
        <v>13</v>
      </c>
      <c r="Z10" s="93">
        <v>14</v>
      </c>
      <c r="AA10" s="93">
        <v>15</v>
      </c>
      <c r="AB10" s="93">
        <v>16</v>
      </c>
      <c r="AC10" s="93">
        <v>17</v>
      </c>
      <c r="AD10" s="93">
        <v>18</v>
      </c>
      <c r="AE10" s="93">
        <v>19</v>
      </c>
      <c r="AF10" s="93">
        <v>20</v>
      </c>
      <c r="AG10" s="93">
        <v>21</v>
      </c>
      <c r="AH10" s="93">
        <v>22</v>
      </c>
      <c r="AI10" s="93">
        <v>23</v>
      </c>
      <c r="AJ10" s="93">
        <v>24</v>
      </c>
      <c r="AK10" s="93">
        <v>25</v>
      </c>
      <c r="AL10" s="93">
        <v>26</v>
      </c>
      <c r="AM10" s="93">
        <v>27</v>
      </c>
      <c r="AN10" s="93">
        <v>28</v>
      </c>
      <c r="AO10" s="93">
        <v>29</v>
      </c>
      <c r="AP10" s="93">
        <f>IF(COUNTIF(B11,#REF!),"　",30)</f>
        <v>30</v>
      </c>
      <c r="AQ10" s="93">
        <v>31</v>
      </c>
      <c r="AR10" s="598" t="s">
        <v>119</v>
      </c>
      <c r="AS10" s="598"/>
      <c r="AT10" s="599" t="s">
        <v>120</v>
      </c>
      <c r="AU10" s="600"/>
      <c r="AV10" s="601" t="s">
        <v>184</v>
      </c>
      <c r="AW10" s="602"/>
      <c r="AX10" s="603"/>
      <c r="AY10" s="170"/>
      <c r="AZ10" s="170"/>
      <c r="BA10" s="170"/>
      <c r="BB10" s="170"/>
      <c r="BC10" s="586"/>
      <c r="BD10" s="586"/>
    </row>
    <row r="11" spans="1:56" ht="30" customHeight="1">
      <c r="A11" s="77">
        <v>1</v>
      </c>
      <c r="B11" s="124"/>
      <c r="C11" s="684"/>
      <c r="D11" s="684"/>
      <c r="E11" s="684"/>
      <c r="F11" s="146"/>
      <c r="G11" s="588"/>
      <c r="H11" s="589"/>
      <c r="I11" s="590"/>
      <c r="J11" s="685"/>
      <c r="K11" s="686"/>
      <c r="L11" s="687"/>
      <c r="M11" s="126"/>
      <c r="N11" s="125"/>
      <c r="O11" s="125"/>
      <c r="P11" s="125"/>
      <c r="Q11" s="125"/>
      <c r="R11" s="125"/>
      <c r="S11" s="125"/>
      <c r="T11" s="125"/>
      <c r="U11" s="125"/>
      <c r="V11" s="125"/>
      <c r="W11" s="125"/>
      <c r="X11" s="125"/>
      <c r="Y11" s="125"/>
      <c r="Z11" s="125"/>
      <c r="AA11" s="125"/>
      <c r="AB11" s="125"/>
      <c r="AC11" s="125"/>
      <c r="AD11" s="125"/>
      <c r="AE11" s="125"/>
      <c r="AF11" s="125"/>
      <c r="AG11" s="125"/>
      <c r="AH11" s="125"/>
      <c r="AI11" s="125"/>
      <c r="AJ11" s="125"/>
      <c r="AK11" s="125"/>
      <c r="AL11" s="125"/>
      <c r="AM11" s="125"/>
      <c r="AN11" s="125"/>
      <c r="AO11" s="125"/>
      <c r="AP11" s="125"/>
      <c r="AQ11" s="125"/>
      <c r="AR11" s="594">
        <f>SUM(M11:AQ11)</f>
        <v>0</v>
      </c>
      <c r="AS11" s="594"/>
      <c r="AT11" s="594">
        <f>J11*AR11</f>
        <v>0</v>
      </c>
      <c r="AU11" s="595"/>
      <c r="AV11" s="604"/>
      <c r="AW11" s="605"/>
      <c r="AX11" s="606"/>
      <c r="AY11" s="170"/>
      <c r="AZ11" s="170"/>
      <c r="BA11" s="170"/>
      <c r="BB11" s="170"/>
      <c r="BC11" s="506"/>
      <c r="BD11" s="506"/>
    </row>
    <row r="12" spans="1:56" ht="30" customHeight="1">
      <c r="A12" s="77">
        <v>2</v>
      </c>
      <c r="B12" s="127"/>
      <c r="C12" s="676"/>
      <c r="D12" s="676"/>
      <c r="E12" s="676"/>
      <c r="F12" s="147"/>
      <c r="G12" s="508"/>
      <c r="H12" s="509"/>
      <c r="I12" s="510"/>
      <c r="J12" s="677"/>
      <c r="K12" s="678"/>
      <c r="L12" s="679"/>
      <c r="M12" s="129"/>
      <c r="N12" s="128"/>
      <c r="O12" s="128"/>
      <c r="P12" s="128"/>
      <c r="Q12" s="128"/>
      <c r="R12" s="128"/>
      <c r="S12" s="128"/>
      <c r="T12" s="128"/>
      <c r="U12" s="128"/>
      <c r="V12" s="128"/>
      <c r="W12" s="128"/>
      <c r="X12" s="128"/>
      <c r="Y12" s="128"/>
      <c r="Z12" s="128"/>
      <c r="AA12" s="128"/>
      <c r="AB12" s="128"/>
      <c r="AC12" s="128"/>
      <c r="AD12" s="128"/>
      <c r="AE12" s="128"/>
      <c r="AF12" s="128"/>
      <c r="AG12" s="128"/>
      <c r="AH12" s="128"/>
      <c r="AI12" s="128"/>
      <c r="AJ12" s="128"/>
      <c r="AK12" s="128"/>
      <c r="AL12" s="128"/>
      <c r="AM12" s="128"/>
      <c r="AN12" s="128"/>
      <c r="AO12" s="128"/>
      <c r="AP12" s="128"/>
      <c r="AQ12" s="128"/>
      <c r="AR12" s="514">
        <f t="shared" ref="AR12:AR40" si="1">SUM(M12:AQ12)</f>
        <v>0</v>
      </c>
      <c r="AS12" s="514"/>
      <c r="AT12" s="514">
        <f t="shared" ref="AT12:AT40" si="2">J12*AR12</f>
        <v>0</v>
      </c>
      <c r="AU12" s="515"/>
      <c r="AV12" s="516"/>
      <c r="AW12" s="517"/>
      <c r="AX12" s="518"/>
      <c r="AY12" s="170"/>
      <c r="AZ12" s="170"/>
      <c r="BA12" s="170"/>
      <c r="BB12" s="170"/>
      <c r="BC12" s="506"/>
      <c r="BD12" s="506"/>
    </row>
    <row r="13" spans="1:56" ht="30" customHeight="1">
      <c r="A13" s="77">
        <v>3</v>
      </c>
      <c r="B13" s="127"/>
      <c r="C13" s="676"/>
      <c r="D13" s="676"/>
      <c r="E13" s="676"/>
      <c r="F13" s="147"/>
      <c r="G13" s="508"/>
      <c r="H13" s="509"/>
      <c r="I13" s="510"/>
      <c r="J13" s="677"/>
      <c r="K13" s="678"/>
      <c r="L13" s="679"/>
      <c r="M13" s="129"/>
      <c r="N13" s="128"/>
      <c r="O13" s="128"/>
      <c r="P13" s="128"/>
      <c r="Q13" s="128"/>
      <c r="R13" s="128"/>
      <c r="S13" s="128"/>
      <c r="T13" s="128"/>
      <c r="U13" s="128"/>
      <c r="V13" s="128"/>
      <c r="W13" s="128"/>
      <c r="X13" s="128"/>
      <c r="Y13" s="128"/>
      <c r="Z13" s="128"/>
      <c r="AA13" s="128"/>
      <c r="AB13" s="128"/>
      <c r="AC13" s="128"/>
      <c r="AD13" s="128"/>
      <c r="AE13" s="128"/>
      <c r="AF13" s="128"/>
      <c r="AG13" s="128"/>
      <c r="AH13" s="128"/>
      <c r="AI13" s="128"/>
      <c r="AJ13" s="128"/>
      <c r="AK13" s="128"/>
      <c r="AL13" s="128"/>
      <c r="AM13" s="128"/>
      <c r="AN13" s="128"/>
      <c r="AO13" s="128"/>
      <c r="AP13" s="128"/>
      <c r="AQ13" s="128"/>
      <c r="AR13" s="514">
        <f t="shared" si="1"/>
        <v>0</v>
      </c>
      <c r="AS13" s="514"/>
      <c r="AT13" s="514">
        <f t="shared" si="2"/>
        <v>0</v>
      </c>
      <c r="AU13" s="515"/>
      <c r="AV13" s="516"/>
      <c r="AW13" s="517"/>
      <c r="AX13" s="518"/>
      <c r="AY13" s="170"/>
      <c r="AZ13" s="170"/>
      <c r="BA13" s="170"/>
      <c r="BB13" s="170"/>
      <c r="BC13" s="506"/>
      <c r="BD13" s="506"/>
    </row>
    <row r="14" spans="1:56" ht="30" customHeight="1">
      <c r="A14" s="77">
        <v>4</v>
      </c>
      <c r="B14" s="127"/>
      <c r="C14" s="676"/>
      <c r="D14" s="676"/>
      <c r="E14" s="676"/>
      <c r="F14" s="147"/>
      <c r="G14" s="508"/>
      <c r="H14" s="509"/>
      <c r="I14" s="510"/>
      <c r="J14" s="677"/>
      <c r="K14" s="678"/>
      <c r="L14" s="679"/>
      <c r="M14" s="129"/>
      <c r="N14" s="128"/>
      <c r="O14" s="128"/>
      <c r="P14" s="128"/>
      <c r="Q14" s="128"/>
      <c r="R14" s="128"/>
      <c r="S14" s="128"/>
      <c r="T14" s="128"/>
      <c r="U14" s="128"/>
      <c r="V14" s="128"/>
      <c r="W14" s="128"/>
      <c r="X14" s="128"/>
      <c r="Y14" s="128"/>
      <c r="Z14" s="128"/>
      <c r="AA14" s="128"/>
      <c r="AB14" s="128"/>
      <c r="AC14" s="128"/>
      <c r="AD14" s="128"/>
      <c r="AE14" s="128"/>
      <c r="AF14" s="128"/>
      <c r="AG14" s="128"/>
      <c r="AH14" s="128"/>
      <c r="AI14" s="128"/>
      <c r="AJ14" s="128"/>
      <c r="AK14" s="128"/>
      <c r="AL14" s="128"/>
      <c r="AM14" s="128"/>
      <c r="AN14" s="128"/>
      <c r="AO14" s="128"/>
      <c r="AP14" s="128"/>
      <c r="AQ14" s="128"/>
      <c r="AR14" s="514">
        <f t="shared" si="1"/>
        <v>0</v>
      </c>
      <c r="AS14" s="514"/>
      <c r="AT14" s="514">
        <f t="shared" si="2"/>
        <v>0</v>
      </c>
      <c r="AU14" s="515"/>
      <c r="AV14" s="516"/>
      <c r="AW14" s="517"/>
      <c r="AX14" s="518"/>
      <c r="AY14" s="170"/>
      <c r="AZ14" s="170"/>
      <c r="BA14" s="170"/>
      <c r="BB14" s="170"/>
      <c r="BC14" s="506"/>
      <c r="BD14" s="506"/>
    </row>
    <row r="15" spans="1:56" ht="30" customHeight="1">
      <c r="A15" s="77">
        <v>5</v>
      </c>
      <c r="B15" s="127"/>
      <c r="C15" s="676"/>
      <c r="D15" s="676"/>
      <c r="E15" s="676"/>
      <c r="F15" s="147"/>
      <c r="G15" s="508"/>
      <c r="H15" s="509"/>
      <c r="I15" s="510"/>
      <c r="J15" s="677"/>
      <c r="K15" s="678"/>
      <c r="L15" s="679"/>
      <c r="M15" s="129"/>
      <c r="N15" s="128"/>
      <c r="O15" s="128"/>
      <c r="P15" s="128"/>
      <c r="Q15" s="128"/>
      <c r="R15" s="128"/>
      <c r="S15" s="128"/>
      <c r="T15" s="128"/>
      <c r="U15" s="128"/>
      <c r="V15" s="128"/>
      <c r="W15" s="128"/>
      <c r="X15" s="128"/>
      <c r="Y15" s="128"/>
      <c r="Z15" s="128"/>
      <c r="AA15" s="128"/>
      <c r="AB15" s="128"/>
      <c r="AC15" s="128"/>
      <c r="AD15" s="128"/>
      <c r="AE15" s="128"/>
      <c r="AF15" s="128"/>
      <c r="AG15" s="128"/>
      <c r="AH15" s="128"/>
      <c r="AI15" s="128"/>
      <c r="AJ15" s="128"/>
      <c r="AK15" s="128"/>
      <c r="AL15" s="128"/>
      <c r="AM15" s="128"/>
      <c r="AN15" s="128"/>
      <c r="AO15" s="128"/>
      <c r="AP15" s="128"/>
      <c r="AQ15" s="128"/>
      <c r="AR15" s="514">
        <f t="shared" ref="AR15:AR16" si="3">SUM(M15:AQ15)</f>
        <v>0</v>
      </c>
      <c r="AS15" s="514"/>
      <c r="AT15" s="514">
        <f t="shared" ref="AT15:AT16" si="4">J15*AR15</f>
        <v>0</v>
      </c>
      <c r="AU15" s="515"/>
      <c r="AV15" s="516"/>
      <c r="AW15" s="517"/>
      <c r="AX15" s="518"/>
      <c r="AY15" s="170"/>
      <c r="AZ15" s="170"/>
      <c r="BA15" s="170"/>
      <c r="BB15" s="170"/>
      <c r="BC15" s="506"/>
      <c r="BD15" s="506"/>
    </row>
    <row r="16" spans="1:56" ht="30" customHeight="1">
      <c r="A16" s="77">
        <v>6</v>
      </c>
      <c r="B16" s="127"/>
      <c r="C16" s="676"/>
      <c r="D16" s="676"/>
      <c r="E16" s="676"/>
      <c r="F16" s="147"/>
      <c r="G16" s="508"/>
      <c r="H16" s="509"/>
      <c r="I16" s="510"/>
      <c r="J16" s="677"/>
      <c r="K16" s="678"/>
      <c r="L16" s="679"/>
      <c r="M16" s="129"/>
      <c r="N16" s="128"/>
      <c r="O16" s="128"/>
      <c r="P16" s="128"/>
      <c r="Q16" s="128"/>
      <c r="R16" s="128"/>
      <c r="S16" s="128"/>
      <c r="T16" s="128"/>
      <c r="U16" s="128"/>
      <c r="V16" s="128"/>
      <c r="W16" s="128"/>
      <c r="X16" s="128"/>
      <c r="Y16" s="128"/>
      <c r="Z16" s="128"/>
      <c r="AA16" s="128"/>
      <c r="AB16" s="128"/>
      <c r="AC16" s="128"/>
      <c r="AD16" s="128"/>
      <c r="AE16" s="128"/>
      <c r="AF16" s="128"/>
      <c r="AG16" s="128"/>
      <c r="AH16" s="128"/>
      <c r="AI16" s="128"/>
      <c r="AJ16" s="128"/>
      <c r="AK16" s="128"/>
      <c r="AL16" s="128"/>
      <c r="AM16" s="128"/>
      <c r="AN16" s="128"/>
      <c r="AO16" s="128"/>
      <c r="AP16" s="128"/>
      <c r="AQ16" s="128"/>
      <c r="AR16" s="514">
        <f t="shared" si="3"/>
        <v>0</v>
      </c>
      <c r="AS16" s="514"/>
      <c r="AT16" s="514">
        <f t="shared" si="4"/>
        <v>0</v>
      </c>
      <c r="AU16" s="515"/>
      <c r="AV16" s="516"/>
      <c r="AW16" s="517"/>
      <c r="AX16" s="518"/>
      <c r="AY16" s="170"/>
      <c r="AZ16" s="170"/>
      <c r="BA16" s="170"/>
      <c r="BB16" s="170"/>
      <c r="BC16" s="506"/>
      <c r="BD16" s="506"/>
    </row>
    <row r="17" spans="1:56" ht="30" customHeight="1">
      <c r="A17" s="77">
        <v>7</v>
      </c>
      <c r="B17" s="127"/>
      <c r="C17" s="676"/>
      <c r="D17" s="676"/>
      <c r="E17" s="676"/>
      <c r="F17" s="147"/>
      <c r="G17" s="508"/>
      <c r="H17" s="509"/>
      <c r="I17" s="510"/>
      <c r="J17" s="677"/>
      <c r="K17" s="678"/>
      <c r="L17" s="679"/>
      <c r="M17" s="129"/>
      <c r="N17" s="128"/>
      <c r="O17" s="128"/>
      <c r="P17" s="128"/>
      <c r="Q17" s="128"/>
      <c r="R17" s="128"/>
      <c r="S17" s="128"/>
      <c r="T17" s="128"/>
      <c r="U17" s="128"/>
      <c r="V17" s="128"/>
      <c r="W17" s="128"/>
      <c r="X17" s="128"/>
      <c r="Y17" s="128"/>
      <c r="Z17" s="128"/>
      <c r="AA17" s="128"/>
      <c r="AB17" s="128"/>
      <c r="AC17" s="128"/>
      <c r="AD17" s="128"/>
      <c r="AE17" s="128"/>
      <c r="AF17" s="128"/>
      <c r="AG17" s="128"/>
      <c r="AH17" s="128"/>
      <c r="AI17" s="128"/>
      <c r="AJ17" s="128"/>
      <c r="AK17" s="128"/>
      <c r="AL17" s="128"/>
      <c r="AM17" s="128"/>
      <c r="AN17" s="128"/>
      <c r="AO17" s="128"/>
      <c r="AP17" s="128"/>
      <c r="AQ17" s="128"/>
      <c r="AR17" s="514">
        <f t="shared" si="1"/>
        <v>0</v>
      </c>
      <c r="AS17" s="514"/>
      <c r="AT17" s="514">
        <f t="shared" si="2"/>
        <v>0</v>
      </c>
      <c r="AU17" s="515"/>
      <c r="AV17" s="516"/>
      <c r="AW17" s="517"/>
      <c r="AX17" s="518"/>
      <c r="AY17" s="170"/>
      <c r="AZ17" s="170"/>
      <c r="BA17" s="170"/>
      <c r="BB17" s="170"/>
      <c r="BC17" s="506"/>
      <c r="BD17" s="506"/>
    </row>
    <row r="18" spans="1:56" ht="30" customHeight="1">
      <c r="A18" s="77">
        <v>8</v>
      </c>
      <c r="B18" s="127"/>
      <c r="C18" s="676"/>
      <c r="D18" s="676"/>
      <c r="E18" s="676"/>
      <c r="F18" s="147"/>
      <c r="G18" s="508"/>
      <c r="H18" s="509"/>
      <c r="I18" s="510"/>
      <c r="J18" s="677"/>
      <c r="K18" s="678"/>
      <c r="L18" s="679"/>
      <c r="M18" s="129"/>
      <c r="N18" s="128"/>
      <c r="O18" s="128"/>
      <c r="P18" s="128"/>
      <c r="Q18" s="128"/>
      <c r="R18" s="128"/>
      <c r="S18" s="128"/>
      <c r="T18" s="128"/>
      <c r="U18" s="128"/>
      <c r="V18" s="128"/>
      <c r="W18" s="128"/>
      <c r="X18" s="128"/>
      <c r="Y18" s="128"/>
      <c r="Z18" s="128"/>
      <c r="AA18" s="128"/>
      <c r="AB18" s="128"/>
      <c r="AC18" s="128"/>
      <c r="AD18" s="128"/>
      <c r="AE18" s="128"/>
      <c r="AF18" s="128"/>
      <c r="AG18" s="128"/>
      <c r="AH18" s="128"/>
      <c r="AI18" s="128"/>
      <c r="AJ18" s="128"/>
      <c r="AK18" s="128"/>
      <c r="AL18" s="128"/>
      <c r="AM18" s="128"/>
      <c r="AN18" s="128"/>
      <c r="AO18" s="128"/>
      <c r="AP18" s="128"/>
      <c r="AQ18" s="128"/>
      <c r="AR18" s="514">
        <f t="shared" ref="AR18:AR19" si="5">SUM(M18:AQ18)</f>
        <v>0</v>
      </c>
      <c r="AS18" s="514"/>
      <c r="AT18" s="514">
        <f t="shared" ref="AT18:AT19" si="6">J18*AR18</f>
        <v>0</v>
      </c>
      <c r="AU18" s="515"/>
      <c r="AV18" s="516"/>
      <c r="AW18" s="517"/>
      <c r="AX18" s="518"/>
      <c r="AY18" s="170"/>
      <c r="AZ18" s="170"/>
      <c r="BA18" s="170"/>
      <c r="BB18" s="170"/>
      <c r="BC18" s="506"/>
      <c r="BD18" s="506"/>
    </row>
    <row r="19" spans="1:56" ht="30" customHeight="1">
      <c r="A19" s="77">
        <v>9</v>
      </c>
      <c r="B19" s="127"/>
      <c r="C19" s="676"/>
      <c r="D19" s="676"/>
      <c r="E19" s="676"/>
      <c r="F19" s="147"/>
      <c r="G19" s="508"/>
      <c r="H19" s="509"/>
      <c r="I19" s="510"/>
      <c r="J19" s="677"/>
      <c r="K19" s="678"/>
      <c r="L19" s="679"/>
      <c r="M19" s="129"/>
      <c r="N19" s="128"/>
      <c r="O19" s="128"/>
      <c r="P19" s="128"/>
      <c r="Q19" s="128"/>
      <c r="R19" s="128"/>
      <c r="S19" s="128"/>
      <c r="T19" s="128"/>
      <c r="U19" s="128"/>
      <c r="V19" s="128"/>
      <c r="W19" s="128"/>
      <c r="X19" s="128"/>
      <c r="Y19" s="128"/>
      <c r="Z19" s="128"/>
      <c r="AA19" s="128"/>
      <c r="AB19" s="128"/>
      <c r="AC19" s="128"/>
      <c r="AD19" s="128"/>
      <c r="AE19" s="128"/>
      <c r="AF19" s="128"/>
      <c r="AG19" s="128"/>
      <c r="AH19" s="128"/>
      <c r="AI19" s="128"/>
      <c r="AJ19" s="128"/>
      <c r="AK19" s="128"/>
      <c r="AL19" s="128"/>
      <c r="AM19" s="128"/>
      <c r="AN19" s="128"/>
      <c r="AO19" s="128"/>
      <c r="AP19" s="128"/>
      <c r="AQ19" s="128"/>
      <c r="AR19" s="514">
        <f t="shared" si="5"/>
        <v>0</v>
      </c>
      <c r="AS19" s="514"/>
      <c r="AT19" s="514">
        <f t="shared" si="6"/>
        <v>0</v>
      </c>
      <c r="AU19" s="515"/>
      <c r="AV19" s="516"/>
      <c r="AW19" s="517"/>
      <c r="AX19" s="518"/>
      <c r="AY19" s="170"/>
      <c r="AZ19" s="170"/>
      <c r="BA19" s="170"/>
      <c r="BB19" s="170"/>
      <c r="BC19" s="506"/>
      <c r="BD19" s="506"/>
    </row>
    <row r="20" spans="1:56" ht="30" customHeight="1">
      <c r="A20" s="77">
        <v>10</v>
      </c>
      <c r="B20" s="127"/>
      <c r="C20" s="676"/>
      <c r="D20" s="676"/>
      <c r="E20" s="676"/>
      <c r="F20" s="147"/>
      <c r="G20" s="508"/>
      <c r="H20" s="509"/>
      <c r="I20" s="510"/>
      <c r="J20" s="677"/>
      <c r="K20" s="678"/>
      <c r="L20" s="679"/>
      <c r="M20" s="129"/>
      <c r="N20" s="128"/>
      <c r="O20" s="128"/>
      <c r="P20" s="128"/>
      <c r="Q20" s="128"/>
      <c r="R20" s="128"/>
      <c r="S20" s="128"/>
      <c r="T20" s="128"/>
      <c r="U20" s="128"/>
      <c r="V20" s="128"/>
      <c r="W20" s="128"/>
      <c r="X20" s="128"/>
      <c r="Y20" s="128"/>
      <c r="Z20" s="128"/>
      <c r="AA20" s="128"/>
      <c r="AB20" s="128"/>
      <c r="AC20" s="128"/>
      <c r="AD20" s="128"/>
      <c r="AE20" s="128"/>
      <c r="AF20" s="128"/>
      <c r="AG20" s="128"/>
      <c r="AH20" s="128"/>
      <c r="AI20" s="128"/>
      <c r="AJ20" s="128"/>
      <c r="AK20" s="128"/>
      <c r="AL20" s="128"/>
      <c r="AM20" s="128"/>
      <c r="AN20" s="128"/>
      <c r="AO20" s="128"/>
      <c r="AP20" s="128"/>
      <c r="AQ20" s="128"/>
      <c r="AR20" s="514">
        <f t="shared" si="1"/>
        <v>0</v>
      </c>
      <c r="AS20" s="514"/>
      <c r="AT20" s="514">
        <f t="shared" si="2"/>
        <v>0</v>
      </c>
      <c r="AU20" s="515"/>
      <c r="AV20" s="516"/>
      <c r="AW20" s="517"/>
      <c r="AX20" s="518"/>
      <c r="AY20" s="170"/>
      <c r="AZ20" s="170"/>
      <c r="BA20" s="170"/>
      <c r="BB20" s="170"/>
      <c r="BC20" s="506"/>
      <c r="BD20" s="506"/>
    </row>
    <row r="21" spans="1:56" ht="30" customHeight="1">
      <c r="A21" s="77">
        <v>11</v>
      </c>
      <c r="B21" s="127"/>
      <c r="C21" s="676"/>
      <c r="D21" s="676"/>
      <c r="E21" s="676"/>
      <c r="F21" s="147"/>
      <c r="G21" s="508"/>
      <c r="H21" s="509"/>
      <c r="I21" s="510"/>
      <c r="J21" s="677"/>
      <c r="K21" s="678"/>
      <c r="L21" s="679"/>
      <c r="M21" s="129"/>
      <c r="N21" s="128"/>
      <c r="O21" s="128"/>
      <c r="P21" s="128"/>
      <c r="Q21" s="128"/>
      <c r="R21" s="128"/>
      <c r="S21" s="128"/>
      <c r="T21" s="128"/>
      <c r="U21" s="128"/>
      <c r="V21" s="128"/>
      <c r="W21" s="128"/>
      <c r="X21" s="128"/>
      <c r="Y21" s="128"/>
      <c r="Z21" s="128"/>
      <c r="AA21" s="128"/>
      <c r="AB21" s="128"/>
      <c r="AC21" s="128"/>
      <c r="AD21" s="128"/>
      <c r="AE21" s="128"/>
      <c r="AF21" s="128"/>
      <c r="AG21" s="128"/>
      <c r="AH21" s="128"/>
      <c r="AI21" s="128"/>
      <c r="AJ21" s="128"/>
      <c r="AK21" s="128"/>
      <c r="AL21" s="128"/>
      <c r="AM21" s="128"/>
      <c r="AN21" s="128"/>
      <c r="AO21" s="128"/>
      <c r="AP21" s="128"/>
      <c r="AQ21" s="128"/>
      <c r="AR21" s="514">
        <f t="shared" si="1"/>
        <v>0</v>
      </c>
      <c r="AS21" s="514"/>
      <c r="AT21" s="514">
        <f t="shared" si="2"/>
        <v>0</v>
      </c>
      <c r="AU21" s="515"/>
      <c r="AV21" s="516"/>
      <c r="AW21" s="517"/>
      <c r="AX21" s="518"/>
      <c r="AY21" s="170"/>
      <c r="AZ21" s="170"/>
      <c r="BA21" s="170"/>
      <c r="BB21" s="170"/>
      <c r="BC21" s="506"/>
      <c r="BD21" s="506"/>
    </row>
    <row r="22" spans="1:56" ht="30" customHeight="1">
      <c r="A22" s="77">
        <v>12</v>
      </c>
      <c r="B22" s="127"/>
      <c r="C22" s="676"/>
      <c r="D22" s="676"/>
      <c r="E22" s="676"/>
      <c r="F22" s="147"/>
      <c r="G22" s="508"/>
      <c r="H22" s="509"/>
      <c r="I22" s="510"/>
      <c r="J22" s="677"/>
      <c r="K22" s="678"/>
      <c r="L22" s="679"/>
      <c r="M22" s="129"/>
      <c r="N22" s="128"/>
      <c r="O22" s="128"/>
      <c r="P22" s="128"/>
      <c r="Q22" s="128"/>
      <c r="R22" s="128"/>
      <c r="S22" s="128"/>
      <c r="T22" s="128"/>
      <c r="U22" s="128"/>
      <c r="V22" s="128"/>
      <c r="W22" s="128"/>
      <c r="X22" s="128"/>
      <c r="Y22" s="128"/>
      <c r="Z22" s="128"/>
      <c r="AA22" s="128"/>
      <c r="AB22" s="128"/>
      <c r="AC22" s="128"/>
      <c r="AD22" s="128"/>
      <c r="AE22" s="128"/>
      <c r="AF22" s="128"/>
      <c r="AG22" s="128"/>
      <c r="AH22" s="128"/>
      <c r="AI22" s="128"/>
      <c r="AJ22" s="128"/>
      <c r="AK22" s="128"/>
      <c r="AL22" s="128"/>
      <c r="AM22" s="128"/>
      <c r="AN22" s="128"/>
      <c r="AO22" s="128"/>
      <c r="AP22" s="128"/>
      <c r="AQ22" s="128"/>
      <c r="AR22" s="514">
        <f t="shared" ref="AR22:AR31" si="7">SUM(M22:AQ22)</f>
        <v>0</v>
      </c>
      <c r="AS22" s="514"/>
      <c r="AT22" s="514">
        <f t="shared" ref="AT22:AT31" si="8">J22*AR22</f>
        <v>0</v>
      </c>
      <c r="AU22" s="515"/>
      <c r="AV22" s="516"/>
      <c r="AW22" s="517"/>
      <c r="AX22" s="518"/>
      <c r="AY22" s="170"/>
      <c r="AZ22" s="170"/>
      <c r="BA22" s="170"/>
      <c r="BB22" s="170"/>
      <c r="BC22" s="506"/>
      <c r="BD22" s="506"/>
    </row>
    <row r="23" spans="1:56" ht="30" customHeight="1">
      <c r="A23" s="77">
        <v>13</v>
      </c>
      <c r="B23" s="127"/>
      <c r="C23" s="676"/>
      <c r="D23" s="676"/>
      <c r="E23" s="676"/>
      <c r="F23" s="147"/>
      <c r="G23" s="508"/>
      <c r="H23" s="509"/>
      <c r="I23" s="510"/>
      <c r="J23" s="677"/>
      <c r="K23" s="678"/>
      <c r="L23" s="679"/>
      <c r="M23" s="129"/>
      <c r="N23" s="128"/>
      <c r="O23" s="128"/>
      <c r="P23" s="128"/>
      <c r="Q23" s="128"/>
      <c r="R23" s="128"/>
      <c r="S23" s="128"/>
      <c r="T23" s="128"/>
      <c r="U23" s="128"/>
      <c r="V23" s="128"/>
      <c r="W23" s="128"/>
      <c r="X23" s="128"/>
      <c r="Y23" s="128"/>
      <c r="Z23" s="128"/>
      <c r="AA23" s="128"/>
      <c r="AB23" s="128"/>
      <c r="AC23" s="128"/>
      <c r="AD23" s="128"/>
      <c r="AE23" s="128"/>
      <c r="AF23" s="128"/>
      <c r="AG23" s="128"/>
      <c r="AH23" s="128"/>
      <c r="AI23" s="128"/>
      <c r="AJ23" s="128"/>
      <c r="AK23" s="128"/>
      <c r="AL23" s="128"/>
      <c r="AM23" s="128"/>
      <c r="AN23" s="128"/>
      <c r="AO23" s="128"/>
      <c r="AP23" s="128"/>
      <c r="AQ23" s="128"/>
      <c r="AR23" s="514">
        <f t="shared" si="7"/>
        <v>0</v>
      </c>
      <c r="AS23" s="514"/>
      <c r="AT23" s="514">
        <f t="shared" si="8"/>
        <v>0</v>
      </c>
      <c r="AU23" s="515"/>
      <c r="AV23" s="516"/>
      <c r="AW23" s="517"/>
      <c r="AX23" s="518"/>
      <c r="AY23" s="170"/>
      <c r="AZ23" s="170"/>
      <c r="BA23" s="170"/>
      <c r="BB23" s="170"/>
      <c r="BC23" s="506"/>
      <c r="BD23" s="506"/>
    </row>
    <row r="24" spans="1:56" ht="30" customHeight="1">
      <c r="A24" s="77">
        <v>14</v>
      </c>
      <c r="B24" s="127"/>
      <c r="C24" s="676"/>
      <c r="D24" s="676"/>
      <c r="E24" s="676"/>
      <c r="F24" s="147"/>
      <c r="G24" s="508"/>
      <c r="H24" s="509"/>
      <c r="I24" s="510"/>
      <c r="J24" s="677"/>
      <c r="K24" s="678"/>
      <c r="L24" s="679"/>
      <c r="M24" s="129"/>
      <c r="N24" s="128"/>
      <c r="O24" s="128"/>
      <c r="P24" s="128"/>
      <c r="Q24" s="128"/>
      <c r="R24" s="128"/>
      <c r="S24" s="128"/>
      <c r="T24" s="128"/>
      <c r="U24" s="128"/>
      <c r="V24" s="128"/>
      <c r="W24" s="128"/>
      <c r="X24" s="128"/>
      <c r="Y24" s="128"/>
      <c r="Z24" s="128"/>
      <c r="AA24" s="128"/>
      <c r="AB24" s="128"/>
      <c r="AC24" s="128"/>
      <c r="AD24" s="128"/>
      <c r="AE24" s="128"/>
      <c r="AF24" s="128"/>
      <c r="AG24" s="128"/>
      <c r="AH24" s="128"/>
      <c r="AI24" s="128"/>
      <c r="AJ24" s="128"/>
      <c r="AK24" s="128"/>
      <c r="AL24" s="128"/>
      <c r="AM24" s="128"/>
      <c r="AN24" s="128"/>
      <c r="AO24" s="128"/>
      <c r="AP24" s="128"/>
      <c r="AQ24" s="128"/>
      <c r="AR24" s="514">
        <f t="shared" si="7"/>
        <v>0</v>
      </c>
      <c r="AS24" s="514"/>
      <c r="AT24" s="514">
        <f t="shared" si="8"/>
        <v>0</v>
      </c>
      <c r="AU24" s="515"/>
      <c r="AV24" s="516"/>
      <c r="AW24" s="517"/>
      <c r="AX24" s="518"/>
      <c r="AY24" s="170"/>
      <c r="AZ24" s="170"/>
      <c r="BA24" s="170"/>
      <c r="BB24" s="170"/>
      <c r="BC24" s="506"/>
      <c r="BD24" s="506"/>
    </row>
    <row r="25" spans="1:56" ht="30" customHeight="1">
      <c r="A25" s="77">
        <v>15</v>
      </c>
      <c r="B25" s="127"/>
      <c r="C25" s="676"/>
      <c r="D25" s="676"/>
      <c r="E25" s="676"/>
      <c r="F25" s="147"/>
      <c r="G25" s="508"/>
      <c r="H25" s="509"/>
      <c r="I25" s="510"/>
      <c r="J25" s="677"/>
      <c r="K25" s="678"/>
      <c r="L25" s="679"/>
      <c r="M25" s="129"/>
      <c r="N25" s="128"/>
      <c r="O25" s="128"/>
      <c r="P25" s="128"/>
      <c r="Q25" s="128"/>
      <c r="R25" s="128"/>
      <c r="S25" s="128"/>
      <c r="T25" s="128"/>
      <c r="U25" s="128"/>
      <c r="V25" s="128"/>
      <c r="W25" s="128"/>
      <c r="X25" s="128"/>
      <c r="Y25" s="128"/>
      <c r="Z25" s="128"/>
      <c r="AA25" s="128"/>
      <c r="AB25" s="128"/>
      <c r="AC25" s="128"/>
      <c r="AD25" s="128"/>
      <c r="AE25" s="128"/>
      <c r="AF25" s="128"/>
      <c r="AG25" s="128"/>
      <c r="AH25" s="128"/>
      <c r="AI25" s="128"/>
      <c r="AJ25" s="128"/>
      <c r="AK25" s="128"/>
      <c r="AL25" s="128"/>
      <c r="AM25" s="128"/>
      <c r="AN25" s="128"/>
      <c r="AO25" s="128"/>
      <c r="AP25" s="128"/>
      <c r="AQ25" s="128"/>
      <c r="AR25" s="514">
        <f t="shared" si="7"/>
        <v>0</v>
      </c>
      <c r="AS25" s="514"/>
      <c r="AT25" s="514">
        <f t="shared" si="8"/>
        <v>0</v>
      </c>
      <c r="AU25" s="515"/>
      <c r="AV25" s="516"/>
      <c r="AW25" s="517"/>
      <c r="AX25" s="518"/>
      <c r="AY25" s="170"/>
      <c r="AZ25" s="170"/>
      <c r="BA25" s="170"/>
      <c r="BB25" s="170"/>
      <c r="BC25" s="506"/>
      <c r="BD25" s="506"/>
    </row>
    <row r="26" spans="1:56" ht="30" customHeight="1">
      <c r="A26" s="77">
        <v>16</v>
      </c>
      <c r="B26" s="127"/>
      <c r="C26" s="676"/>
      <c r="D26" s="676"/>
      <c r="E26" s="676"/>
      <c r="F26" s="147"/>
      <c r="G26" s="508"/>
      <c r="H26" s="509"/>
      <c r="I26" s="510"/>
      <c r="J26" s="677"/>
      <c r="K26" s="678"/>
      <c r="L26" s="679"/>
      <c r="M26" s="129"/>
      <c r="N26" s="128"/>
      <c r="O26" s="128"/>
      <c r="P26" s="128"/>
      <c r="Q26" s="128"/>
      <c r="R26" s="128"/>
      <c r="S26" s="128"/>
      <c r="T26" s="128"/>
      <c r="U26" s="128"/>
      <c r="V26" s="128"/>
      <c r="W26" s="128"/>
      <c r="X26" s="128"/>
      <c r="Y26" s="128"/>
      <c r="Z26" s="128"/>
      <c r="AA26" s="128"/>
      <c r="AB26" s="128"/>
      <c r="AC26" s="128"/>
      <c r="AD26" s="128"/>
      <c r="AE26" s="128"/>
      <c r="AF26" s="128"/>
      <c r="AG26" s="128"/>
      <c r="AH26" s="128"/>
      <c r="AI26" s="128"/>
      <c r="AJ26" s="128"/>
      <c r="AK26" s="128"/>
      <c r="AL26" s="128"/>
      <c r="AM26" s="128"/>
      <c r="AN26" s="128"/>
      <c r="AO26" s="128"/>
      <c r="AP26" s="128"/>
      <c r="AQ26" s="128"/>
      <c r="AR26" s="514">
        <f t="shared" si="7"/>
        <v>0</v>
      </c>
      <c r="AS26" s="514"/>
      <c r="AT26" s="514">
        <f t="shared" si="8"/>
        <v>0</v>
      </c>
      <c r="AU26" s="515"/>
      <c r="AV26" s="516"/>
      <c r="AW26" s="517"/>
      <c r="AX26" s="518"/>
      <c r="AY26" s="170"/>
      <c r="AZ26" s="170"/>
      <c r="BA26" s="170"/>
      <c r="BB26" s="170"/>
      <c r="BC26" s="506"/>
      <c r="BD26" s="506"/>
    </row>
    <row r="27" spans="1:56" ht="30" customHeight="1">
      <c r="A27" s="77">
        <v>17</v>
      </c>
      <c r="B27" s="127"/>
      <c r="C27" s="676"/>
      <c r="D27" s="676"/>
      <c r="E27" s="676"/>
      <c r="F27" s="147"/>
      <c r="G27" s="508"/>
      <c r="H27" s="509"/>
      <c r="I27" s="510"/>
      <c r="J27" s="677"/>
      <c r="K27" s="678"/>
      <c r="L27" s="679"/>
      <c r="M27" s="129"/>
      <c r="N27" s="128"/>
      <c r="O27" s="128"/>
      <c r="P27" s="128"/>
      <c r="Q27" s="128"/>
      <c r="R27" s="128"/>
      <c r="S27" s="128"/>
      <c r="T27" s="128"/>
      <c r="U27" s="128"/>
      <c r="V27" s="128"/>
      <c r="W27" s="128"/>
      <c r="X27" s="128"/>
      <c r="Y27" s="128"/>
      <c r="Z27" s="128"/>
      <c r="AA27" s="128"/>
      <c r="AB27" s="128"/>
      <c r="AC27" s="128"/>
      <c r="AD27" s="128"/>
      <c r="AE27" s="128"/>
      <c r="AF27" s="128"/>
      <c r="AG27" s="128"/>
      <c r="AH27" s="128"/>
      <c r="AI27" s="128"/>
      <c r="AJ27" s="128"/>
      <c r="AK27" s="128"/>
      <c r="AL27" s="128"/>
      <c r="AM27" s="128"/>
      <c r="AN27" s="128"/>
      <c r="AO27" s="128"/>
      <c r="AP27" s="128"/>
      <c r="AQ27" s="128"/>
      <c r="AR27" s="514">
        <f t="shared" si="7"/>
        <v>0</v>
      </c>
      <c r="AS27" s="514"/>
      <c r="AT27" s="514">
        <f t="shared" si="8"/>
        <v>0</v>
      </c>
      <c r="AU27" s="515"/>
      <c r="AV27" s="516"/>
      <c r="AW27" s="517"/>
      <c r="AX27" s="518"/>
      <c r="AY27" s="170"/>
      <c r="AZ27" s="170"/>
      <c r="BA27" s="170"/>
      <c r="BB27" s="170"/>
      <c r="BC27" s="506"/>
      <c r="BD27" s="506"/>
    </row>
    <row r="28" spans="1:56" ht="30" customHeight="1">
      <c r="A28" s="77">
        <v>18</v>
      </c>
      <c r="B28" s="127"/>
      <c r="C28" s="676"/>
      <c r="D28" s="676"/>
      <c r="E28" s="676"/>
      <c r="F28" s="147"/>
      <c r="G28" s="508"/>
      <c r="H28" s="509"/>
      <c r="I28" s="510"/>
      <c r="J28" s="677"/>
      <c r="K28" s="678"/>
      <c r="L28" s="679"/>
      <c r="M28" s="129"/>
      <c r="N28" s="128"/>
      <c r="O28" s="128"/>
      <c r="P28" s="128"/>
      <c r="Q28" s="128"/>
      <c r="R28" s="128"/>
      <c r="S28" s="128"/>
      <c r="T28" s="128"/>
      <c r="U28" s="128"/>
      <c r="V28" s="128"/>
      <c r="W28" s="128"/>
      <c r="X28" s="128"/>
      <c r="Y28" s="128"/>
      <c r="Z28" s="128"/>
      <c r="AA28" s="128"/>
      <c r="AB28" s="128"/>
      <c r="AC28" s="128"/>
      <c r="AD28" s="128"/>
      <c r="AE28" s="128"/>
      <c r="AF28" s="128"/>
      <c r="AG28" s="128"/>
      <c r="AH28" s="128"/>
      <c r="AI28" s="128"/>
      <c r="AJ28" s="128"/>
      <c r="AK28" s="128"/>
      <c r="AL28" s="128"/>
      <c r="AM28" s="128"/>
      <c r="AN28" s="128"/>
      <c r="AO28" s="128"/>
      <c r="AP28" s="128"/>
      <c r="AQ28" s="128"/>
      <c r="AR28" s="514">
        <f t="shared" si="7"/>
        <v>0</v>
      </c>
      <c r="AS28" s="514"/>
      <c r="AT28" s="514">
        <f t="shared" si="8"/>
        <v>0</v>
      </c>
      <c r="AU28" s="515"/>
      <c r="AV28" s="516"/>
      <c r="AW28" s="517"/>
      <c r="AX28" s="518"/>
      <c r="AY28" s="647" t="s">
        <v>152</v>
      </c>
      <c r="AZ28" s="170"/>
      <c r="BA28" s="170"/>
      <c r="BB28" s="170"/>
      <c r="BC28" s="506"/>
      <c r="BD28" s="506"/>
    </row>
    <row r="29" spans="1:56" ht="30" customHeight="1">
      <c r="A29" s="77">
        <v>19</v>
      </c>
      <c r="B29" s="127"/>
      <c r="C29" s="676"/>
      <c r="D29" s="676"/>
      <c r="E29" s="676"/>
      <c r="F29" s="147"/>
      <c r="G29" s="508"/>
      <c r="H29" s="509"/>
      <c r="I29" s="510"/>
      <c r="J29" s="677"/>
      <c r="K29" s="678"/>
      <c r="L29" s="679"/>
      <c r="M29" s="129"/>
      <c r="N29" s="128"/>
      <c r="O29" s="128"/>
      <c r="P29" s="128"/>
      <c r="Q29" s="128"/>
      <c r="R29" s="128"/>
      <c r="S29" s="128"/>
      <c r="T29" s="128"/>
      <c r="U29" s="128"/>
      <c r="V29" s="128"/>
      <c r="W29" s="128"/>
      <c r="X29" s="128"/>
      <c r="Y29" s="128"/>
      <c r="Z29" s="128"/>
      <c r="AA29" s="128"/>
      <c r="AB29" s="128"/>
      <c r="AC29" s="128"/>
      <c r="AD29" s="128"/>
      <c r="AE29" s="128"/>
      <c r="AF29" s="128"/>
      <c r="AG29" s="128"/>
      <c r="AH29" s="128"/>
      <c r="AI29" s="128"/>
      <c r="AJ29" s="128"/>
      <c r="AK29" s="128"/>
      <c r="AL29" s="128"/>
      <c r="AM29" s="128"/>
      <c r="AN29" s="128"/>
      <c r="AO29" s="128"/>
      <c r="AP29" s="128"/>
      <c r="AQ29" s="128"/>
      <c r="AR29" s="514">
        <f t="shared" si="7"/>
        <v>0</v>
      </c>
      <c r="AS29" s="514"/>
      <c r="AT29" s="514">
        <f t="shared" si="8"/>
        <v>0</v>
      </c>
      <c r="AU29" s="515"/>
      <c r="AV29" s="516"/>
      <c r="AW29" s="517"/>
      <c r="AX29" s="518"/>
      <c r="AY29" s="647"/>
      <c r="AZ29" s="170"/>
      <c r="BA29" s="170"/>
      <c r="BB29" s="170"/>
      <c r="BC29" s="506"/>
      <c r="BD29" s="506"/>
    </row>
    <row r="30" spans="1:56" ht="30" customHeight="1">
      <c r="A30" s="77">
        <v>20</v>
      </c>
      <c r="B30" s="127"/>
      <c r="C30" s="676"/>
      <c r="D30" s="676"/>
      <c r="E30" s="676"/>
      <c r="F30" s="147"/>
      <c r="G30" s="508"/>
      <c r="H30" s="509"/>
      <c r="I30" s="510"/>
      <c r="J30" s="677"/>
      <c r="K30" s="678"/>
      <c r="L30" s="679"/>
      <c r="M30" s="129"/>
      <c r="N30" s="128"/>
      <c r="O30" s="128"/>
      <c r="P30" s="128"/>
      <c r="Q30" s="128"/>
      <c r="R30" s="128"/>
      <c r="S30" s="128"/>
      <c r="T30" s="128"/>
      <c r="U30" s="128"/>
      <c r="V30" s="128"/>
      <c r="W30" s="128"/>
      <c r="X30" s="128"/>
      <c r="Y30" s="128"/>
      <c r="Z30" s="128"/>
      <c r="AA30" s="128"/>
      <c r="AB30" s="128"/>
      <c r="AC30" s="128"/>
      <c r="AD30" s="128"/>
      <c r="AE30" s="128"/>
      <c r="AF30" s="128"/>
      <c r="AG30" s="128"/>
      <c r="AH30" s="128"/>
      <c r="AI30" s="128"/>
      <c r="AJ30" s="128"/>
      <c r="AK30" s="128"/>
      <c r="AL30" s="128"/>
      <c r="AM30" s="128"/>
      <c r="AN30" s="128"/>
      <c r="AO30" s="128"/>
      <c r="AP30" s="128"/>
      <c r="AQ30" s="128"/>
      <c r="AR30" s="514">
        <f t="shared" si="7"/>
        <v>0</v>
      </c>
      <c r="AS30" s="514"/>
      <c r="AT30" s="514">
        <f t="shared" si="8"/>
        <v>0</v>
      </c>
      <c r="AU30" s="515"/>
      <c r="AV30" s="516"/>
      <c r="AW30" s="517"/>
      <c r="AX30" s="518"/>
      <c r="AY30" s="647"/>
      <c r="AZ30" s="170"/>
      <c r="BA30" s="170"/>
      <c r="BB30" s="170"/>
      <c r="BC30" s="506"/>
      <c r="BD30" s="506"/>
    </row>
    <row r="31" spans="1:56" ht="30" customHeight="1">
      <c r="A31" s="77">
        <v>21</v>
      </c>
      <c r="B31" s="127"/>
      <c r="C31" s="676"/>
      <c r="D31" s="676"/>
      <c r="E31" s="676"/>
      <c r="F31" s="147"/>
      <c r="G31" s="508"/>
      <c r="H31" s="509"/>
      <c r="I31" s="510"/>
      <c r="J31" s="677"/>
      <c r="K31" s="678"/>
      <c r="L31" s="679"/>
      <c r="M31" s="129"/>
      <c r="N31" s="128"/>
      <c r="O31" s="128"/>
      <c r="P31" s="128"/>
      <c r="Q31" s="128"/>
      <c r="R31" s="128"/>
      <c r="S31" s="128"/>
      <c r="T31" s="128"/>
      <c r="U31" s="128"/>
      <c r="V31" s="128"/>
      <c r="W31" s="128"/>
      <c r="X31" s="128"/>
      <c r="Y31" s="128"/>
      <c r="Z31" s="128"/>
      <c r="AA31" s="128"/>
      <c r="AB31" s="128"/>
      <c r="AC31" s="128"/>
      <c r="AD31" s="128"/>
      <c r="AE31" s="128"/>
      <c r="AF31" s="128"/>
      <c r="AG31" s="128"/>
      <c r="AH31" s="128"/>
      <c r="AI31" s="128"/>
      <c r="AJ31" s="128"/>
      <c r="AK31" s="128"/>
      <c r="AL31" s="128"/>
      <c r="AM31" s="128"/>
      <c r="AN31" s="128"/>
      <c r="AO31" s="128"/>
      <c r="AP31" s="128"/>
      <c r="AQ31" s="128"/>
      <c r="AR31" s="514">
        <f t="shared" si="7"/>
        <v>0</v>
      </c>
      <c r="AS31" s="514"/>
      <c r="AT31" s="514">
        <f t="shared" si="8"/>
        <v>0</v>
      </c>
      <c r="AU31" s="515"/>
      <c r="AV31" s="516"/>
      <c r="AW31" s="517"/>
      <c r="AX31" s="518"/>
      <c r="AY31" s="170"/>
      <c r="AZ31" s="170"/>
      <c r="BA31" s="170"/>
      <c r="BB31" s="170"/>
      <c r="BC31" s="506"/>
      <c r="BD31" s="506"/>
    </row>
    <row r="32" spans="1:56" ht="30" customHeight="1">
      <c r="A32" s="77">
        <v>22</v>
      </c>
      <c r="B32" s="127"/>
      <c r="C32" s="676"/>
      <c r="D32" s="676"/>
      <c r="E32" s="676"/>
      <c r="F32" s="147"/>
      <c r="G32" s="508"/>
      <c r="H32" s="509"/>
      <c r="I32" s="510"/>
      <c r="J32" s="677"/>
      <c r="K32" s="678"/>
      <c r="L32" s="679"/>
      <c r="M32" s="129"/>
      <c r="N32" s="128"/>
      <c r="O32" s="128"/>
      <c r="P32" s="128"/>
      <c r="Q32" s="128"/>
      <c r="R32" s="128"/>
      <c r="S32" s="128"/>
      <c r="T32" s="128"/>
      <c r="U32" s="128"/>
      <c r="V32" s="128"/>
      <c r="W32" s="128"/>
      <c r="X32" s="128"/>
      <c r="Y32" s="128"/>
      <c r="Z32" s="128"/>
      <c r="AA32" s="128"/>
      <c r="AB32" s="128"/>
      <c r="AC32" s="128"/>
      <c r="AD32" s="128"/>
      <c r="AE32" s="128"/>
      <c r="AF32" s="128"/>
      <c r="AG32" s="128"/>
      <c r="AH32" s="128"/>
      <c r="AI32" s="128"/>
      <c r="AJ32" s="128"/>
      <c r="AK32" s="128"/>
      <c r="AL32" s="128"/>
      <c r="AM32" s="128"/>
      <c r="AN32" s="128"/>
      <c r="AO32" s="128"/>
      <c r="AP32" s="128"/>
      <c r="AQ32" s="128"/>
      <c r="AR32" s="514">
        <f t="shared" ref="AR32" si="9">SUM(M32:AQ32)</f>
        <v>0</v>
      </c>
      <c r="AS32" s="514"/>
      <c r="AT32" s="514">
        <f t="shared" ref="AT32" si="10">J32*AR32</f>
        <v>0</v>
      </c>
      <c r="AU32" s="515"/>
      <c r="AV32" s="516"/>
      <c r="AW32" s="517"/>
      <c r="AX32" s="518"/>
      <c r="AY32" s="170"/>
      <c r="AZ32" s="170"/>
      <c r="BA32" s="170"/>
      <c r="BB32" s="170"/>
      <c r="BC32" s="506"/>
      <c r="BD32" s="506"/>
    </row>
    <row r="33" spans="1:56" ht="30" customHeight="1">
      <c r="A33" s="77">
        <v>23</v>
      </c>
      <c r="B33" s="127"/>
      <c r="C33" s="676"/>
      <c r="D33" s="676"/>
      <c r="E33" s="676"/>
      <c r="F33" s="147"/>
      <c r="G33" s="508"/>
      <c r="H33" s="509"/>
      <c r="I33" s="510"/>
      <c r="J33" s="677"/>
      <c r="K33" s="678"/>
      <c r="L33" s="679"/>
      <c r="M33" s="129"/>
      <c r="N33" s="128"/>
      <c r="O33" s="128"/>
      <c r="P33" s="128"/>
      <c r="Q33" s="128"/>
      <c r="R33" s="128"/>
      <c r="S33" s="128"/>
      <c r="T33" s="128"/>
      <c r="U33" s="128"/>
      <c r="V33" s="128"/>
      <c r="W33" s="128"/>
      <c r="X33" s="128"/>
      <c r="Y33" s="128"/>
      <c r="Z33" s="128"/>
      <c r="AA33" s="128"/>
      <c r="AB33" s="128"/>
      <c r="AC33" s="128"/>
      <c r="AD33" s="128"/>
      <c r="AE33" s="128"/>
      <c r="AF33" s="128"/>
      <c r="AG33" s="128"/>
      <c r="AH33" s="128"/>
      <c r="AI33" s="128"/>
      <c r="AJ33" s="128"/>
      <c r="AK33" s="128"/>
      <c r="AL33" s="128"/>
      <c r="AM33" s="128"/>
      <c r="AN33" s="128"/>
      <c r="AO33" s="128"/>
      <c r="AP33" s="128"/>
      <c r="AQ33" s="128"/>
      <c r="AR33" s="514">
        <f t="shared" si="1"/>
        <v>0</v>
      </c>
      <c r="AS33" s="514"/>
      <c r="AT33" s="514">
        <f t="shared" si="2"/>
        <v>0</v>
      </c>
      <c r="AU33" s="515"/>
      <c r="AV33" s="516"/>
      <c r="AW33" s="517"/>
      <c r="AX33" s="518"/>
      <c r="AY33" s="170"/>
      <c r="AZ33" s="170"/>
      <c r="BA33" s="170"/>
      <c r="BB33" s="170"/>
      <c r="BC33" s="506"/>
      <c r="BD33" s="506"/>
    </row>
    <row r="34" spans="1:56" ht="30" customHeight="1">
      <c r="A34" s="77">
        <v>24</v>
      </c>
      <c r="B34" s="127"/>
      <c r="C34" s="676"/>
      <c r="D34" s="676"/>
      <c r="E34" s="676"/>
      <c r="F34" s="147"/>
      <c r="G34" s="508"/>
      <c r="H34" s="509"/>
      <c r="I34" s="510"/>
      <c r="J34" s="677"/>
      <c r="K34" s="678"/>
      <c r="L34" s="679"/>
      <c r="M34" s="129"/>
      <c r="N34" s="128"/>
      <c r="O34" s="128"/>
      <c r="P34" s="128"/>
      <c r="Q34" s="128"/>
      <c r="R34" s="128"/>
      <c r="S34" s="128"/>
      <c r="T34" s="128"/>
      <c r="U34" s="128"/>
      <c r="V34" s="128"/>
      <c r="W34" s="128"/>
      <c r="X34" s="128"/>
      <c r="Y34" s="128"/>
      <c r="Z34" s="128"/>
      <c r="AA34" s="128"/>
      <c r="AB34" s="128"/>
      <c r="AC34" s="128"/>
      <c r="AD34" s="128"/>
      <c r="AE34" s="128"/>
      <c r="AF34" s="128"/>
      <c r="AG34" s="128"/>
      <c r="AH34" s="128"/>
      <c r="AI34" s="128"/>
      <c r="AJ34" s="128"/>
      <c r="AK34" s="128"/>
      <c r="AL34" s="128"/>
      <c r="AM34" s="128"/>
      <c r="AN34" s="128"/>
      <c r="AO34" s="128"/>
      <c r="AP34" s="128"/>
      <c r="AQ34" s="128"/>
      <c r="AR34" s="514">
        <f t="shared" si="1"/>
        <v>0</v>
      </c>
      <c r="AS34" s="514"/>
      <c r="AT34" s="514">
        <f t="shared" si="2"/>
        <v>0</v>
      </c>
      <c r="AU34" s="515"/>
      <c r="AV34" s="516"/>
      <c r="AW34" s="517"/>
      <c r="AX34" s="518"/>
      <c r="AY34" s="170"/>
      <c r="AZ34" s="170"/>
      <c r="BA34" s="170"/>
      <c r="BB34" s="170"/>
      <c r="BC34" s="506"/>
      <c r="BD34" s="506"/>
    </row>
    <row r="35" spans="1:56" ht="30" customHeight="1">
      <c r="A35" s="77">
        <v>25</v>
      </c>
      <c r="B35" s="127"/>
      <c r="C35" s="676"/>
      <c r="D35" s="676"/>
      <c r="E35" s="676"/>
      <c r="F35" s="147"/>
      <c r="G35" s="508"/>
      <c r="H35" s="509"/>
      <c r="I35" s="510"/>
      <c r="J35" s="677"/>
      <c r="K35" s="678"/>
      <c r="L35" s="679"/>
      <c r="M35" s="129"/>
      <c r="N35" s="128"/>
      <c r="O35" s="128"/>
      <c r="P35" s="128"/>
      <c r="Q35" s="128"/>
      <c r="R35" s="128"/>
      <c r="S35" s="128"/>
      <c r="T35" s="128"/>
      <c r="U35" s="128"/>
      <c r="V35" s="128"/>
      <c r="W35" s="128"/>
      <c r="X35" s="128"/>
      <c r="Y35" s="128"/>
      <c r="Z35" s="128"/>
      <c r="AA35" s="128"/>
      <c r="AB35" s="128"/>
      <c r="AC35" s="128"/>
      <c r="AD35" s="128"/>
      <c r="AE35" s="128"/>
      <c r="AF35" s="128"/>
      <c r="AG35" s="128"/>
      <c r="AH35" s="128"/>
      <c r="AI35" s="128"/>
      <c r="AJ35" s="128"/>
      <c r="AK35" s="128"/>
      <c r="AL35" s="128"/>
      <c r="AM35" s="128"/>
      <c r="AN35" s="128"/>
      <c r="AO35" s="128"/>
      <c r="AP35" s="128"/>
      <c r="AQ35" s="128"/>
      <c r="AR35" s="514">
        <f t="shared" si="1"/>
        <v>0</v>
      </c>
      <c r="AS35" s="514"/>
      <c r="AT35" s="514">
        <f t="shared" si="2"/>
        <v>0</v>
      </c>
      <c r="AU35" s="515"/>
      <c r="AV35" s="516"/>
      <c r="AW35" s="517"/>
      <c r="AX35" s="518"/>
      <c r="AY35" s="170"/>
      <c r="AZ35" s="170"/>
      <c r="BA35" s="170"/>
      <c r="BB35" s="170"/>
      <c r="BC35" s="506"/>
      <c r="BD35" s="506"/>
    </row>
    <row r="36" spans="1:56" ht="30" customHeight="1">
      <c r="A36" s="77">
        <v>26</v>
      </c>
      <c r="B36" s="127"/>
      <c r="C36" s="676"/>
      <c r="D36" s="676"/>
      <c r="E36" s="676"/>
      <c r="F36" s="147"/>
      <c r="G36" s="508"/>
      <c r="H36" s="509"/>
      <c r="I36" s="510"/>
      <c r="J36" s="677"/>
      <c r="K36" s="678"/>
      <c r="L36" s="679"/>
      <c r="M36" s="129"/>
      <c r="N36" s="128"/>
      <c r="O36" s="128"/>
      <c r="P36" s="128"/>
      <c r="Q36" s="128"/>
      <c r="R36" s="128"/>
      <c r="S36" s="128"/>
      <c r="T36" s="128"/>
      <c r="U36" s="128"/>
      <c r="V36" s="128"/>
      <c r="W36" s="128"/>
      <c r="X36" s="128"/>
      <c r="Y36" s="128"/>
      <c r="Z36" s="128"/>
      <c r="AA36" s="128"/>
      <c r="AB36" s="128"/>
      <c r="AC36" s="128"/>
      <c r="AD36" s="128"/>
      <c r="AE36" s="128"/>
      <c r="AF36" s="128"/>
      <c r="AG36" s="128"/>
      <c r="AH36" s="128"/>
      <c r="AI36" s="128"/>
      <c r="AJ36" s="128"/>
      <c r="AK36" s="128"/>
      <c r="AL36" s="128"/>
      <c r="AM36" s="128"/>
      <c r="AN36" s="128"/>
      <c r="AO36" s="128"/>
      <c r="AP36" s="128"/>
      <c r="AQ36" s="128"/>
      <c r="AR36" s="514">
        <f t="shared" si="1"/>
        <v>0</v>
      </c>
      <c r="AS36" s="514"/>
      <c r="AT36" s="514">
        <f t="shared" si="2"/>
        <v>0</v>
      </c>
      <c r="AU36" s="515"/>
      <c r="AV36" s="516"/>
      <c r="AW36" s="517"/>
      <c r="AX36" s="518"/>
      <c r="AY36" s="170"/>
      <c r="AZ36" s="170"/>
      <c r="BA36" s="170"/>
      <c r="BB36" s="170"/>
      <c r="BC36" s="506"/>
      <c r="BD36" s="506"/>
    </row>
    <row r="37" spans="1:56" ht="30" customHeight="1">
      <c r="A37" s="77">
        <v>27</v>
      </c>
      <c r="B37" s="127"/>
      <c r="C37" s="676"/>
      <c r="D37" s="676"/>
      <c r="E37" s="676"/>
      <c r="F37" s="147"/>
      <c r="G37" s="508"/>
      <c r="H37" s="509"/>
      <c r="I37" s="510"/>
      <c r="J37" s="677"/>
      <c r="K37" s="678"/>
      <c r="L37" s="679"/>
      <c r="M37" s="129"/>
      <c r="N37" s="128"/>
      <c r="O37" s="128"/>
      <c r="P37" s="128"/>
      <c r="Q37" s="128"/>
      <c r="R37" s="128"/>
      <c r="S37" s="128"/>
      <c r="T37" s="128"/>
      <c r="U37" s="128"/>
      <c r="V37" s="128"/>
      <c r="W37" s="128"/>
      <c r="X37" s="128"/>
      <c r="Y37" s="128"/>
      <c r="Z37" s="128"/>
      <c r="AA37" s="128"/>
      <c r="AB37" s="128"/>
      <c r="AC37" s="128"/>
      <c r="AD37" s="128"/>
      <c r="AE37" s="128"/>
      <c r="AF37" s="128"/>
      <c r="AG37" s="128"/>
      <c r="AH37" s="128"/>
      <c r="AI37" s="128"/>
      <c r="AJ37" s="128"/>
      <c r="AK37" s="128"/>
      <c r="AL37" s="128"/>
      <c r="AM37" s="128"/>
      <c r="AN37" s="128"/>
      <c r="AO37" s="128"/>
      <c r="AP37" s="128"/>
      <c r="AQ37" s="128"/>
      <c r="AR37" s="514">
        <f t="shared" si="1"/>
        <v>0</v>
      </c>
      <c r="AS37" s="514"/>
      <c r="AT37" s="514">
        <f t="shared" si="2"/>
        <v>0</v>
      </c>
      <c r="AU37" s="515"/>
      <c r="AV37" s="516"/>
      <c r="AW37" s="517"/>
      <c r="AX37" s="518"/>
      <c r="AY37" s="170"/>
      <c r="AZ37" s="170"/>
      <c r="BA37" s="170"/>
      <c r="BB37" s="170"/>
      <c r="BC37" s="506"/>
      <c r="BD37" s="506"/>
    </row>
    <row r="38" spans="1:56" ht="30" customHeight="1">
      <c r="A38" s="77">
        <v>28</v>
      </c>
      <c r="B38" s="127"/>
      <c r="C38" s="676"/>
      <c r="D38" s="676"/>
      <c r="E38" s="676"/>
      <c r="F38" s="147"/>
      <c r="G38" s="508"/>
      <c r="H38" s="509"/>
      <c r="I38" s="510"/>
      <c r="J38" s="677"/>
      <c r="K38" s="678"/>
      <c r="L38" s="679"/>
      <c r="M38" s="129"/>
      <c r="N38" s="128"/>
      <c r="O38" s="128"/>
      <c r="P38" s="128"/>
      <c r="Q38" s="128"/>
      <c r="R38" s="128"/>
      <c r="S38" s="128"/>
      <c r="T38" s="128"/>
      <c r="U38" s="128"/>
      <c r="V38" s="128"/>
      <c r="W38" s="128"/>
      <c r="X38" s="128"/>
      <c r="Y38" s="128"/>
      <c r="Z38" s="128"/>
      <c r="AA38" s="128"/>
      <c r="AB38" s="128"/>
      <c r="AC38" s="128"/>
      <c r="AD38" s="128"/>
      <c r="AE38" s="128"/>
      <c r="AF38" s="128"/>
      <c r="AG38" s="128"/>
      <c r="AH38" s="128"/>
      <c r="AI38" s="128"/>
      <c r="AJ38" s="128"/>
      <c r="AK38" s="128"/>
      <c r="AL38" s="128"/>
      <c r="AM38" s="128"/>
      <c r="AN38" s="128"/>
      <c r="AO38" s="128"/>
      <c r="AP38" s="128"/>
      <c r="AQ38" s="128"/>
      <c r="AR38" s="514">
        <f t="shared" si="1"/>
        <v>0</v>
      </c>
      <c r="AS38" s="514"/>
      <c r="AT38" s="514">
        <f t="shared" si="2"/>
        <v>0</v>
      </c>
      <c r="AU38" s="515"/>
      <c r="AV38" s="516"/>
      <c r="AW38" s="517"/>
      <c r="AX38" s="518"/>
      <c r="AY38" s="170"/>
      <c r="AZ38" s="170"/>
      <c r="BA38" s="170"/>
      <c r="BB38" s="170"/>
      <c r="BC38" s="506"/>
      <c r="BD38" s="506"/>
    </row>
    <row r="39" spans="1:56" ht="30" customHeight="1">
      <c r="A39" s="77">
        <v>29</v>
      </c>
      <c r="B39" s="127"/>
      <c r="C39" s="676"/>
      <c r="D39" s="676"/>
      <c r="E39" s="676"/>
      <c r="F39" s="147"/>
      <c r="G39" s="508"/>
      <c r="H39" s="509"/>
      <c r="I39" s="510"/>
      <c r="J39" s="677"/>
      <c r="K39" s="678"/>
      <c r="L39" s="679"/>
      <c r="M39" s="129"/>
      <c r="N39" s="128"/>
      <c r="O39" s="128"/>
      <c r="P39" s="128"/>
      <c r="Q39" s="128"/>
      <c r="R39" s="128"/>
      <c r="S39" s="128"/>
      <c r="T39" s="128"/>
      <c r="U39" s="128"/>
      <c r="V39" s="128"/>
      <c r="W39" s="128"/>
      <c r="X39" s="128"/>
      <c r="Y39" s="128"/>
      <c r="Z39" s="128"/>
      <c r="AA39" s="128"/>
      <c r="AB39" s="128"/>
      <c r="AC39" s="128"/>
      <c r="AD39" s="128"/>
      <c r="AE39" s="128"/>
      <c r="AF39" s="128"/>
      <c r="AG39" s="128"/>
      <c r="AH39" s="128"/>
      <c r="AI39" s="128"/>
      <c r="AJ39" s="128"/>
      <c r="AK39" s="128"/>
      <c r="AL39" s="128"/>
      <c r="AM39" s="128"/>
      <c r="AN39" s="128"/>
      <c r="AO39" s="128"/>
      <c r="AP39" s="128"/>
      <c r="AQ39" s="128"/>
      <c r="AR39" s="514">
        <f t="shared" si="1"/>
        <v>0</v>
      </c>
      <c r="AS39" s="514"/>
      <c r="AT39" s="514">
        <f t="shared" si="2"/>
        <v>0</v>
      </c>
      <c r="AU39" s="515"/>
      <c r="AV39" s="516"/>
      <c r="AW39" s="517"/>
      <c r="AX39" s="518"/>
      <c r="AY39" s="170"/>
      <c r="AZ39" s="170"/>
      <c r="BA39" s="170"/>
      <c r="BB39" s="170"/>
      <c r="BC39" s="506"/>
      <c r="BD39" s="506"/>
    </row>
    <row r="40" spans="1:56" ht="30" customHeight="1" thickBot="1">
      <c r="A40" s="77">
        <v>30</v>
      </c>
      <c r="B40" s="130"/>
      <c r="C40" s="680"/>
      <c r="D40" s="680"/>
      <c r="E40" s="680"/>
      <c r="F40" s="148"/>
      <c r="G40" s="549"/>
      <c r="H40" s="550"/>
      <c r="I40" s="551"/>
      <c r="J40" s="681"/>
      <c r="K40" s="682"/>
      <c r="L40" s="683"/>
      <c r="M40" s="131"/>
      <c r="N40" s="132"/>
      <c r="O40" s="132"/>
      <c r="P40" s="132"/>
      <c r="Q40" s="132"/>
      <c r="R40" s="132"/>
      <c r="S40" s="132"/>
      <c r="T40" s="132"/>
      <c r="U40" s="132"/>
      <c r="V40" s="132"/>
      <c r="W40" s="132"/>
      <c r="X40" s="132"/>
      <c r="Y40" s="132"/>
      <c r="Z40" s="132"/>
      <c r="AA40" s="132"/>
      <c r="AB40" s="132"/>
      <c r="AC40" s="132"/>
      <c r="AD40" s="132"/>
      <c r="AE40" s="132"/>
      <c r="AF40" s="132"/>
      <c r="AG40" s="132"/>
      <c r="AH40" s="132"/>
      <c r="AI40" s="132"/>
      <c r="AJ40" s="132"/>
      <c r="AK40" s="132"/>
      <c r="AL40" s="132"/>
      <c r="AM40" s="132"/>
      <c r="AN40" s="132"/>
      <c r="AO40" s="132"/>
      <c r="AP40" s="132"/>
      <c r="AQ40" s="132"/>
      <c r="AR40" s="645">
        <f t="shared" si="1"/>
        <v>0</v>
      </c>
      <c r="AS40" s="645"/>
      <c r="AT40" s="645">
        <f t="shared" si="2"/>
        <v>0</v>
      </c>
      <c r="AU40" s="646"/>
      <c r="AV40" s="555"/>
      <c r="AW40" s="556"/>
      <c r="AX40" s="557"/>
      <c r="AY40" s="170"/>
      <c r="AZ40" s="170"/>
      <c r="BA40" s="170"/>
      <c r="BB40" s="170"/>
      <c r="BC40" s="506"/>
      <c r="BD40" s="506"/>
    </row>
    <row r="41" spans="1:56" ht="26.25" customHeight="1" thickBot="1">
      <c r="B41" s="94"/>
      <c r="C41" s="94"/>
      <c r="D41" s="94"/>
      <c r="E41" s="94"/>
      <c r="F41" s="94"/>
      <c r="G41" s="95"/>
      <c r="H41" s="95"/>
      <c r="I41" s="95"/>
      <c r="J41" s="95"/>
      <c r="K41" s="95"/>
      <c r="L41" s="95"/>
      <c r="M41" s="95"/>
      <c r="N41" s="95"/>
      <c r="O41" s="95"/>
      <c r="P41" s="95"/>
      <c r="Q41" s="95"/>
      <c r="R41" s="95"/>
      <c r="S41" s="95"/>
      <c r="T41" s="95"/>
      <c r="U41" s="95"/>
      <c r="V41" s="95"/>
      <c r="W41" s="95"/>
      <c r="X41" s="95"/>
      <c r="Y41" s="95"/>
      <c r="Z41" s="95"/>
      <c r="AA41" s="95"/>
      <c r="AB41" s="95"/>
      <c r="AC41" s="95"/>
      <c r="AD41" s="95"/>
      <c r="AE41" s="95"/>
      <c r="AF41" s="95"/>
      <c r="AG41" s="95"/>
      <c r="AH41" s="95"/>
      <c r="AI41" s="95"/>
      <c r="AJ41" s="95"/>
      <c r="AK41" s="95"/>
      <c r="AL41" s="95"/>
      <c r="AM41" s="95"/>
      <c r="AN41" s="95"/>
      <c r="AO41" s="95"/>
      <c r="AP41" s="668" t="s">
        <v>90</v>
      </c>
      <c r="AQ41" s="669"/>
      <c r="AR41" s="670">
        <f>SUM(AR11:AS40)</f>
        <v>0</v>
      </c>
      <c r="AS41" s="671"/>
      <c r="AT41" s="672">
        <f>SUM(AT11:AU40)</f>
        <v>0</v>
      </c>
      <c r="AU41" s="673"/>
      <c r="AV41" s="133"/>
      <c r="AW41" s="133"/>
      <c r="AX41" s="97"/>
      <c r="AY41" s="97"/>
      <c r="AZ41" s="97"/>
      <c r="BA41" s="97"/>
      <c r="BB41" s="97"/>
      <c r="BC41" s="547"/>
      <c r="BD41" s="547"/>
    </row>
    <row r="42" spans="1:56" ht="26.25" customHeight="1" thickBot="1">
      <c r="B42" s="98" t="s">
        <v>126</v>
      </c>
      <c r="C42" s="94"/>
      <c r="D42" s="94"/>
      <c r="E42" s="94"/>
      <c r="F42" s="94"/>
      <c r="G42" s="95"/>
      <c r="H42" s="95"/>
      <c r="I42" s="95"/>
      <c r="J42" s="95"/>
      <c r="K42" s="95"/>
      <c r="L42" s="95"/>
      <c r="M42" s="95"/>
      <c r="N42" s="95"/>
      <c r="O42" s="95"/>
      <c r="P42" s="95"/>
      <c r="Q42" s="95"/>
      <c r="R42" s="95"/>
      <c r="S42" s="95"/>
      <c r="T42" s="95"/>
      <c r="U42" s="95"/>
      <c r="V42" s="95"/>
      <c r="W42" s="95"/>
      <c r="X42" s="95"/>
      <c r="Y42" s="95"/>
      <c r="Z42" s="95"/>
      <c r="AA42" s="95"/>
      <c r="AB42" s="95"/>
      <c r="AC42" s="95"/>
      <c r="AD42" s="95"/>
      <c r="AE42" s="95"/>
      <c r="AF42" s="95"/>
      <c r="AG42" s="95"/>
      <c r="AH42" s="95"/>
      <c r="AI42" s="95"/>
      <c r="AJ42" s="95"/>
      <c r="AK42" s="95"/>
      <c r="AL42" s="95"/>
      <c r="AM42" s="95"/>
      <c r="AN42" s="95"/>
      <c r="AO42" s="95"/>
      <c r="AP42" s="95"/>
      <c r="AQ42" s="95"/>
      <c r="AR42" s="96"/>
      <c r="AS42" s="96"/>
      <c r="AT42" s="96"/>
      <c r="AU42" s="96"/>
      <c r="AV42" s="163"/>
      <c r="AW42" s="163"/>
      <c r="AX42" s="97"/>
      <c r="AY42" s="97"/>
      <c r="AZ42" s="163"/>
      <c r="BA42" s="97"/>
      <c r="BC42" s="97"/>
    </row>
    <row r="43" spans="1:56" ht="13.5" thickBot="1">
      <c r="B43" s="668"/>
      <c r="C43" s="674"/>
      <c r="D43" s="674"/>
      <c r="E43" s="674"/>
      <c r="F43" s="674"/>
      <c r="G43" s="674"/>
      <c r="H43" s="674"/>
      <c r="I43" s="674"/>
      <c r="J43" s="674"/>
      <c r="K43" s="674"/>
      <c r="L43" s="675"/>
      <c r="M43" s="99">
        <v>1</v>
      </c>
      <c r="N43" s="100">
        <v>2</v>
      </c>
      <c r="O43" s="100">
        <v>3</v>
      </c>
      <c r="P43" s="100">
        <v>4</v>
      </c>
      <c r="Q43" s="100">
        <v>5</v>
      </c>
      <c r="R43" s="100">
        <v>6</v>
      </c>
      <c r="S43" s="100">
        <v>7</v>
      </c>
      <c r="T43" s="100">
        <v>8</v>
      </c>
      <c r="U43" s="100">
        <v>9</v>
      </c>
      <c r="V43" s="100">
        <v>10</v>
      </c>
      <c r="W43" s="100">
        <v>11</v>
      </c>
      <c r="X43" s="100">
        <v>12</v>
      </c>
      <c r="Y43" s="100">
        <v>13</v>
      </c>
      <c r="Z43" s="100">
        <v>14</v>
      </c>
      <c r="AA43" s="100">
        <v>15</v>
      </c>
      <c r="AB43" s="100">
        <v>16</v>
      </c>
      <c r="AC43" s="100">
        <v>17</v>
      </c>
      <c r="AD43" s="100">
        <v>18</v>
      </c>
      <c r="AE43" s="100">
        <v>19</v>
      </c>
      <c r="AF43" s="100">
        <v>20</v>
      </c>
      <c r="AG43" s="100">
        <v>21</v>
      </c>
      <c r="AH43" s="100">
        <v>22</v>
      </c>
      <c r="AI43" s="100">
        <v>23</v>
      </c>
      <c r="AJ43" s="100">
        <v>24</v>
      </c>
      <c r="AK43" s="100">
        <v>25</v>
      </c>
      <c r="AL43" s="100">
        <v>26</v>
      </c>
      <c r="AM43" s="100">
        <v>27</v>
      </c>
      <c r="AN43" s="100">
        <v>28</v>
      </c>
      <c r="AO43" s="100">
        <v>29</v>
      </c>
      <c r="AP43" s="100">
        <f>IF(COUNTIF(B44,#REF!),"　",30)</f>
        <v>30</v>
      </c>
      <c r="AQ43" s="101">
        <v>31</v>
      </c>
      <c r="AR43" s="599" t="s">
        <v>127</v>
      </c>
      <c r="AS43" s="599"/>
      <c r="AT43" s="599" t="s">
        <v>128</v>
      </c>
      <c r="AU43" s="600"/>
      <c r="AV43" s="97"/>
      <c r="AZ43" s="97"/>
      <c r="BA43" s="164"/>
      <c r="BB43" s="164"/>
      <c r="BC43" s="79"/>
      <c r="BD43" s="79"/>
    </row>
    <row r="44" spans="1:56" ht="24.75" customHeight="1">
      <c r="B44" s="577" t="s">
        <v>129</v>
      </c>
      <c r="C44" s="578" t="s">
        <v>121</v>
      </c>
      <c r="D44" s="578"/>
      <c r="E44" s="578"/>
      <c r="F44" s="137"/>
      <c r="G44" s="579"/>
      <c r="H44" s="580"/>
      <c r="I44" s="581"/>
      <c r="J44" s="582"/>
      <c r="K44" s="583"/>
      <c r="L44" s="584"/>
      <c r="M44" s="102">
        <f t="shared" ref="M44:V49" ca="1" si="11">SUMIF($C$11:$AQ$40,$C44,M$11:M$40)</f>
        <v>0</v>
      </c>
      <c r="N44" s="103">
        <f t="shared" ca="1" si="11"/>
        <v>0</v>
      </c>
      <c r="O44" s="103">
        <f t="shared" ca="1" si="11"/>
        <v>0</v>
      </c>
      <c r="P44" s="103">
        <f t="shared" ca="1" si="11"/>
        <v>0</v>
      </c>
      <c r="Q44" s="103">
        <f t="shared" ca="1" si="11"/>
        <v>0</v>
      </c>
      <c r="R44" s="103">
        <f t="shared" ca="1" si="11"/>
        <v>0</v>
      </c>
      <c r="S44" s="103">
        <f t="shared" ca="1" si="11"/>
        <v>0</v>
      </c>
      <c r="T44" s="103">
        <f t="shared" ca="1" si="11"/>
        <v>0</v>
      </c>
      <c r="U44" s="103">
        <f t="shared" ca="1" si="11"/>
        <v>0</v>
      </c>
      <c r="V44" s="103">
        <f t="shared" ca="1" si="11"/>
        <v>0</v>
      </c>
      <c r="W44" s="103">
        <f t="shared" ref="W44:AF49" ca="1" si="12">SUMIF($C$11:$AQ$40,$C44,W$11:W$40)</f>
        <v>0</v>
      </c>
      <c r="X44" s="103">
        <f t="shared" ca="1" si="12"/>
        <v>0</v>
      </c>
      <c r="Y44" s="103">
        <f t="shared" ca="1" si="12"/>
        <v>0</v>
      </c>
      <c r="Z44" s="103">
        <f t="shared" ca="1" si="12"/>
        <v>0</v>
      </c>
      <c r="AA44" s="103">
        <f t="shared" ca="1" si="12"/>
        <v>0</v>
      </c>
      <c r="AB44" s="103">
        <f t="shared" ca="1" si="12"/>
        <v>0</v>
      </c>
      <c r="AC44" s="103">
        <f t="shared" ca="1" si="12"/>
        <v>0</v>
      </c>
      <c r="AD44" s="103">
        <f t="shared" ca="1" si="12"/>
        <v>0</v>
      </c>
      <c r="AE44" s="103">
        <f t="shared" ca="1" si="12"/>
        <v>0</v>
      </c>
      <c r="AF44" s="103">
        <f t="shared" ca="1" si="12"/>
        <v>0</v>
      </c>
      <c r="AG44" s="103">
        <f t="shared" ref="AG44:AQ49" ca="1" si="13">SUMIF($C$11:$AQ$40,$C44,AG$11:AG$40)</f>
        <v>0</v>
      </c>
      <c r="AH44" s="103">
        <f t="shared" ca="1" si="13"/>
        <v>0</v>
      </c>
      <c r="AI44" s="103">
        <f t="shared" ca="1" si="13"/>
        <v>0</v>
      </c>
      <c r="AJ44" s="103">
        <f t="shared" ca="1" si="13"/>
        <v>0</v>
      </c>
      <c r="AK44" s="103">
        <f t="shared" ca="1" si="13"/>
        <v>0</v>
      </c>
      <c r="AL44" s="103">
        <f t="shared" ca="1" si="13"/>
        <v>0</v>
      </c>
      <c r="AM44" s="103">
        <f t="shared" ca="1" si="13"/>
        <v>0</v>
      </c>
      <c r="AN44" s="103">
        <f t="shared" ca="1" si="13"/>
        <v>0</v>
      </c>
      <c r="AO44" s="103">
        <f t="shared" ca="1" si="13"/>
        <v>0</v>
      </c>
      <c r="AP44" s="103">
        <f t="shared" ca="1" si="13"/>
        <v>0</v>
      </c>
      <c r="AQ44" s="103">
        <f t="shared" ca="1" si="13"/>
        <v>0</v>
      </c>
      <c r="AR44" s="585">
        <f ca="1">SUM(M44:AQ44)</f>
        <v>0</v>
      </c>
      <c r="AS44" s="585"/>
      <c r="AT44" s="659">
        <f ca="1">SUM(AR44:AS49)</f>
        <v>0</v>
      </c>
      <c r="AU44" s="660"/>
      <c r="AV44" s="97"/>
      <c r="AZ44" s="97"/>
      <c r="BA44" s="164"/>
      <c r="BB44" s="164"/>
      <c r="BC44" s="79"/>
      <c r="BD44" s="79"/>
    </row>
    <row r="45" spans="1:56" ht="24.75" customHeight="1">
      <c r="B45" s="521"/>
      <c r="C45" s="649" t="s">
        <v>150</v>
      </c>
      <c r="D45" s="649"/>
      <c r="E45" s="649"/>
      <c r="F45" s="138"/>
      <c r="G45" s="612"/>
      <c r="H45" s="613"/>
      <c r="I45" s="650"/>
      <c r="J45" s="651"/>
      <c r="K45" s="652"/>
      <c r="L45" s="653"/>
      <c r="M45" s="104">
        <f t="shared" ca="1" si="11"/>
        <v>0</v>
      </c>
      <c r="N45" s="105">
        <f t="shared" ca="1" si="11"/>
        <v>0</v>
      </c>
      <c r="O45" s="105">
        <f t="shared" ca="1" si="11"/>
        <v>0</v>
      </c>
      <c r="P45" s="105">
        <f t="shared" ca="1" si="11"/>
        <v>0</v>
      </c>
      <c r="Q45" s="105">
        <f t="shared" ca="1" si="11"/>
        <v>0</v>
      </c>
      <c r="R45" s="105">
        <f t="shared" ca="1" si="11"/>
        <v>0</v>
      </c>
      <c r="S45" s="105">
        <f t="shared" ca="1" si="11"/>
        <v>0</v>
      </c>
      <c r="T45" s="105">
        <f t="shared" ca="1" si="11"/>
        <v>0</v>
      </c>
      <c r="U45" s="105">
        <f t="shared" ca="1" si="11"/>
        <v>0</v>
      </c>
      <c r="V45" s="105">
        <f t="shared" ca="1" si="11"/>
        <v>0</v>
      </c>
      <c r="W45" s="105">
        <f t="shared" ca="1" si="12"/>
        <v>0</v>
      </c>
      <c r="X45" s="105">
        <f t="shared" ca="1" si="12"/>
        <v>0</v>
      </c>
      <c r="Y45" s="105">
        <f t="shared" ca="1" si="12"/>
        <v>0</v>
      </c>
      <c r="Z45" s="105">
        <f t="shared" ca="1" si="12"/>
        <v>0</v>
      </c>
      <c r="AA45" s="105">
        <f t="shared" ca="1" si="12"/>
        <v>0</v>
      </c>
      <c r="AB45" s="105">
        <f t="shared" ca="1" si="12"/>
        <v>0</v>
      </c>
      <c r="AC45" s="105">
        <f t="shared" ca="1" si="12"/>
        <v>0</v>
      </c>
      <c r="AD45" s="105">
        <f t="shared" ca="1" si="12"/>
        <v>0</v>
      </c>
      <c r="AE45" s="105">
        <f t="shared" ca="1" si="12"/>
        <v>0</v>
      </c>
      <c r="AF45" s="105">
        <f t="shared" ca="1" si="12"/>
        <v>0</v>
      </c>
      <c r="AG45" s="105">
        <f t="shared" ca="1" si="13"/>
        <v>0</v>
      </c>
      <c r="AH45" s="105">
        <f t="shared" ca="1" si="13"/>
        <v>0</v>
      </c>
      <c r="AI45" s="105">
        <f t="shared" ca="1" si="13"/>
        <v>0</v>
      </c>
      <c r="AJ45" s="105">
        <f t="shared" ca="1" si="13"/>
        <v>0</v>
      </c>
      <c r="AK45" s="105">
        <f t="shared" ca="1" si="13"/>
        <v>0</v>
      </c>
      <c r="AL45" s="105">
        <f t="shared" ca="1" si="13"/>
        <v>0</v>
      </c>
      <c r="AM45" s="105">
        <f t="shared" ca="1" si="13"/>
        <v>0</v>
      </c>
      <c r="AN45" s="105">
        <f t="shared" ca="1" si="13"/>
        <v>0</v>
      </c>
      <c r="AO45" s="105">
        <f t="shared" ca="1" si="13"/>
        <v>0</v>
      </c>
      <c r="AP45" s="105">
        <f t="shared" ca="1" si="13"/>
        <v>0</v>
      </c>
      <c r="AQ45" s="105">
        <f t="shared" ca="1" si="13"/>
        <v>0</v>
      </c>
      <c r="AR45" s="610">
        <f t="shared" ref="AR45:AR49" ca="1" si="14">SUM(M45:AQ45)</f>
        <v>0</v>
      </c>
      <c r="AS45" s="610"/>
      <c r="AT45" s="659"/>
      <c r="AU45" s="660"/>
      <c r="AV45" s="97"/>
      <c r="AZ45" s="97"/>
      <c r="BA45" s="164"/>
      <c r="BB45" s="164"/>
      <c r="BC45" s="79"/>
      <c r="BD45" s="79"/>
    </row>
    <row r="46" spans="1:56" ht="24.75" customHeight="1">
      <c r="B46" s="521"/>
      <c r="C46" s="649" t="s">
        <v>123</v>
      </c>
      <c r="D46" s="649"/>
      <c r="E46" s="649"/>
      <c r="F46" s="138"/>
      <c r="G46" s="612"/>
      <c r="H46" s="613"/>
      <c r="I46" s="650"/>
      <c r="J46" s="651"/>
      <c r="K46" s="652"/>
      <c r="L46" s="653"/>
      <c r="M46" s="104">
        <f t="shared" ca="1" si="11"/>
        <v>0</v>
      </c>
      <c r="N46" s="105">
        <f t="shared" ca="1" si="11"/>
        <v>0</v>
      </c>
      <c r="O46" s="105">
        <f t="shared" ca="1" si="11"/>
        <v>0</v>
      </c>
      <c r="P46" s="105">
        <f t="shared" ca="1" si="11"/>
        <v>0</v>
      </c>
      <c r="Q46" s="105">
        <f t="shared" ca="1" si="11"/>
        <v>0</v>
      </c>
      <c r="R46" s="105">
        <f t="shared" ca="1" si="11"/>
        <v>0</v>
      </c>
      <c r="S46" s="105">
        <f t="shared" ca="1" si="11"/>
        <v>0</v>
      </c>
      <c r="T46" s="105">
        <f t="shared" ca="1" si="11"/>
        <v>0</v>
      </c>
      <c r="U46" s="105">
        <f t="shared" ca="1" si="11"/>
        <v>0</v>
      </c>
      <c r="V46" s="105">
        <f t="shared" ca="1" si="11"/>
        <v>0</v>
      </c>
      <c r="W46" s="105">
        <f t="shared" ca="1" si="12"/>
        <v>0</v>
      </c>
      <c r="X46" s="105">
        <f t="shared" ca="1" si="12"/>
        <v>0</v>
      </c>
      <c r="Y46" s="105">
        <f t="shared" ca="1" si="12"/>
        <v>0</v>
      </c>
      <c r="Z46" s="105">
        <f t="shared" ca="1" si="12"/>
        <v>0</v>
      </c>
      <c r="AA46" s="105">
        <f t="shared" ca="1" si="12"/>
        <v>0</v>
      </c>
      <c r="AB46" s="105">
        <f t="shared" ca="1" si="12"/>
        <v>0</v>
      </c>
      <c r="AC46" s="105">
        <f t="shared" ca="1" si="12"/>
        <v>0</v>
      </c>
      <c r="AD46" s="105">
        <f t="shared" ca="1" si="12"/>
        <v>0</v>
      </c>
      <c r="AE46" s="105">
        <f t="shared" ca="1" si="12"/>
        <v>0</v>
      </c>
      <c r="AF46" s="105">
        <f t="shared" ca="1" si="12"/>
        <v>0</v>
      </c>
      <c r="AG46" s="105">
        <f t="shared" ca="1" si="13"/>
        <v>0</v>
      </c>
      <c r="AH46" s="105">
        <f t="shared" ca="1" si="13"/>
        <v>0</v>
      </c>
      <c r="AI46" s="105">
        <f t="shared" ca="1" si="13"/>
        <v>0</v>
      </c>
      <c r="AJ46" s="105">
        <f t="shared" ca="1" si="13"/>
        <v>0</v>
      </c>
      <c r="AK46" s="105">
        <f t="shared" ca="1" si="13"/>
        <v>0</v>
      </c>
      <c r="AL46" s="105">
        <f t="shared" ca="1" si="13"/>
        <v>0</v>
      </c>
      <c r="AM46" s="105">
        <f t="shared" ca="1" si="13"/>
        <v>0</v>
      </c>
      <c r="AN46" s="105">
        <f t="shared" ca="1" si="13"/>
        <v>0</v>
      </c>
      <c r="AO46" s="105">
        <f t="shared" ca="1" si="13"/>
        <v>0</v>
      </c>
      <c r="AP46" s="105">
        <f t="shared" ca="1" si="13"/>
        <v>0</v>
      </c>
      <c r="AQ46" s="105">
        <f t="shared" ca="1" si="13"/>
        <v>0</v>
      </c>
      <c r="AR46" s="610">
        <f t="shared" ref="AR46" ca="1" si="15">SUM(M46:AQ46)</f>
        <v>0</v>
      </c>
      <c r="AS46" s="610"/>
      <c r="AT46" s="659"/>
      <c r="AU46" s="660"/>
      <c r="AV46" s="97"/>
      <c r="AZ46" s="97"/>
      <c r="BA46" s="164"/>
      <c r="BB46" s="164"/>
      <c r="BC46" s="79"/>
      <c r="BD46" s="79"/>
    </row>
    <row r="47" spans="1:56" ht="24.75" customHeight="1">
      <c r="B47" s="521"/>
      <c r="C47" s="649" t="s">
        <v>122</v>
      </c>
      <c r="D47" s="649"/>
      <c r="E47" s="649"/>
      <c r="F47" s="138"/>
      <c r="G47" s="612"/>
      <c r="H47" s="613"/>
      <c r="I47" s="650"/>
      <c r="J47" s="651"/>
      <c r="K47" s="652"/>
      <c r="L47" s="653"/>
      <c r="M47" s="104">
        <f t="shared" ca="1" si="11"/>
        <v>0</v>
      </c>
      <c r="N47" s="105">
        <f t="shared" ca="1" si="11"/>
        <v>0</v>
      </c>
      <c r="O47" s="105">
        <f t="shared" ca="1" si="11"/>
        <v>0</v>
      </c>
      <c r="P47" s="105">
        <f t="shared" ca="1" si="11"/>
        <v>0</v>
      </c>
      <c r="Q47" s="105">
        <f t="shared" ca="1" si="11"/>
        <v>0</v>
      </c>
      <c r="R47" s="105">
        <f t="shared" ca="1" si="11"/>
        <v>0</v>
      </c>
      <c r="S47" s="105">
        <f t="shared" ca="1" si="11"/>
        <v>0</v>
      </c>
      <c r="T47" s="105">
        <f t="shared" ca="1" si="11"/>
        <v>0</v>
      </c>
      <c r="U47" s="105">
        <f t="shared" ca="1" si="11"/>
        <v>0</v>
      </c>
      <c r="V47" s="105">
        <f t="shared" ca="1" si="11"/>
        <v>0</v>
      </c>
      <c r="W47" s="105">
        <f t="shared" ca="1" si="12"/>
        <v>0</v>
      </c>
      <c r="X47" s="105">
        <f t="shared" ca="1" si="12"/>
        <v>0</v>
      </c>
      <c r="Y47" s="105">
        <f t="shared" ca="1" si="12"/>
        <v>0</v>
      </c>
      <c r="Z47" s="105">
        <f t="shared" ca="1" si="12"/>
        <v>0</v>
      </c>
      <c r="AA47" s="105">
        <f t="shared" ca="1" si="12"/>
        <v>0</v>
      </c>
      <c r="AB47" s="105">
        <f t="shared" ca="1" si="12"/>
        <v>0</v>
      </c>
      <c r="AC47" s="105">
        <f t="shared" ca="1" si="12"/>
        <v>0</v>
      </c>
      <c r="AD47" s="105">
        <f t="shared" ca="1" si="12"/>
        <v>0</v>
      </c>
      <c r="AE47" s="105">
        <f t="shared" ca="1" si="12"/>
        <v>0</v>
      </c>
      <c r="AF47" s="105">
        <f t="shared" ca="1" si="12"/>
        <v>0</v>
      </c>
      <c r="AG47" s="105">
        <f t="shared" ca="1" si="13"/>
        <v>0</v>
      </c>
      <c r="AH47" s="105">
        <f t="shared" ca="1" si="13"/>
        <v>0</v>
      </c>
      <c r="AI47" s="105">
        <f t="shared" ca="1" si="13"/>
        <v>0</v>
      </c>
      <c r="AJ47" s="105">
        <f t="shared" ca="1" si="13"/>
        <v>0</v>
      </c>
      <c r="AK47" s="105">
        <f t="shared" ca="1" si="13"/>
        <v>0</v>
      </c>
      <c r="AL47" s="105">
        <f t="shared" ca="1" si="13"/>
        <v>0</v>
      </c>
      <c r="AM47" s="105">
        <f t="shared" ca="1" si="13"/>
        <v>0</v>
      </c>
      <c r="AN47" s="105">
        <f t="shared" ca="1" si="13"/>
        <v>0</v>
      </c>
      <c r="AO47" s="105">
        <f t="shared" ca="1" si="13"/>
        <v>0</v>
      </c>
      <c r="AP47" s="105">
        <f t="shared" ca="1" si="13"/>
        <v>0</v>
      </c>
      <c r="AQ47" s="105">
        <f t="shared" ca="1" si="13"/>
        <v>0</v>
      </c>
      <c r="AR47" s="610">
        <f t="shared" ca="1" si="14"/>
        <v>0</v>
      </c>
      <c r="AS47" s="610"/>
      <c r="AT47" s="659"/>
      <c r="AU47" s="660"/>
      <c r="AV47" s="97"/>
      <c r="AZ47" s="97"/>
      <c r="BA47" s="164"/>
      <c r="BB47" s="164"/>
      <c r="BC47" s="79"/>
      <c r="BD47" s="79"/>
    </row>
    <row r="48" spans="1:56" ht="24.75" customHeight="1">
      <c r="B48" s="521"/>
      <c r="C48" s="649" t="s">
        <v>124</v>
      </c>
      <c r="D48" s="649"/>
      <c r="E48" s="649"/>
      <c r="F48" s="138"/>
      <c r="G48" s="612"/>
      <c r="H48" s="613"/>
      <c r="I48" s="650"/>
      <c r="J48" s="651"/>
      <c r="K48" s="652"/>
      <c r="L48" s="653"/>
      <c r="M48" s="104">
        <f t="shared" ca="1" si="11"/>
        <v>0</v>
      </c>
      <c r="N48" s="105">
        <f t="shared" ca="1" si="11"/>
        <v>0</v>
      </c>
      <c r="O48" s="105">
        <f t="shared" ca="1" si="11"/>
        <v>0</v>
      </c>
      <c r="P48" s="105">
        <f t="shared" ca="1" si="11"/>
        <v>0</v>
      </c>
      <c r="Q48" s="105">
        <f t="shared" ca="1" si="11"/>
        <v>0</v>
      </c>
      <c r="R48" s="105">
        <f t="shared" ca="1" si="11"/>
        <v>0</v>
      </c>
      <c r="S48" s="105">
        <f t="shared" ca="1" si="11"/>
        <v>0</v>
      </c>
      <c r="T48" s="105">
        <f t="shared" ca="1" si="11"/>
        <v>0</v>
      </c>
      <c r="U48" s="105">
        <f t="shared" ca="1" si="11"/>
        <v>0</v>
      </c>
      <c r="V48" s="105">
        <f t="shared" ca="1" si="11"/>
        <v>0</v>
      </c>
      <c r="W48" s="105">
        <f t="shared" ca="1" si="12"/>
        <v>0</v>
      </c>
      <c r="X48" s="105">
        <f t="shared" ca="1" si="12"/>
        <v>0</v>
      </c>
      <c r="Y48" s="105">
        <f t="shared" ca="1" si="12"/>
        <v>0</v>
      </c>
      <c r="Z48" s="105">
        <f t="shared" ca="1" si="12"/>
        <v>0</v>
      </c>
      <c r="AA48" s="105">
        <f t="shared" ca="1" si="12"/>
        <v>0</v>
      </c>
      <c r="AB48" s="105">
        <f t="shared" ca="1" si="12"/>
        <v>0</v>
      </c>
      <c r="AC48" s="105">
        <f t="shared" ca="1" si="12"/>
        <v>0</v>
      </c>
      <c r="AD48" s="105">
        <f t="shared" ca="1" si="12"/>
        <v>0</v>
      </c>
      <c r="AE48" s="105">
        <f t="shared" ca="1" si="12"/>
        <v>0</v>
      </c>
      <c r="AF48" s="105">
        <f t="shared" ca="1" si="12"/>
        <v>0</v>
      </c>
      <c r="AG48" s="105">
        <f t="shared" ca="1" si="13"/>
        <v>0</v>
      </c>
      <c r="AH48" s="105">
        <f t="shared" ca="1" si="13"/>
        <v>0</v>
      </c>
      <c r="AI48" s="105">
        <f t="shared" ca="1" si="13"/>
        <v>0</v>
      </c>
      <c r="AJ48" s="105">
        <f t="shared" ca="1" si="13"/>
        <v>0</v>
      </c>
      <c r="AK48" s="105">
        <f t="shared" ca="1" si="13"/>
        <v>0</v>
      </c>
      <c r="AL48" s="105">
        <f t="shared" ca="1" si="13"/>
        <v>0</v>
      </c>
      <c r="AM48" s="105">
        <f t="shared" ca="1" si="13"/>
        <v>0</v>
      </c>
      <c r="AN48" s="105">
        <f t="shared" ca="1" si="13"/>
        <v>0</v>
      </c>
      <c r="AO48" s="105">
        <f t="shared" ca="1" si="13"/>
        <v>0</v>
      </c>
      <c r="AP48" s="105">
        <f t="shared" ca="1" si="13"/>
        <v>0</v>
      </c>
      <c r="AQ48" s="105">
        <f t="shared" ca="1" si="13"/>
        <v>0</v>
      </c>
      <c r="AR48" s="610">
        <f t="shared" ca="1" si="14"/>
        <v>0</v>
      </c>
      <c r="AS48" s="610"/>
      <c r="AT48" s="659"/>
      <c r="AU48" s="660"/>
      <c r="AV48" s="97"/>
      <c r="AZ48" s="97"/>
      <c r="BA48" s="164"/>
      <c r="BB48" s="164"/>
      <c r="BC48" s="79"/>
      <c r="BD48" s="79"/>
    </row>
    <row r="49" spans="2:56" ht="24.75" customHeight="1" thickBot="1">
      <c r="B49" s="521"/>
      <c r="C49" s="661" t="s">
        <v>125</v>
      </c>
      <c r="D49" s="661"/>
      <c r="E49" s="661"/>
      <c r="F49" s="139"/>
      <c r="G49" s="662"/>
      <c r="H49" s="663"/>
      <c r="I49" s="664"/>
      <c r="J49" s="665"/>
      <c r="K49" s="666"/>
      <c r="L49" s="667"/>
      <c r="M49" s="106">
        <f t="shared" ca="1" si="11"/>
        <v>0</v>
      </c>
      <c r="N49" s="107">
        <f t="shared" ca="1" si="11"/>
        <v>0</v>
      </c>
      <c r="O49" s="107">
        <f t="shared" ca="1" si="11"/>
        <v>0</v>
      </c>
      <c r="P49" s="107">
        <f t="shared" ca="1" si="11"/>
        <v>0</v>
      </c>
      <c r="Q49" s="107">
        <f t="shared" ca="1" si="11"/>
        <v>0</v>
      </c>
      <c r="R49" s="107">
        <f t="shared" ca="1" si="11"/>
        <v>0</v>
      </c>
      <c r="S49" s="107">
        <f t="shared" ca="1" si="11"/>
        <v>0</v>
      </c>
      <c r="T49" s="107">
        <f t="shared" ca="1" si="11"/>
        <v>0</v>
      </c>
      <c r="U49" s="107">
        <f t="shared" ca="1" si="11"/>
        <v>0</v>
      </c>
      <c r="V49" s="107">
        <f t="shared" ca="1" si="11"/>
        <v>0</v>
      </c>
      <c r="W49" s="107">
        <f t="shared" ca="1" si="12"/>
        <v>0</v>
      </c>
      <c r="X49" s="107">
        <f t="shared" ca="1" si="12"/>
        <v>0</v>
      </c>
      <c r="Y49" s="107">
        <f t="shared" ca="1" si="12"/>
        <v>0</v>
      </c>
      <c r="Z49" s="107">
        <f t="shared" ca="1" si="12"/>
        <v>0</v>
      </c>
      <c r="AA49" s="107">
        <f t="shared" ca="1" si="12"/>
        <v>0</v>
      </c>
      <c r="AB49" s="107">
        <f t="shared" ca="1" si="12"/>
        <v>0</v>
      </c>
      <c r="AC49" s="107">
        <f t="shared" ca="1" si="12"/>
        <v>0</v>
      </c>
      <c r="AD49" s="107">
        <f t="shared" ca="1" si="12"/>
        <v>0</v>
      </c>
      <c r="AE49" s="107">
        <f t="shared" ca="1" si="12"/>
        <v>0</v>
      </c>
      <c r="AF49" s="107">
        <f t="shared" ca="1" si="12"/>
        <v>0</v>
      </c>
      <c r="AG49" s="107">
        <f t="shared" ca="1" si="13"/>
        <v>0</v>
      </c>
      <c r="AH49" s="107">
        <f t="shared" ca="1" si="13"/>
        <v>0</v>
      </c>
      <c r="AI49" s="107">
        <f t="shared" ca="1" si="13"/>
        <v>0</v>
      </c>
      <c r="AJ49" s="107">
        <f t="shared" ca="1" si="13"/>
        <v>0</v>
      </c>
      <c r="AK49" s="107">
        <f t="shared" ca="1" si="13"/>
        <v>0</v>
      </c>
      <c r="AL49" s="107">
        <f t="shared" ca="1" si="13"/>
        <v>0</v>
      </c>
      <c r="AM49" s="107">
        <f t="shared" ca="1" si="13"/>
        <v>0</v>
      </c>
      <c r="AN49" s="107">
        <f t="shared" ca="1" si="13"/>
        <v>0</v>
      </c>
      <c r="AO49" s="107">
        <f t="shared" ca="1" si="13"/>
        <v>0</v>
      </c>
      <c r="AP49" s="107">
        <f t="shared" ca="1" si="13"/>
        <v>0</v>
      </c>
      <c r="AQ49" s="107">
        <f t="shared" ca="1" si="13"/>
        <v>0</v>
      </c>
      <c r="AR49" s="519">
        <f t="shared" ca="1" si="14"/>
        <v>0</v>
      </c>
      <c r="AS49" s="519"/>
      <c r="AT49" s="659" t="str">
        <f ca="1">IF(AR41=AT44,"（上記②と一致）","（上記②の計と不一致）")</f>
        <v>（上記②と一致）</v>
      </c>
      <c r="AU49" s="660"/>
      <c r="AV49" s="97"/>
      <c r="AZ49" s="97"/>
      <c r="BA49" s="164"/>
      <c r="BB49" s="164"/>
      <c r="BC49" s="79"/>
      <c r="BD49" s="79"/>
    </row>
    <row r="50" spans="2:56" ht="24.75" hidden="1" customHeight="1" thickBot="1">
      <c r="B50" s="562" t="s">
        <v>135</v>
      </c>
      <c r="C50" s="563"/>
      <c r="D50" s="563"/>
      <c r="E50" s="597"/>
      <c r="F50" s="134"/>
      <c r="G50" s="564"/>
      <c r="H50" s="563"/>
      <c r="I50" s="597"/>
      <c r="J50" s="654"/>
      <c r="K50" s="655"/>
      <c r="L50" s="656"/>
      <c r="M50" s="92">
        <f t="shared" ref="M50:AQ50" si="16">M8</f>
        <v>0</v>
      </c>
      <c r="N50" s="93">
        <f t="shared" si="16"/>
        <v>0</v>
      </c>
      <c r="O50" s="93">
        <f t="shared" si="16"/>
        <v>0</v>
      </c>
      <c r="P50" s="93">
        <f t="shared" si="16"/>
        <v>0</v>
      </c>
      <c r="Q50" s="93">
        <f t="shared" si="16"/>
        <v>0</v>
      </c>
      <c r="R50" s="93">
        <f t="shared" si="16"/>
        <v>0</v>
      </c>
      <c r="S50" s="93">
        <f t="shared" si="16"/>
        <v>0</v>
      </c>
      <c r="T50" s="93">
        <f t="shared" si="16"/>
        <v>0</v>
      </c>
      <c r="U50" s="93">
        <f t="shared" si="16"/>
        <v>0</v>
      </c>
      <c r="V50" s="93">
        <f t="shared" si="16"/>
        <v>0</v>
      </c>
      <c r="W50" s="93">
        <f t="shared" si="16"/>
        <v>0</v>
      </c>
      <c r="X50" s="93">
        <f t="shared" si="16"/>
        <v>0</v>
      </c>
      <c r="Y50" s="93">
        <f t="shared" si="16"/>
        <v>0</v>
      </c>
      <c r="Z50" s="93">
        <f t="shared" si="16"/>
        <v>0</v>
      </c>
      <c r="AA50" s="93">
        <f t="shared" si="16"/>
        <v>0</v>
      </c>
      <c r="AB50" s="93">
        <f t="shared" si="16"/>
        <v>0</v>
      </c>
      <c r="AC50" s="93">
        <f t="shared" si="16"/>
        <v>0</v>
      </c>
      <c r="AD50" s="93">
        <f t="shared" si="16"/>
        <v>0</v>
      </c>
      <c r="AE50" s="93">
        <f t="shared" si="16"/>
        <v>0</v>
      </c>
      <c r="AF50" s="93">
        <f t="shared" si="16"/>
        <v>0</v>
      </c>
      <c r="AG50" s="93">
        <f t="shared" si="16"/>
        <v>0</v>
      </c>
      <c r="AH50" s="93">
        <f t="shared" si="16"/>
        <v>0</v>
      </c>
      <c r="AI50" s="93">
        <f t="shared" si="16"/>
        <v>0</v>
      </c>
      <c r="AJ50" s="93">
        <f t="shared" si="16"/>
        <v>0</v>
      </c>
      <c r="AK50" s="93">
        <f t="shared" si="16"/>
        <v>0</v>
      </c>
      <c r="AL50" s="93">
        <f t="shared" si="16"/>
        <v>0</v>
      </c>
      <c r="AM50" s="93">
        <f t="shared" si="16"/>
        <v>0</v>
      </c>
      <c r="AN50" s="93">
        <f t="shared" si="16"/>
        <v>0</v>
      </c>
      <c r="AO50" s="93">
        <f t="shared" si="16"/>
        <v>0</v>
      </c>
      <c r="AP50" s="93">
        <f t="shared" si="16"/>
        <v>0</v>
      </c>
      <c r="AQ50" s="93">
        <f t="shared" si="16"/>
        <v>0</v>
      </c>
      <c r="AR50" s="657">
        <f>SUM(M50:AQ50)</f>
        <v>0</v>
      </c>
      <c r="AS50" s="658"/>
      <c r="AT50" s="572" t="str">
        <f>IF(AR50=AR8,"（上記①と一致）","（上記②と不一致）")</f>
        <v>（上記①と一致）</v>
      </c>
      <c r="AU50" s="573"/>
      <c r="AV50" s="97"/>
      <c r="AZ50" s="97"/>
      <c r="BA50" s="164"/>
      <c r="BB50" s="164"/>
      <c r="BC50" s="79"/>
      <c r="BD50" s="79"/>
    </row>
    <row r="51" spans="2:56" ht="24.75" customHeight="1" thickTop="1">
      <c r="B51" s="520" t="s">
        <v>136</v>
      </c>
      <c r="C51" s="523" t="s">
        <v>121</v>
      </c>
      <c r="D51" s="523"/>
      <c r="E51" s="523"/>
      <c r="F51" s="140"/>
      <c r="G51" s="544" t="s">
        <v>162</v>
      </c>
      <c r="H51" s="150">
        <f ca="1">COUNTIF(M51:AQ51,"&gt;2.00")</f>
        <v>0</v>
      </c>
      <c r="I51" s="541" t="s">
        <v>159</v>
      </c>
      <c r="J51" s="524">
        <f ca="1">COUNTIF(M51:AQ51,"&gt;１.00")</f>
        <v>0</v>
      </c>
      <c r="K51" s="524"/>
      <c r="L51" s="525"/>
      <c r="M51" s="108" t="str">
        <f ca="1">IF(M44=0,"0",M44/M$50)</f>
        <v>0</v>
      </c>
      <c r="N51" s="109" t="str">
        <f t="shared" ref="N51:AQ51" ca="1" si="17">IF(N44=0,"0",N44/N$50)</f>
        <v>0</v>
      </c>
      <c r="O51" s="109" t="str">
        <f t="shared" ca="1" si="17"/>
        <v>0</v>
      </c>
      <c r="P51" s="109" t="str">
        <f t="shared" ca="1" si="17"/>
        <v>0</v>
      </c>
      <c r="Q51" s="109" t="str">
        <f t="shared" ca="1" si="17"/>
        <v>0</v>
      </c>
      <c r="R51" s="109" t="str">
        <f t="shared" ca="1" si="17"/>
        <v>0</v>
      </c>
      <c r="S51" s="109" t="str">
        <f t="shared" ca="1" si="17"/>
        <v>0</v>
      </c>
      <c r="T51" s="109" t="str">
        <f t="shared" ca="1" si="17"/>
        <v>0</v>
      </c>
      <c r="U51" s="109" t="str">
        <f t="shared" ca="1" si="17"/>
        <v>0</v>
      </c>
      <c r="V51" s="109" t="str">
        <f t="shared" ca="1" si="17"/>
        <v>0</v>
      </c>
      <c r="W51" s="109" t="str">
        <f t="shared" ca="1" si="17"/>
        <v>0</v>
      </c>
      <c r="X51" s="109" t="str">
        <f t="shared" ca="1" si="17"/>
        <v>0</v>
      </c>
      <c r="Y51" s="109" t="str">
        <f t="shared" ca="1" si="17"/>
        <v>0</v>
      </c>
      <c r="Z51" s="109" t="str">
        <f t="shared" ca="1" si="17"/>
        <v>0</v>
      </c>
      <c r="AA51" s="109" t="str">
        <f t="shared" ca="1" si="17"/>
        <v>0</v>
      </c>
      <c r="AB51" s="109" t="str">
        <f t="shared" ca="1" si="17"/>
        <v>0</v>
      </c>
      <c r="AC51" s="109" t="str">
        <f t="shared" ca="1" si="17"/>
        <v>0</v>
      </c>
      <c r="AD51" s="109" t="str">
        <f t="shared" ca="1" si="17"/>
        <v>0</v>
      </c>
      <c r="AE51" s="109" t="str">
        <f t="shared" ca="1" si="17"/>
        <v>0</v>
      </c>
      <c r="AF51" s="109" t="str">
        <f t="shared" ca="1" si="17"/>
        <v>0</v>
      </c>
      <c r="AG51" s="109" t="str">
        <f t="shared" ca="1" si="17"/>
        <v>0</v>
      </c>
      <c r="AH51" s="109" t="str">
        <f t="shared" ca="1" si="17"/>
        <v>0</v>
      </c>
      <c r="AI51" s="109" t="str">
        <f t="shared" ca="1" si="17"/>
        <v>0</v>
      </c>
      <c r="AJ51" s="109" t="str">
        <f t="shared" ca="1" si="17"/>
        <v>0</v>
      </c>
      <c r="AK51" s="109" t="str">
        <f t="shared" ca="1" si="17"/>
        <v>0</v>
      </c>
      <c r="AL51" s="109" t="str">
        <f t="shared" ca="1" si="17"/>
        <v>0</v>
      </c>
      <c r="AM51" s="109" t="str">
        <f t="shared" ca="1" si="17"/>
        <v>0</v>
      </c>
      <c r="AN51" s="109" t="str">
        <f t="shared" ca="1" si="17"/>
        <v>0</v>
      </c>
      <c r="AO51" s="109" t="str">
        <f t="shared" ca="1" si="17"/>
        <v>0</v>
      </c>
      <c r="AP51" s="109" t="str">
        <f t="shared" ca="1" si="17"/>
        <v>0</v>
      </c>
      <c r="AQ51" s="154" t="str">
        <f t="shared" ca="1" si="17"/>
        <v>0</v>
      </c>
      <c r="AR51" s="529" t="s">
        <v>137</v>
      </c>
      <c r="AS51" s="530"/>
      <c r="AT51" s="530"/>
      <c r="AU51" s="531"/>
      <c r="AV51" s="97"/>
      <c r="AZ51" s="97"/>
      <c r="BA51" s="164"/>
      <c r="BB51" s="164"/>
      <c r="BC51" s="79"/>
      <c r="BD51" s="79"/>
    </row>
    <row r="52" spans="2:56" ht="24.75" customHeight="1">
      <c r="B52" s="521"/>
      <c r="C52" s="526" t="s">
        <v>150</v>
      </c>
      <c r="D52" s="526"/>
      <c r="E52" s="526"/>
      <c r="F52" s="141"/>
      <c r="G52" s="545"/>
      <c r="H52" s="151">
        <f t="shared" ref="H52:H56" ca="1" si="18">COUNTIF(M52:AQ52,"&gt;2.00")</f>
        <v>0</v>
      </c>
      <c r="I52" s="542"/>
      <c r="J52" s="527">
        <f t="shared" ref="J52" ca="1" si="19">COUNTIF(M52:AQ52,"&gt;１.00")</f>
        <v>0</v>
      </c>
      <c r="K52" s="527"/>
      <c r="L52" s="528"/>
      <c r="M52" s="104" t="str">
        <f t="shared" ref="M52:AQ52" ca="1" si="20">IF(M45=0,"0",M45/M$50)</f>
        <v>0</v>
      </c>
      <c r="N52" s="105" t="str">
        <f t="shared" ca="1" si="20"/>
        <v>0</v>
      </c>
      <c r="O52" s="105" t="str">
        <f t="shared" ca="1" si="20"/>
        <v>0</v>
      </c>
      <c r="P52" s="105" t="str">
        <f t="shared" ca="1" si="20"/>
        <v>0</v>
      </c>
      <c r="Q52" s="105" t="str">
        <f t="shared" ca="1" si="20"/>
        <v>0</v>
      </c>
      <c r="R52" s="105" t="str">
        <f t="shared" ca="1" si="20"/>
        <v>0</v>
      </c>
      <c r="S52" s="105" t="str">
        <f t="shared" ca="1" si="20"/>
        <v>0</v>
      </c>
      <c r="T52" s="105" t="str">
        <f t="shared" ca="1" si="20"/>
        <v>0</v>
      </c>
      <c r="U52" s="105" t="str">
        <f t="shared" ca="1" si="20"/>
        <v>0</v>
      </c>
      <c r="V52" s="105" t="str">
        <f t="shared" ca="1" si="20"/>
        <v>0</v>
      </c>
      <c r="W52" s="105" t="str">
        <f t="shared" ca="1" si="20"/>
        <v>0</v>
      </c>
      <c r="X52" s="105" t="str">
        <f t="shared" ca="1" si="20"/>
        <v>0</v>
      </c>
      <c r="Y52" s="105" t="str">
        <f t="shared" ca="1" si="20"/>
        <v>0</v>
      </c>
      <c r="Z52" s="105" t="str">
        <f t="shared" ca="1" si="20"/>
        <v>0</v>
      </c>
      <c r="AA52" s="105" t="str">
        <f t="shared" ca="1" si="20"/>
        <v>0</v>
      </c>
      <c r="AB52" s="105" t="str">
        <f t="shared" ca="1" si="20"/>
        <v>0</v>
      </c>
      <c r="AC52" s="105" t="str">
        <f t="shared" ca="1" si="20"/>
        <v>0</v>
      </c>
      <c r="AD52" s="105" t="str">
        <f t="shared" ca="1" si="20"/>
        <v>0</v>
      </c>
      <c r="AE52" s="105" t="str">
        <f t="shared" ca="1" si="20"/>
        <v>0</v>
      </c>
      <c r="AF52" s="105" t="str">
        <f t="shared" ca="1" si="20"/>
        <v>0</v>
      </c>
      <c r="AG52" s="105" t="str">
        <f t="shared" ca="1" si="20"/>
        <v>0</v>
      </c>
      <c r="AH52" s="105" t="str">
        <f t="shared" ca="1" si="20"/>
        <v>0</v>
      </c>
      <c r="AI52" s="105" t="str">
        <f t="shared" ca="1" si="20"/>
        <v>0</v>
      </c>
      <c r="AJ52" s="105" t="str">
        <f t="shared" ca="1" si="20"/>
        <v>0</v>
      </c>
      <c r="AK52" s="105" t="str">
        <f t="shared" ca="1" si="20"/>
        <v>0</v>
      </c>
      <c r="AL52" s="105" t="str">
        <f t="shared" ca="1" si="20"/>
        <v>0</v>
      </c>
      <c r="AM52" s="105" t="str">
        <f t="shared" ca="1" si="20"/>
        <v>0</v>
      </c>
      <c r="AN52" s="105" t="str">
        <f t="shared" ca="1" si="20"/>
        <v>0</v>
      </c>
      <c r="AO52" s="105" t="str">
        <f t="shared" ca="1" si="20"/>
        <v>0</v>
      </c>
      <c r="AP52" s="105" t="str">
        <f t="shared" ca="1" si="20"/>
        <v>0</v>
      </c>
      <c r="AQ52" s="155" t="str">
        <f t="shared" ca="1" si="20"/>
        <v>0</v>
      </c>
      <c r="AR52" s="532" t="str">
        <f ca="1">IF(I57=0,"無","有")</f>
        <v>無</v>
      </c>
      <c r="AS52" s="533"/>
      <c r="AT52" s="533"/>
      <c r="AU52" s="534"/>
      <c r="AV52" s="97"/>
      <c r="AZ52" s="97"/>
      <c r="BA52" s="164"/>
      <c r="BB52" s="164"/>
      <c r="BC52" s="79"/>
      <c r="BD52" s="79"/>
    </row>
    <row r="53" spans="2:56" ht="24.75" customHeight="1">
      <c r="B53" s="521"/>
      <c r="C53" s="526" t="s">
        <v>123</v>
      </c>
      <c r="D53" s="526"/>
      <c r="E53" s="526"/>
      <c r="F53" s="141"/>
      <c r="G53" s="545"/>
      <c r="H53" s="151">
        <f t="shared" ca="1" si="18"/>
        <v>0</v>
      </c>
      <c r="I53" s="542"/>
      <c r="J53" s="527">
        <f t="shared" ref="J53:J56" ca="1" si="21">COUNTIF(M53:AQ53,"&gt;１.00")</f>
        <v>0</v>
      </c>
      <c r="K53" s="527"/>
      <c r="L53" s="528"/>
      <c r="M53" s="104" t="str">
        <f t="shared" ref="M53:AQ53" ca="1" si="22">IF(M46=0,"0",M46/M$50)</f>
        <v>0</v>
      </c>
      <c r="N53" s="105" t="str">
        <f t="shared" ca="1" si="22"/>
        <v>0</v>
      </c>
      <c r="O53" s="105" t="str">
        <f t="shared" ca="1" si="22"/>
        <v>0</v>
      </c>
      <c r="P53" s="105" t="str">
        <f t="shared" ca="1" si="22"/>
        <v>0</v>
      </c>
      <c r="Q53" s="105" t="str">
        <f t="shared" ca="1" si="22"/>
        <v>0</v>
      </c>
      <c r="R53" s="105" t="str">
        <f t="shared" ca="1" si="22"/>
        <v>0</v>
      </c>
      <c r="S53" s="105" t="str">
        <f t="shared" ca="1" si="22"/>
        <v>0</v>
      </c>
      <c r="T53" s="105" t="str">
        <f t="shared" ca="1" si="22"/>
        <v>0</v>
      </c>
      <c r="U53" s="105" t="str">
        <f t="shared" ca="1" si="22"/>
        <v>0</v>
      </c>
      <c r="V53" s="105" t="str">
        <f t="shared" ca="1" si="22"/>
        <v>0</v>
      </c>
      <c r="W53" s="105" t="str">
        <f t="shared" ca="1" si="22"/>
        <v>0</v>
      </c>
      <c r="X53" s="105" t="str">
        <f t="shared" ca="1" si="22"/>
        <v>0</v>
      </c>
      <c r="Y53" s="105" t="str">
        <f t="shared" ca="1" si="22"/>
        <v>0</v>
      </c>
      <c r="Z53" s="105" t="str">
        <f t="shared" ca="1" si="22"/>
        <v>0</v>
      </c>
      <c r="AA53" s="105" t="str">
        <f t="shared" ca="1" si="22"/>
        <v>0</v>
      </c>
      <c r="AB53" s="105" t="str">
        <f t="shared" ca="1" si="22"/>
        <v>0</v>
      </c>
      <c r="AC53" s="105" t="str">
        <f t="shared" ca="1" si="22"/>
        <v>0</v>
      </c>
      <c r="AD53" s="105" t="str">
        <f t="shared" ca="1" si="22"/>
        <v>0</v>
      </c>
      <c r="AE53" s="105" t="str">
        <f t="shared" ca="1" si="22"/>
        <v>0</v>
      </c>
      <c r="AF53" s="105" t="str">
        <f t="shared" ca="1" si="22"/>
        <v>0</v>
      </c>
      <c r="AG53" s="105" t="str">
        <f t="shared" ca="1" si="22"/>
        <v>0</v>
      </c>
      <c r="AH53" s="105" t="str">
        <f t="shared" ca="1" si="22"/>
        <v>0</v>
      </c>
      <c r="AI53" s="105" t="str">
        <f t="shared" ca="1" si="22"/>
        <v>0</v>
      </c>
      <c r="AJ53" s="105" t="str">
        <f t="shared" ca="1" si="22"/>
        <v>0</v>
      </c>
      <c r="AK53" s="105" t="str">
        <f t="shared" ca="1" si="22"/>
        <v>0</v>
      </c>
      <c r="AL53" s="105" t="str">
        <f t="shared" ca="1" si="22"/>
        <v>0</v>
      </c>
      <c r="AM53" s="105" t="str">
        <f t="shared" ca="1" si="22"/>
        <v>0</v>
      </c>
      <c r="AN53" s="105" t="str">
        <f t="shared" ca="1" si="22"/>
        <v>0</v>
      </c>
      <c r="AO53" s="105" t="str">
        <f t="shared" ca="1" si="22"/>
        <v>0</v>
      </c>
      <c r="AP53" s="105" t="str">
        <f t="shared" ca="1" si="22"/>
        <v>0</v>
      </c>
      <c r="AQ53" s="155" t="str">
        <f t="shared" ca="1" si="22"/>
        <v>0</v>
      </c>
      <c r="AR53" s="535"/>
      <c r="AS53" s="536"/>
      <c r="AT53" s="536"/>
      <c r="AU53" s="537"/>
      <c r="AV53" s="97"/>
      <c r="AZ53" s="97"/>
      <c r="BA53" s="164"/>
      <c r="BB53" s="164"/>
      <c r="BC53" s="79"/>
      <c r="BD53" s="79"/>
    </row>
    <row r="54" spans="2:56" ht="24.75" customHeight="1">
      <c r="B54" s="521"/>
      <c r="C54" s="526" t="s">
        <v>122</v>
      </c>
      <c r="D54" s="526"/>
      <c r="E54" s="526"/>
      <c r="F54" s="141"/>
      <c r="G54" s="545"/>
      <c r="H54" s="151">
        <f t="shared" ca="1" si="18"/>
        <v>0</v>
      </c>
      <c r="I54" s="542"/>
      <c r="J54" s="527">
        <f t="shared" ca="1" si="21"/>
        <v>0</v>
      </c>
      <c r="K54" s="527"/>
      <c r="L54" s="528"/>
      <c r="M54" s="104" t="str">
        <f t="shared" ref="M54:AQ54" ca="1" si="23">IF(M47=0,"0",M47/M$50)</f>
        <v>0</v>
      </c>
      <c r="N54" s="105" t="str">
        <f t="shared" ca="1" si="23"/>
        <v>0</v>
      </c>
      <c r="O54" s="105" t="str">
        <f t="shared" ca="1" si="23"/>
        <v>0</v>
      </c>
      <c r="P54" s="105" t="str">
        <f t="shared" ca="1" si="23"/>
        <v>0</v>
      </c>
      <c r="Q54" s="105" t="str">
        <f t="shared" ca="1" si="23"/>
        <v>0</v>
      </c>
      <c r="R54" s="105" t="str">
        <f t="shared" ca="1" si="23"/>
        <v>0</v>
      </c>
      <c r="S54" s="105" t="str">
        <f t="shared" ca="1" si="23"/>
        <v>0</v>
      </c>
      <c r="T54" s="105" t="str">
        <f t="shared" ca="1" si="23"/>
        <v>0</v>
      </c>
      <c r="U54" s="105" t="str">
        <f t="shared" ca="1" si="23"/>
        <v>0</v>
      </c>
      <c r="V54" s="105" t="str">
        <f t="shared" ca="1" si="23"/>
        <v>0</v>
      </c>
      <c r="W54" s="105" t="str">
        <f t="shared" ca="1" si="23"/>
        <v>0</v>
      </c>
      <c r="X54" s="105" t="str">
        <f t="shared" ca="1" si="23"/>
        <v>0</v>
      </c>
      <c r="Y54" s="105" t="str">
        <f t="shared" ca="1" si="23"/>
        <v>0</v>
      </c>
      <c r="Z54" s="105" t="str">
        <f t="shared" ca="1" si="23"/>
        <v>0</v>
      </c>
      <c r="AA54" s="105" t="str">
        <f t="shared" ca="1" si="23"/>
        <v>0</v>
      </c>
      <c r="AB54" s="105" t="str">
        <f t="shared" ca="1" si="23"/>
        <v>0</v>
      </c>
      <c r="AC54" s="105" t="str">
        <f t="shared" ca="1" si="23"/>
        <v>0</v>
      </c>
      <c r="AD54" s="105" t="str">
        <f t="shared" ca="1" si="23"/>
        <v>0</v>
      </c>
      <c r="AE54" s="105" t="str">
        <f t="shared" ca="1" si="23"/>
        <v>0</v>
      </c>
      <c r="AF54" s="105" t="str">
        <f t="shared" ca="1" si="23"/>
        <v>0</v>
      </c>
      <c r="AG54" s="105" t="str">
        <f t="shared" ca="1" si="23"/>
        <v>0</v>
      </c>
      <c r="AH54" s="105" t="str">
        <f t="shared" ca="1" si="23"/>
        <v>0</v>
      </c>
      <c r="AI54" s="105" t="str">
        <f t="shared" ca="1" si="23"/>
        <v>0</v>
      </c>
      <c r="AJ54" s="105" t="str">
        <f t="shared" ca="1" si="23"/>
        <v>0</v>
      </c>
      <c r="AK54" s="105" t="str">
        <f t="shared" ca="1" si="23"/>
        <v>0</v>
      </c>
      <c r="AL54" s="105" t="str">
        <f t="shared" ca="1" si="23"/>
        <v>0</v>
      </c>
      <c r="AM54" s="105" t="str">
        <f t="shared" ca="1" si="23"/>
        <v>0</v>
      </c>
      <c r="AN54" s="105" t="str">
        <f t="shared" ca="1" si="23"/>
        <v>0</v>
      </c>
      <c r="AO54" s="105" t="str">
        <f t="shared" ca="1" si="23"/>
        <v>0</v>
      </c>
      <c r="AP54" s="105" t="str">
        <f t="shared" ca="1" si="23"/>
        <v>0</v>
      </c>
      <c r="AQ54" s="155" t="str">
        <f t="shared" ca="1" si="23"/>
        <v>0</v>
      </c>
      <c r="AR54" s="538" t="s">
        <v>161</v>
      </c>
      <c r="AS54" s="539"/>
      <c r="AT54" s="539"/>
      <c r="AU54" s="540"/>
      <c r="AV54" s="97"/>
      <c r="AZ54" s="97"/>
      <c r="BA54" s="164"/>
      <c r="BB54" s="164"/>
      <c r="BC54" s="79"/>
      <c r="BD54" s="79"/>
    </row>
    <row r="55" spans="2:56" ht="24.75" customHeight="1">
      <c r="B55" s="521"/>
      <c r="C55" s="526" t="s">
        <v>124</v>
      </c>
      <c r="D55" s="526"/>
      <c r="E55" s="526"/>
      <c r="F55" s="141"/>
      <c r="G55" s="545"/>
      <c r="H55" s="151">
        <f t="shared" ca="1" si="18"/>
        <v>0</v>
      </c>
      <c r="I55" s="542"/>
      <c r="J55" s="527">
        <f t="shared" ca="1" si="21"/>
        <v>0</v>
      </c>
      <c r="K55" s="527"/>
      <c r="L55" s="528"/>
      <c r="M55" s="104" t="str">
        <f t="shared" ref="M55:AQ55" ca="1" si="24">IF(M48=0,"0",M48/M$50)</f>
        <v>0</v>
      </c>
      <c r="N55" s="105" t="str">
        <f t="shared" ca="1" si="24"/>
        <v>0</v>
      </c>
      <c r="O55" s="105" t="str">
        <f t="shared" ca="1" si="24"/>
        <v>0</v>
      </c>
      <c r="P55" s="105" t="str">
        <f t="shared" ca="1" si="24"/>
        <v>0</v>
      </c>
      <c r="Q55" s="105" t="str">
        <f t="shared" ca="1" si="24"/>
        <v>0</v>
      </c>
      <c r="R55" s="105" t="str">
        <f t="shared" ca="1" si="24"/>
        <v>0</v>
      </c>
      <c r="S55" s="105" t="str">
        <f t="shared" ca="1" si="24"/>
        <v>0</v>
      </c>
      <c r="T55" s="105" t="str">
        <f t="shared" ca="1" si="24"/>
        <v>0</v>
      </c>
      <c r="U55" s="105" t="str">
        <f t="shared" ca="1" si="24"/>
        <v>0</v>
      </c>
      <c r="V55" s="105" t="str">
        <f t="shared" ca="1" si="24"/>
        <v>0</v>
      </c>
      <c r="W55" s="105" t="str">
        <f t="shared" ca="1" si="24"/>
        <v>0</v>
      </c>
      <c r="X55" s="105" t="str">
        <f t="shared" ca="1" si="24"/>
        <v>0</v>
      </c>
      <c r="Y55" s="105" t="str">
        <f t="shared" ca="1" si="24"/>
        <v>0</v>
      </c>
      <c r="Z55" s="105" t="str">
        <f t="shared" ca="1" si="24"/>
        <v>0</v>
      </c>
      <c r="AA55" s="105" t="str">
        <f t="shared" ca="1" si="24"/>
        <v>0</v>
      </c>
      <c r="AB55" s="105" t="str">
        <f t="shared" ca="1" si="24"/>
        <v>0</v>
      </c>
      <c r="AC55" s="105" t="str">
        <f t="shared" ca="1" si="24"/>
        <v>0</v>
      </c>
      <c r="AD55" s="105" t="str">
        <f t="shared" ca="1" si="24"/>
        <v>0</v>
      </c>
      <c r="AE55" s="105" t="str">
        <f t="shared" ca="1" si="24"/>
        <v>0</v>
      </c>
      <c r="AF55" s="105" t="str">
        <f t="shared" ca="1" si="24"/>
        <v>0</v>
      </c>
      <c r="AG55" s="105" t="str">
        <f t="shared" ca="1" si="24"/>
        <v>0</v>
      </c>
      <c r="AH55" s="105" t="str">
        <f t="shared" ca="1" si="24"/>
        <v>0</v>
      </c>
      <c r="AI55" s="105" t="str">
        <f t="shared" ca="1" si="24"/>
        <v>0</v>
      </c>
      <c r="AJ55" s="105" t="str">
        <f t="shared" ca="1" si="24"/>
        <v>0</v>
      </c>
      <c r="AK55" s="105" t="str">
        <f t="shared" ca="1" si="24"/>
        <v>0</v>
      </c>
      <c r="AL55" s="105" t="str">
        <f t="shared" ca="1" si="24"/>
        <v>0</v>
      </c>
      <c r="AM55" s="105" t="str">
        <f t="shared" ca="1" si="24"/>
        <v>0</v>
      </c>
      <c r="AN55" s="105" t="str">
        <f t="shared" ca="1" si="24"/>
        <v>0</v>
      </c>
      <c r="AO55" s="105" t="str">
        <f t="shared" ca="1" si="24"/>
        <v>0</v>
      </c>
      <c r="AP55" s="105" t="str">
        <f t="shared" ca="1" si="24"/>
        <v>0</v>
      </c>
      <c r="AQ55" s="155" t="str">
        <f t="shared" ca="1" si="24"/>
        <v>0</v>
      </c>
      <c r="AR55" s="566" t="str">
        <f ca="1">IF(G57=0,"無","補助上限を超過。申請不可。")</f>
        <v>無</v>
      </c>
      <c r="AS55" s="567"/>
      <c r="AT55" s="567"/>
      <c r="AU55" s="568"/>
      <c r="AV55" s="97"/>
      <c r="AZ55" s="97"/>
      <c r="BA55" s="164"/>
      <c r="BB55" s="164"/>
      <c r="BC55" s="79"/>
      <c r="BD55" s="79"/>
    </row>
    <row r="56" spans="2:56" ht="24.75" customHeight="1" thickBot="1">
      <c r="B56" s="522"/>
      <c r="C56" s="559" t="s">
        <v>125</v>
      </c>
      <c r="D56" s="559"/>
      <c r="E56" s="559"/>
      <c r="F56" s="142"/>
      <c r="G56" s="546"/>
      <c r="H56" s="152">
        <f t="shared" ca="1" si="18"/>
        <v>0</v>
      </c>
      <c r="I56" s="543"/>
      <c r="J56" s="560">
        <f t="shared" ca="1" si="21"/>
        <v>0</v>
      </c>
      <c r="K56" s="560"/>
      <c r="L56" s="561"/>
      <c r="M56" s="110" t="str">
        <f t="shared" ref="M56:AQ56" ca="1" si="25">IF(M49=0,"0",M49/M$50)</f>
        <v>0</v>
      </c>
      <c r="N56" s="88" t="str">
        <f t="shared" ca="1" si="25"/>
        <v>0</v>
      </c>
      <c r="O56" s="88" t="str">
        <f t="shared" ca="1" si="25"/>
        <v>0</v>
      </c>
      <c r="P56" s="88" t="str">
        <f t="shared" ca="1" si="25"/>
        <v>0</v>
      </c>
      <c r="Q56" s="88" t="str">
        <f t="shared" ca="1" si="25"/>
        <v>0</v>
      </c>
      <c r="R56" s="88" t="str">
        <f t="shared" ca="1" si="25"/>
        <v>0</v>
      </c>
      <c r="S56" s="88" t="str">
        <f t="shared" ca="1" si="25"/>
        <v>0</v>
      </c>
      <c r="T56" s="88" t="str">
        <f t="shared" ca="1" si="25"/>
        <v>0</v>
      </c>
      <c r="U56" s="88" t="str">
        <f t="shared" ca="1" si="25"/>
        <v>0</v>
      </c>
      <c r="V56" s="88" t="str">
        <f t="shared" ca="1" si="25"/>
        <v>0</v>
      </c>
      <c r="W56" s="88" t="str">
        <f t="shared" ca="1" si="25"/>
        <v>0</v>
      </c>
      <c r="X56" s="88" t="str">
        <f t="shared" ca="1" si="25"/>
        <v>0</v>
      </c>
      <c r="Y56" s="88" t="str">
        <f t="shared" ca="1" si="25"/>
        <v>0</v>
      </c>
      <c r="Z56" s="88" t="str">
        <f t="shared" ca="1" si="25"/>
        <v>0</v>
      </c>
      <c r="AA56" s="88" t="str">
        <f t="shared" ca="1" si="25"/>
        <v>0</v>
      </c>
      <c r="AB56" s="88" t="str">
        <f t="shared" ca="1" si="25"/>
        <v>0</v>
      </c>
      <c r="AC56" s="88" t="str">
        <f t="shared" ca="1" si="25"/>
        <v>0</v>
      </c>
      <c r="AD56" s="88" t="str">
        <f t="shared" ca="1" si="25"/>
        <v>0</v>
      </c>
      <c r="AE56" s="88" t="str">
        <f t="shared" ca="1" si="25"/>
        <v>0</v>
      </c>
      <c r="AF56" s="88" t="str">
        <f t="shared" ca="1" si="25"/>
        <v>0</v>
      </c>
      <c r="AG56" s="88" t="str">
        <f t="shared" ca="1" si="25"/>
        <v>0</v>
      </c>
      <c r="AH56" s="88" t="str">
        <f t="shared" ca="1" si="25"/>
        <v>0</v>
      </c>
      <c r="AI56" s="88" t="str">
        <f t="shared" ca="1" si="25"/>
        <v>0</v>
      </c>
      <c r="AJ56" s="88" t="str">
        <f t="shared" ca="1" si="25"/>
        <v>0</v>
      </c>
      <c r="AK56" s="88" t="str">
        <f t="shared" ca="1" si="25"/>
        <v>0</v>
      </c>
      <c r="AL56" s="88" t="str">
        <f t="shared" ca="1" si="25"/>
        <v>0</v>
      </c>
      <c r="AM56" s="88" t="str">
        <f t="shared" ca="1" si="25"/>
        <v>0</v>
      </c>
      <c r="AN56" s="88" t="str">
        <f t="shared" ca="1" si="25"/>
        <v>0</v>
      </c>
      <c r="AO56" s="88" t="str">
        <f t="shared" ca="1" si="25"/>
        <v>0</v>
      </c>
      <c r="AP56" s="88" t="str">
        <f t="shared" ca="1" si="25"/>
        <v>0</v>
      </c>
      <c r="AQ56" s="156" t="str">
        <f t="shared" ca="1" si="25"/>
        <v>0</v>
      </c>
      <c r="AR56" s="569"/>
      <c r="AS56" s="570"/>
      <c r="AT56" s="570"/>
      <c r="AU56" s="571"/>
      <c r="AV56" s="97"/>
      <c r="AZ56" s="97"/>
      <c r="BA56" s="164"/>
      <c r="BB56" s="164"/>
      <c r="BC56" s="79"/>
      <c r="BD56" s="79"/>
    </row>
    <row r="57" spans="2:56" ht="24.75" customHeight="1" thickTop="1" thickBot="1">
      <c r="B57" s="111"/>
      <c r="C57" s="112"/>
      <c r="D57" s="112"/>
      <c r="E57" s="112"/>
      <c r="F57" s="153" t="s">
        <v>160</v>
      </c>
      <c r="G57" s="562">
        <f ca="1">SUM(H51:H56)</f>
        <v>0</v>
      </c>
      <c r="H57" s="563"/>
      <c r="I57" s="564">
        <f ca="1">SUM(J51:L56)</f>
        <v>0</v>
      </c>
      <c r="J57" s="563"/>
      <c r="K57" s="563"/>
      <c r="L57" s="565"/>
      <c r="M57" s="113"/>
      <c r="N57" s="113"/>
      <c r="O57" s="113"/>
      <c r="P57" s="113"/>
      <c r="Q57" s="113"/>
      <c r="R57" s="113"/>
      <c r="S57" s="113"/>
      <c r="T57" s="113"/>
      <c r="U57" s="113"/>
      <c r="V57" s="113"/>
      <c r="W57" s="113"/>
      <c r="X57" s="113"/>
      <c r="Y57" s="113"/>
      <c r="Z57" s="113"/>
      <c r="AA57" s="113"/>
      <c r="AB57" s="113"/>
      <c r="AC57" s="113"/>
      <c r="AD57" s="113"/>
      <c r="AE57" s="113"/>
      <c r="AF57" s="113"/>
      <c r="AG57" s="113"/>
      <c r="AH57" s="113"/>
      <c r="AI57" s="113"/>
      <c r="AJ57" s="113"/>
      <c r="AK57" s="113"/>
      <c r="AL57" s="113"/>
      <c r="AM57" s="113"/>
      <c r="AN57" s="113"/>
      <c r="AO57" s="113"/>
      <c r="AP57" s="113"/>
      <c r="AQ57" s="113"/>
      <c r="AR57" s="575" t="s">
        <v>194</v>
      </c>
      <c r="AS57" s="575"/>
      <c r="AT57" s="575"/>
      <c r="AU57" s="575"/>
      <c r="AV57" s="96"/>
      <c r="AW57" s="96"/>
      <c r="AX57" s="114"/>
      <c r="AY57" s="114"/>
      <c r="AZ57" s="163"/>
      <c r="BA57" s="114"/>
      <c r="BB57" s="114"/>
      <c r="BC57" s="97"/>
    </row>
    <row r="58" spans="2:56" ht="13.5" customHeight="1">
      <c r="B58" s="94"/>
      <c r="C58" s="94"/>
      <c r="D58" s="94"/>
      <c r="E58" s="94"/>
      <c r="F58" s="94"/>
      <c r="G58" s="95"/>
      <c r="H58" s="95"/>
      <c r="I58" s="95"/>
      <c r="J58" s="95"/>
      <c r="K58" s="95"/>
      <c r="L58" s="95"/>
      <c r="M58" s="95"/>
      <c r="N58" s="95"/>
      <c r="O58" s="95"/>
      <c r="P58" s="95"/>
      <c r="Q58" s="95"/>
      <c r="R58" s="95"/>
      <c r="S58" s="95"/>
      <c r="T58" s="95"/>
      <c r="U58" s="95"/>
      <c r="V58" s="95"/>
      <c r="W58" s="95"/>
      <c r="X58" s="95"/>
      <c r="Y58" s="95"/>
      <c r="Z58" s="95"/>
      <c r="AA58" s="95"/>
      <c r="AB58" s="95"/>
      <c r="AC58" s="95"/>
      <c r="AD58" s="95"/>
      <c r="AE58" s="95"/>
      <c r="AF58" s="95"/>
      <c r="AG58" s="95"/>
      <c r="AH58" s="95"/>
      <c r="AI58" s="95"/>
      <c r="AJ58" s="95"/>
      <c r="AK58" s="95"/>
      <c r="AL58" s="95"/>
      <c r="AM58" s="95"/>
      <c r="AN58" s="95"/>
      <c r="AO58" s="95"/>
      <c r="AP58" s="95"/>
      <c r="AQ58" s="95"/>
      <c r="AR58" s="576"/>
      <c r="AS58" s="576"/>
      <c r="AT58" s="576"/>
      <c r="AU58" s="576"/>
      <c r="AV58" s="96"/>
      <c r="AW58" s="96"/>
      <c r="AX58" s="97"/>
      <c r="AY58" s="97"/>
      <c r="AZ58" s="163"/>
      <c r="BA58" s="97"/>
      <c r="BC58" s="97"/>
    </row>
    <row r="59" spans="2:56" s="115" customFormat="1" ht="15.75" customHeight="1">
      <c r="B59" s="574" t="str">
        <f>'個人防護具　別紙（変更後〇月）'!B59:AV61</f>
        <v xml:space="preserve">＜注意点＞
〇段階Ⅰ以上の日に使用した個人防護服が補助対象です。段階Ⅰ以上でない日は、入力しないようにお願いします。段階Ⅰ以上の日はホームページで掲載します。
〇「員数を超えた個人防護具の有無」欄が「有」の場合は、その必要性を別紙（３）に記入してください。
</v>
      </c>
      <c r="C59" s="574"/>
      <c r="D59" s="574"/>
      <c r="E59" s="574"/>
      <c r="F59" s="574"/>
      <c r="G59" s="574"/>
      <c r="H59" s="574"/>
      <c r="I59" s="574"/>
      <c r="J59" s="574"/>
      <c r="K59" s="574"/>
      <c r="L59" s="574"/>
      <c r="M59" s="574"/>
      <c r="N59" s="574"/>
      <c r="O59" s="574"/>
      <c r="P59" s="574"/>
      <c r="Q59" s="574"/>
      <c r="R59" s="574"/>
      <c r="S59" s="574"/>
      <c r="T59" s="574"/>
      <c r="U59" s="574"/>
      <c r="V59" s="574"/>
      <c r="W59" s="574"/>
      <c r="X59" s="574"/>
      <c r="Y59" s="574"/>
      <c r="Z59" s="574"/>
      <c r="AA59" s="574"/>
      <c r="AB59" s="574"/>
      <c r="AC59" s="574"/>
      <c r="AD59" s="574"/>
      <c r="AE59" s="574"/>
      <c r="AF59" s="574"/>
      <c r="AG59" s="574"/>
      <c r="AH59" s="574"/>
      <c r="AI59" s="574"/>
      <c r="AJ59" s="574"/>
      <c r="AK59" s="574"/>
      <c r="AL59" s="574"/>
      <c r="AM59" s="574"/>
      <c r="AN59" s="574"/>
      <c r="AO59" s="574"/>
      <c r="AP59" s="574"/>
      <c r="AQ59" s="574"/>
      <c r="AR59" s="574"/>
      <c r="AS59" s="574"/>
      <c r="AT59" s="574"/>
      <c r="AU59" s="574"/>
      <c r="AV59" s="574"/>
      <c r="AW59" s="79"/>
      <c r="AX59" s="79"/>
      <c r="AY59" s="79"/>
      <c r="AZ59" s="164"/>
      <c r="BA59" s="79"/>
      <c r="BB59" s="79"/>
      <c r="BC59" s="79"/>
      <c r="BD59" s="77"/>
    </row>
    <row r="60" spans="2:56" s="115" customFormat="1" ht="15.75" customHeight="1">
      <c r="B60" s="574"/>
      <c r="C60" s="574"/>
      <c r="D60" s="574"/>
      <c r="E60" s="574"/>
      <c r="F60" s="574"/>
      <c r="G60" s="574"/>
      <c r="H60" s="574"/>
      <c r="I60" s="574"/>
      <c r="J60" s="574"/>
      <c r="K60" s="574"/>
      <c r="L60" s="574"/>
      <c r="M60" s="574"/>
      <c r="N60" s="574"/>
      <c r="O60" s="574"/>
      <c r="P60" s="574"/>
      <c r="Q60" s="574"/>
      <c r="R60" s="574"/>
      <c r="S60" s="574"/>
      <c r="T60" s="574"/>
      <c r="U60" s="574"/>
      <c r="V60" s="574"/>
      <c r="W60" s="574"/>
      <c r="X60" s="574"/>
      <c r="Y60" s="574"/>
      <c r="Z60" s="574"/>
      <c r="AA60" s="574"/>
      <c r="AB60" s="574"/>
      <c r="AC60" s="574"/>
      <c r="AD60" s="574"/>
      <c r="AE60" s="574"/>
      <c r="AF60" s="574"/>
      <c r="AG60" s="574"/>
      <c r="AH60" s="574"/>
      <c r="AI60" s="574"/>
      <c r="AJ60" s="574"/>
      <c r="AK60" s="574"/>
      <c r="AL60" s="574"/>
      <c r="AM60" s="574"/>
      <c r="AN60" s="574"/>
      <c r="AO60" s="574"/>
      <c r="AP60" s="574"/>
      <c r="AQ60" s="574"/>
      <c r="AR60" s="574"/>
      <c r="AS60" s="574"/>
      <c r="AT60" s="574"/>
      <c r="AU60" s="574"/>
      <c r="AV60" s="574"/>
      <c r="AW60" s="79"/>
      <c r="AX60" s="79"/>
      <c r="AY60" s="79"/>
      <c r="AZ60" s="164"/>
      <c r="BA60" s="79"/>
      <c r="BB60" s="79"/>
      <c r="BC60" s="79"/>
      <c r="BD60" s="77"/>
    </row>
    <row r="61" spans="2:56" s="115" customFormat="1" ht="23.15" customHeight="1">
      <c r="B61" s="574"/>
      <c r="C61" s="574"/>
      <c r="D61" s="574"/>
      <c r="E61" s="574"/>
      <c r="F61" s="574"/>
      <c r="G61" s="574"/>
      <c r="H61" s="574"/>
      <c r="I61" s="574"/>
      <c r="J61" s="574"/>
      <c r="K61" s="574"/>
      <c r="L61" s="574"/>
      <c r="M61" s="574"/>
      <c r="N61" s="574"/>
      <c r="O61" s="574"/>
      <c r="P61" s="574"/>
      <c r="Q61" s="574"/>
      <c r="R61" s="574"/>
      <c r="S61" s="574"/>
      <c r="T61" s="574"/>
      <c r="U61" s="574"/>
      <c r="V61" s="574"/>
      <c r="W61" s="574"/>
      <c r="X61" s="574"/>
      <c r="Y61" s="574"/>
      <c r="Z61" s="574"/>
      <c r="AA61" s="574"/>
      <c r="AB61" s="574"/>
      <c r="AC61" s="574"/>
      <c r="AD61" s="574"/>
      <c r="AE61" s="574"/>
      <c r="AF61" s="574"/>
      <c r="AG61" s="574"/>
      <c r="AH61" s="574"/>
      <c r="AI61" s="574"/>
      <c r="AJ61" s="574"/>
      <c r="AK61" s="574"/>
      <c r="AL61" s="574"/>
      <c r="AM61" s="574"/>
      <c r="AN61" s="574"/>
      <c r="AO61" s="574"/>
      <c r="AP61" s="574"/>
      <c r="AQ61" s="574"/>
      <c r="AR61" s="574"/>
      <c r="AS61" s="574"/>
      <c r="AT61" s="574"/>
      <c r="AU61" s="574"/>
      <c r="AV61" s="574"/>
    </row>
    <row r="62" spans="2:56" s="115" customFormat="1" ht="23.15" customHeight="1">
      <c r="E62" s="117"/>
      <c r="F62" s="117"/>
      <c r="G62" s="117"/>
      <c r="H62" s="117"/>
    </row>
    <row r="63" spans="2:56" s="115" customFormat="1" ht="23.15" customHeight="1">
      <c r="E63" s="117"/>
      <c r="F63" s="117"/>
      <c r="G63" s="117"/>
      <c r="H63" s="117"/>
    </row>
    <row r="64" spans="2:56" s="115" customFormat="1" ht="23.15" customHeight="1">
      <c r="E64" s="117"/>
      <c r="F64" s="117"/>
      <c r="G64" s="117"/>
      <c r="H64" s="117"/>
    </row>
    <row r="65" spans="2:56" s="115" customFormat="1" ht="35.25" customHeight="1">
      <c r="E65" s="117"/>
      <c r="F65" s="117"/>
      <c r="G65" s="117"/>
      <c r="H65" s="117"/>
    </row>
    <row r="66" spans="2:56" s="115" customFormat="1" ht="23.15" customHeight="1">
      <c r="M66" s="117"/>
      <c r="N66" s="117"/>
      <c r="O66" s="117"/>
    </row>
    <row r="67" spans="2:56" s="115" customFormat="1" ht="23.15" customHeight="1">
      <c r="M67" s="117"/>
      <c r="N67" s="117"/>
      <c r="Q67" s="116"/>
      <c r="R67" s="116"/>
      <c r="S67" s="116"/>
      <c r="T67" s="116"/>
      <c r="U67" s="116"/>
      <c r="V67" s="116"/>
      <c r="W67" s="116"/>
      <c r="X67" s="116"/>
      <c r="Y67" s="116"/>
      <c r="Z67" s="116"/>
    </row>
    <row r="68" spans="2:56" s="115" customFormat="1" ht="23.15" customHeight="1">
      <c r="M68" s="117"/>
      <c r="N68" s="117"/>
    </row>
    <row r="69" spans="2:56" s="115" customFormat="1" ht="23.15" customHeight="1">
      <c r="M69" s="117"/>
      <c r="N69" s="117"/>
      <c r="P69" s="118"/>
    </row>
    <row r="70" spans="2:56" s="115" customFormat="1" ht="23.15" customHeight="1">
      <c r="B70" s="116"/>
      <c r="AG70" s="116"/>
      <c r="AH70" s="116"/>
      <c r="AI70" s="116"/>
      <c r="AJ70" s="116"/>
      <c r="AK70" s="116"/>
      <c r="AL70" s="116"/>
      <c r="AM70" s="116"/>
      <c r="AN70" s="116"/>
      <c r="AO70" s="116"/>
      <c r="BD70" s="116"/>
    </row>
    <row r="71" spans="2:56" s="115" customFormat="1" ht="23.15" customHeight="1">
      <c r="B71" s="119"/>
      <c r="AG71" s="116"/>
      <c r="AH71" s="116"/>
      <c r="AI71" s="116"/>
      <c r="AJ71" s="116"/>
      <c r="AK71" s="116"/>
      <c r="AL71" s="116"/>
      <c r="AM71" s="116"/>
      <c r="AN71" s="116"/>
      <c r="AO71" s="116"/>
      <c r="BC71" s="116"/>
      <c r="BD71" s="116"/>
    </row>
    <row r="72" spans="2:56" s="115" customFormat="1" ht="23.15" customHeight="1">
      <c r="B72" s="119"/>
      <c r="AG72" s="116"/>
      <c r="AH72" s="116"/>
      <c r="AI72" s="116"/>
      <c r="AJ72" s="116"/>
      <c r="AK72" s="116"/>
      <c r="AL72" s="116"/>
      <c r="AM72" s="116"/>
      <c r="AN72" s="116"/>
      <c r="AO72" s="116"/>
      <c r="BC72" s="116"/>
      <c r="BD72" s="116"/>
    </row>
    <row r="73" spans="2:56" s="115" customFormat="1" ht="23.15" customHeight="1">
      <c r="B73" s="119"/>
      <c r="AG73" s="116"/>
      <c r="AH73" s="116"/>
      <c r="AI73" s="116"/>
      <c r="AJ73" s="116"/>
      <c r="AK73" s="116"/>
      <c r="AL73" s="116"/>
      <c r="AM73" s="116"/>
      <c r="AN73" s="116"/>
      <c r="AO73" s="116"/>
      <c r="AP73" s="116"/>
      <c r="AQ73" s="116"/>
      <c r="AR73" s="116"/>
      <c r="AS73" s="116"/>
      <c r="AT73" s="116"/>
      <c r="AU73" s="116"/>
      <c r="AV73" s="116"/>
      <c r="AW73" s="116"/>
      <c r="AX73" s="116"/>
      <c r="AY73" s="116"/>
      <c r="AZ73" s="116"/>
      <c r="BA73" s="116"/>
      <c r="BB73" s="116"/>
      <c r="BC73" s="116"/>
      <c r="BD73" s="116"/>
    </row>
    <row r="74" spans="2:56" s="115" customFormat="1" ht="23.15" customHeight="1">
      <c r="B74" s="119"/>
      <c r="AG74" s="116"/>
      <c r="AH74" s="116"/>
      <c r="AI74" s="116"/>
      <c r="AJ74" s="116"/>
      <c r="AK74" s="116"/>
      <c r="AL74" s="116"/>
      <c r="AM74" s="116"/>
      <c r="AN74" s="116"/>
      <c r="AO74" s="116"/>
      <c r="AP74" s="116"/>
      <c r="AQ74" s="116"/>
      <c r="AR74" s="116"/>
      <c r="AS74" s="116"/>
      <c r="AT74" s="116"/>
      <c r="AU74" s="116"/>
      <c r="AV74" s="116"/>
      <c r="AW74" s="116"/>
      <c r="AX74" s="116"/>
      <c r="AY74" s="116"/>
      <c r="AZ74" s="116"/>
      <c r="BA74" s="116"/>
      <c r="BB74" s="116"/>
      <c r="BC74" s="116"/>
      <c r="BD74" s="116"/>
    </row>
    <row r="75" spans="2:56" s="115" customFormat="1" ht="23.15" customHeight="1">
      <c r="B75" s="119"/>
      <c r="AG75" s="116"/>
      <c r="AH75" s="116"/>
      <c r="AI75" s="116"/>
      <c r="AJ75" s="116"/>
      <c r="AK75" s="116"/>
      <c r="AL75" s="116"/>
      <c r="AM75" s="116"/>
      <c r="AN75" s="116"/>
      <c r="AO75" s="116"/>
      <c r="AP75" s="116"/>
      <c r="AQ75" s="116"/>
      <c r="AR75" s="116"/>
      <c r="AS75" s="116"/>
      <c r="AT75" s="116"/>
      <c r="AU75" s="116"/>
      <c r="AV75" s="116"/>
      <c r="AW75" s="116"/>
      <c r="AX75" s="116"/>
      <c r="AY75" s="116"/>
      <c r="AZ75" s="116"/>
      <c r="BA75" s="116"/>
      <c r="BB75" s="116"/>
      <c r="BC75" s="116"/>
      <c r="BD75" s="116"/>
    </row>
    <row r="76" spans="2:56" s="115" customFormat="1" ht="23.15" customHeight="1">
      <c r="B76" s="119"/>
      <c r="AG76" s="116"/>
      <c r="AH76" s="116"/>
      <c r="AI76" s="116"/>
      <c r="AJ76" s="119"/>
      <c r="AK76" s="119"/>
      <c r="AL76" s="119"/>
      <c r="AM76" s="119"/>
      <c r="AN76" s="119"/>
      <c r="AO76" s="119"/>
      <c r="AP76" s="119"/>
      <c r="AQ76" s="119"/>
      <c r="AR76" s="119"/>
      <c r="AS76" s="119"/>
      <c r="AT76" s="119"/>
      <c r="AU76" s="119"/>
      <c r="AV76" s="119"/>
      <c r="AW76" s="119"/>
      <c r="AX76" s="119"/>
      <c r="AY76" s="119"/>
      <c r="AZ76" s="119"/>
      <c r="BA76" s="119"/>
      <c r="BB76" s="119"/>
      <c r="BC76" s="119"/>
      <c r="BD76" s="119"/>
    </row>
    <row r="77" spans="2:56" s="115" customFormat="1" ht="23.15" customHeight="1">
      <c r="B77" s="116"/>
      <c r="AG77" s="116"/>
      <c r="AH77" s="116"/>
      <c r="AI77" s="116"/>
      <c r="AJ77" s="119"/>
      <c r="AK77" s="119"/>
      <c r="AL77" s="119"/>
      <c r="AM77" s="119"/>
      <c r="AN77" s="119"/>
      <c r="AO77" s="119"/>
      <c r="AP77" s="119"/>
      <c r="AQ77" s="119"/>
      <c r="AR77" s="119"/>
      <c r="AS77" s="119"/>
      <c r="AT77" s="119"/>
      <c r="AU77" s="119"/>
      <c r="AV77" s="119"/>
      <c r="AW77" s="119"/>
      <c r="AX77" s="119"/>
      <c r="AY77" s="119"/>
      <c r="AZ77" s="119"/>
      <c r="BA77" s="119"/>
      <c r="BB77" s="119"/>
      <c r="BC77" s="119"/>
      <c r="BD77" s="119"/>
    </row>
    <row r="78" spans="2:56" s="115" customFormat="1" ht="22.5" customHeight="1">
      <c r="B78" s="116"/>
      <c r="AG78" s="116"/>
      <c r="AH78" s="116"/>
      <c r="AI78" s="116"/>
      <c r="AJ78" s="119"/>
      <c r="AK78" s="119"/>
      <c r="AL78" s="119"/>
      <c r="AM78" s="119"/>
      <c r="AN78" s="119"/>
      <c r="AO78" s="119"/>
      <c r="AP78" s="119"/>
      <c r="AQ78" s="119"/>
      <c r="AR78" s="119"/>
      <c r="AS78" s="119"/>
      <c r="AT78" s="119"/>
      <c r="AU78" s="119"/>
      <c r="AV78" s="119"/>
      <c r="AW78" s="119"/>
      <c r="AX78" s="119"/>
      <c r="AY78" s="119"/>
      <c r="AZ78" s="119"/>
      <c r="BA78" s="119"/>
      <c r="BB78" s="119"/>
      <c r="BC78" s="119"/>
      <c r="BD78" s="119"/>
    </row>
    <row r="79" spans="2:56" s="115" customFormat="1" ht="23.15" customHeight="1">
      <c r="B79" s="116"/>
      <c r="AG79" s="116"/>
      <c r="AH79" s="116"/>
      <c r="AI79" s="116"/>
      <c r="AQ79" s="116"/>
      <c r="AR79" s="116"/>
      <c r="AS79" s="116"/>
      <c r="AT79" s="116"/>
      <c r="AU79" s="116"/>
      <c r="AV79" s="116"/>
      <c r="AW79" s="116"/>
      <c r="AX79" s="116"/>
      <c r="AY79" s="116"/>
      <c r="AZ79" s="116"/>
      <c r="BA79" s="116"/>
      <c r="BB79" s="116"/>
      <c r="BC79" s="116"/>
      <c r="BD79" s="116"/>
    </row>
    <row r="80" spans="2:56" s="115" customFormat="1" ht="23.15" customHeight="1">
      <c r="B80" s="116"/>
      <c r="C80" s="116"/>
      <c r="D80" s="116"/>
      <c r="K80" s="116"/>
      <c r="L80" s="116"/>
      <c r="M80" s="117"/>
      <c r="N80" s="117"/>
      <c r="O80" s="117"/>
      <c r="P80" s="116"/>
      <c r="Q80" s="116"/>
      <c r="R80" s="116"/>
      <c r="S80" s="116"/>
      <c r="T80" s="116"/>
      <c r="U80" s="116"/>
      <c r="V80" s="116"/>
      <c r="W80" s="116"/>
      <c r="X80" s="116"/>
      <c r="Y80" s="116"/>
      <c r="Z80" s="116"/>
      <c r="AA80" s="116"/>
      <c r="AB80" s="116"/>
      <c r="AC80" s="116"/>
      <c r="AD80" s="116"/>
      <c r="AE80" s="116"/>
      <c r="AF80" s="116"/>
      <c r="AG80" s="116"/>
      <c r="AH80" s="116"/>
      <c r="AI80" s="116"/>
      <c r="AJ80" s="116"/>
      <c r="AK80" s="116"/>
      <c r="AL80" s="116"/>
      <c r="AM80" s="116"/>
      <c r="AN80" s="116"/>
      <c r="AO80" s="116"/>
      <c r="AP80" s="116"/>
      <c r="AQ80" s="116"/>
      <c r="AR80" s="116"/>
      <c r="AS80" s="116"/>
      <c r="AT80" s="116"/>
      <c r="AU80" s="116"/>
      <c r="AV80" s="116"/>
      <c r="AW80" s="116"/>
      <c r="AX80" s="116"/>
      <c r="AY80" s="116"/>
      <c r="AZ80" s="116"/>
      <c r="BA80" s="116"/>
      <c r="BB80" s="116"/>
      <c r="BC80" s="116"/>
      <c r="BD80" s="116"/>
    </row>
    <row r="81" spans="2:56" s="115" customFormat="1" ht="23.15" customHeight="1">
      <c r="B81" s="116"/>
      <c r="C81" s="116"/>
      <c r="D81" s="116"/>
      <c r="K81" s="116"/>
      <c r="L81" s="116"/>
      <c r="M81" s="117"/>
      <c r="N81" s="117"/>
      <c r="O81" s="117"/>
      <c r="P81" s="116"/>
      <c r="Q81" s="116"/>
      <c r="R81" s="116"/>
      <c r="S81" s="116"/>
      <c r="T81" s="116"/>
      <c r="U81" s="116"/>
      <c r="V81" s="116"/>
      <c r="W81" s="116"/>
      <c r="X81" s="116"/>
      <c r="Y81" s="116"/>
      <c r="Z81" s="116"/>
      <c r="AA81" s="116"/>
      <c r="AB81" s="116"/>
      <c r="AC81" s="116"/>
      <c r="AD81" s="116"/>
      <c r="AE81" s="116"/>
      <c r="AF81" s="116"/>
      <c r="AG81" s="116"/>
      <c r="AH81" s="116"/>
      <c r="AI81" s="116"/>
      <c r="AJ81" s="116"/>
      <c r="AK81" s="116"/>
      <c r="AL81" s="116"/>
      <c r="AM81" s="116"/>
      <c r="AN81" s="116"/>
      <c r="AO81" s="116"/>
      <c r="AP81" s="116"/>
      <c r="AQ81" s="116"/>
      <c r="AR81" s="116"/>
      <c r="AS81" s="116"/>
      <c r="AT81" s="116"/>
      <c r="AU81" s="116"/>
      <c r="AV81" s="116"/>
      <c r="AW81" s="116"/>
      <c r="AX81" s="116"/>
      <c r="AY81" s="116"/>
      <c r="AZ81" s="116"/>
      <c r="BA81" s="116"/>
      <c r="BB81" s="116"/>
      <c r="BC81" s="116"/>
      <c r="BD81" s="116"/>
    </row>
    <row r="82" spans="2:56" ht="23.25" customHeight="1">
      <c r="C82" s="558"/>
      <c r="D82" s="558"/>
      <c r="E82" s="558"/>
      <c r="F82" s="558"/>
      <c r="G82" s="558"/>
      <c r="H82" s="558"/>
      <c r="I82" s="558"/>
      <c r="J82" s="558"/>
      <c r="K82" s="558"/>
      <c r="L82" s="558"/>
      <c r="M82" s="558"/>
      <c r="N82" s="558"/>
      <c r="O82" s="558"/>
      <c r="P82" s="558"/>
      <c r="Q82" s="558"/>
      <c r="R82" s="558"/>
      <c r="S82" s="558"/>
      <c r="T82" s="558"/>
      <c r="U82" s="558"/>
      <c r="V82" s="558"/>
      <c r="W82" s="558"/>
      <c r="X82" s="558"/>
      <c r="Y82" s="558"/>
      <c r="Z82" s="558"/>
      <c r="AA82" s="558"/>
      <c r="AB82" s="558"/>
      <c r="AC82" s="558"/>
      <c r="AD82" s="558"/>
      <c r="AE82" s="558"/>
      <c r="AF82" s="558"/>
      <c r="AG82" s="558"/>
      <c r="AH82" s="558"/>
      <c r="AI82" s="558"/>
      <c r="AJ82" s="558"/>
      <c r="AK82" s="558"/>
      <c r="AL82" s="558"/>
      <c r="AM82" s="558"/>
      <c r="AN82" s="558"/>
      <c r="AO82" s="558"/>
      <c r="AP82" s="558"/>
      <c r="AQ82" s="558"/>
      <c r="AR82" s="558"/>
      <c r="AS82" s="558"/>
      <c r="AT82" s="558"/>
      <c r="AU82" s="558"/>
      <c r="AV82" s="558"/>
      <c r="AW82" s="558"/>
      <c r="AX82" s="558"/>
      <c r="AY82" s="558"/>
      <c r="AZ82" s="558"/>
      <c r="BA82" s="558"/>
      <c r="BB82" s="558"/>
      <c r="BC82" s="558"/>
      <c r="BD82" s="558"/>
    </row>
    <row r="83" spans="2:56" ht="23.25" customHeight="1">
      <c r="C83" s="558"/>
      <c r="D83" s="558"/>
      <c r="E83" s="558"/>
      <c r="F83" s="558"/>
      <c r="G83" s="558"/>
      <c r="H83" s="558"/>
      <c r="I83" s="558"/>
      <c r="J83" s="558"/>
      <c r="K83" s="558"/>
      <c r="L83" s="558"/>
      <c r="M83" s="558"/>
      <c r="N83" s="558"/>
      <c r="O83" s="558"/>
      <c r="P83" s="558"/>
      <c r="Q83" s="558"/>
      <c r="R83" s="558"/>
      <c r="S83" s="558"/>
      <c r="T83" s="558"/>
      <c r="U83" s="558"/>
      <c r="V83" s="558"/>
      <c r="W83" s="558"/>
      <c r="X83" s="558"/>
      <c r="Y83" s="558"/>
      <c r="Z83" s="558"/>
      <c r="AA83" s="558"/>
      <c r="AB83" s="558"/>
      <c r="AC83" s="558"/>
      <c r="AD83" s="558"/>
      <c r="AE83" s="558"/>
      <c r="AF83" s="558"/>
      <c r="AG83" s="558"/>
      <c r="AH83" s="558"/>
      <c r="AI83" s="558"/>
      <c r="AJ83" s="558"/>
      <c r="AK83" s="558"/>
      <c r="AL83" s="558"/>
      <c r="AM83" s="558"/>
      <c r="AN83" s="558"/>
      <c r="AO83" s="558"/>
      <c r="AP83" s="558"/>
      <c r="AQ83" s="558"/>
      <c r="AR83" s="558"/>
      <c r="AS83" s="558"/>
      <c r="AT83" s="558"/>
      <c r="AU83" s="558"/>
      <c r="AV83" s="558"/>
      <c r="AW83" s="558"/>
      <c r="AX83" s="558"/>
      <c r="AY83" s="558"/>
      <c r="AZ83" s="558"/>
      <c r="BA83" s="558"/>
      <c r="BB83" s="558"/>
      <c r="BC83" s="558"/>
      <c r="BD83" s="558"/>
    </row>
    <row r="84" spans="2:56">
      <c r="C84" s="648" t="s">
        <v>130</v>
      </c>
      <c r="D84" s="648"/>
      <c r="E84" s="648"/>
      <c r="F84" s="136"/>
    </row>
    <row r="85" spans="2:56">
      <c r="C85" s="648" t="s">
        <v>151</v>
      </c>
      <c r="D85" s="648"/>
      <c r="E85" s="648"/>
      <c r="F85" s="136"/>
    </row>
    <row r="86" spans="2:56">
      <c r="C86" s="648" t="s">
        <v>132</v>
      </c>
      <c r="D86" s="648"/>
      <c r="E86" s="648"/>
      <c r="F86" s="136"/>
      <c r="AX86" s="77" t="s">
        <v>187</v>
      </c>
    </row>
    <row r="87" spans="2:56">
      <c r="C87" s="648" t="s">
        <v>131</v>
      </c>
      <c r="D87" s="648"/>
      <c r="E87" s="648"/>
      <c r="F87" s="136"/>
      <c r="AX87" s="77" t="s">
        <v>186</v>
      </c>
    </row>
    <row r="88" spans="2:56">
      <c r="C88" s="648" t="s">
        <v>133</v>
      </c>
      <c r="D88" s="648"/>
      <c r="E88" s="648"/>
      <c r="F88" s="136"/>
    </row>
    <row r="89" spans="2:56">
      <c r="C89" s="648" t="s">
        <v>134</v>
      </c>
      <c r="D89" s="648"/>
      <c r="E89" s="648"/>
      <c r="F89" s="136"/>
    </row>
  </sheetData>
  <sheetProtection algorithmName="SHA-512" hashValue="AvB76YyS8tkpKcf81Oirfxu5yxbCnHg5BYL7QBuQms/qenZWJme4b6ezpdC0L5N93AuV1Wpc8HA8+St2XGFRQQ==" saltValue="SyXIsifNWLZAJyperI9tqQ==" spinCount="100000" sheet="1" objects="1" scenarios="1"/>
  <mergeCells count="311">
    <mergeCell ref="AT49:AU49"/>
    <mergeCell ref="G45:I45"/>
    <mergeCell ref="J45:L45"/>
    <mergeCell ref="AR45:AS45"/>
    <mergeCell ref="C49:E49"/>
    <mergeCell ref="G49:I49"/>
    <mergeCell ref="J49:L49"/>
    <mergeCell ref="AT44:AU48"/>
    <mergeCell ref="C29:E29"/>
    <mergeCell ref="G29:I29"/>
    <mergeCell ref="J29:L29"/>
    <mergeCell ref="AR29:AS29"/>
    <mergeCell ref="AT29:AU29"/>
    <mergeCell ref="AP41:AQ41"/>
    <mergeCell ref="AR41:AS41"/>
    <mergeCell ref="AT41:AU41"/>
    <mergeCell ref="B43:L43"/>
    <mergeCell ref="AR43:AS43"/>
    <mergeCell ref="C45:E45"/>
    <mergeCell ref="C87:E87"/>
    <mergeCell ref="C88:E88"/>
    <mergeCell ref="C89:E89"/>
    <mergeCell ref="C46:E46"/>
    <mergeCell ref="G46:I46"/>
    <mergeCell ref="J46:L46"/>
    <mergeCell ref="AR46:AS46"/>
    <mergeCell ref="C52:E52"/>
    <mergeCell ref="J52:L52"/>
    <mergeCell ref="C84:E84"/>
    <mergeCell ref="C85:E85"/>
    <mergeCell ref="C86:E86"/>
    <mergeCell ref="C47:E47"/>
    <mergeCell ref="G47:I47"/>
    <mergeCell ref="J47:L47"/>
    <mergeCell ref="AR47:AS47"/>
    <mergeCell ref="B50:E50"/>
    <mergeCell ref="G50:I50"/>
    <mergeCell ref="J50:L50"/>
    <mergeCell ref="AR50:AS50"/>
    <mergeCell ref="C48:E48"/>
    <mergeCell ref="G48:I48"/>
    <mergeCell ref="J48:L48"/>
    <mergeCell ref="AR48:AS48"/>
    <mergeCell ref="BC29:BD29"/>
    <mergeCell ref="C30:E30"/>
    <mergeCell ref="G30:I30"/>
    <mergeCell ref="J30:L30"/>
    <mergeCell ref="AR30:AS30"/>
    <mergeCell ref="AT30:AU30"/>
    <mergeCell ref="BC30:BD30"/>
    <mergeCell ref="BC31:BD31"/>
    <mergeCell ref="C32:E32"/>
    <mergeCell ref="G32:I32"/>
    <mergeCell ref="J32:L32"/>
    <mergeCell ref="AR32:AS32"/>
    <mergeCell ref="AT32:AU32"/>
    <mergeCell ref="BC32:BD32"/>
    <mergeCell ref="C31:E31"/>
    <mergeCell ref="G31:I31"/>
    <mergeCell ref="J31:L31"/>
    <mergeCell ref="AR31:AS31"/>
    <mergeCell ref="AT31:AU31"/>
    <mergeCell ref="AY28:AY30"/>
    <mergeCell ref="AV29:AX29"/>
    <mergeCell ref="AV30:AX30"/>
    <mergeCell ref="AV31:AX31"/>
    <mergeCell ref="AV32:AX32"/>
    <mergeCell ref="BC26:BD26"/>
    <mergeCell ref="C27:E27"/>
    <mergeCell ref="G27:I27"/>
    <mergeCell ref="J27:L27"/>
    <mergeCell ref="AR27:AS27"/>
    <mergeCell ref="AT27:AU27"/>
    <mergeCell ref="BC27:BD27"/>
    <mergeCell ref="C28:E28"/>
    <mergeCell ref="G28:I28"/>
    <mergeCell ref="J28:L28"/>
    <mergeCell ref="AR28:AS28"/>
    <mergeCell ref="AT28:AU28"/>
    <mergeCell ref="BC28:BD28"/>
    <mergeCell ref="AV26:AX26"/>
    <mergeCell ref="AV27:AX27"/>
    <mergeCell ref="AV28:AX28"/>
    <mergeCell ref="BC23:BD23"/>
    <mergeCell ref="C24:E24"/>
    <mergeCell ref="G24:I24"/>
    <mergeCell ref="J24:L24"/>
    <mergeCell ref="AR24:AS24"/>
    <mergeCell ref="AT24:AU24"/>
    <mergeCell ref="BC24:BD24"/>
    <mergeCell ref="C25:E25"/>
    <mergeCell ref="G25:I25"/>
    <mergeCell ref="J25:L25"/>
    <mergeCell ref="AR25:AS25"/>
    <mergeCell ref="AT25:AU25"/>
    <mergeCell ref="BC25:BD25"/>
    <mergeCell ref="AV23:AX23"/>
    <mergeCell ref="AV24:AX24"/>
    <mergeCell ref="AV25:AX25"/>
    <mergeCell ref="G16:I16"/>
    <mergeCell ref="J16:L16"/>
    <mergeCell ref="AR16:AS16"/>
    <mergeCell ref="AT16:AU16"/>
    <mergeCell ref="AR9:AS9"/>
    <mergeCell ref="AT9:AU9"/>
    <mergeCell ref="AT43:AU43"/>
    <mergeCell ref="C23:E23"/>
    <mergeCell ref="G23:I23"/>
    <mergeCell ref="J23:L23"/>
    <mergeCell ref="AR23:AS23"/>
    <mergeCell ref="AT23:AU23"/>
    <mergeCell ref="C26:E26"/>
    <mergeCell ref="G26:I26"/>
    <mergeCell ref="J26:L26"/>
    <mergeCell ref="AR26:AS26"/>
    <mergeCell ref="AT26:AU26"/>
    <mergeCell ref="AR40:AS40"/>
    <mergeCell ref="AT40:AU40"/>
    <mergeCell ref="C21:E21"/>
    <mergeCell ref="G21:I21"/>
    <mergeCell ref="J21:L21"/>
    <mergeCell ref="AR21:AS21"/>
    <mergeCell ref="AT21:AU21"/>
    <mergeCell ref="B6:B8"/>
    <mergeCell ref="C6:L6"/>
    <mergeCell ref="AR6:AS6"/>
    <mergeCell ref="AT6:AU7"/>
    <mergeCell ref="BC6:BD6"/>
    <mergeCell ref="BC8:BD8"/>
    <mergeCell ref="AV5:AX5"/>
    <mergeCell ref="AV6:AX6"/>
    <mergeCell ref="Z1:AI1"/>
    <mergeCell ref="AP4:AT4"/>
    <mergeCell ref="B5:L5"/>
    <mergeCell ref="AR5:AS5"/>
    <mergeCell ref="AT5:AU5"/>
    <mergeCell ref="BC9:BD9"/>
    <mergeCell ref="C7:L7"/>
    <mergeCell ref="AR7:AS7"/>
    <mergeCell ref="BC7:BD7"/>
    <mergeCell ref="C8:L8"/>
    <mergeCell ref="AR8:AS8"/>
    <mergeCell ref="AT8:AU8"/>
    <mergeCell ref="AV7:AX7"/>
    <mergeCell ref="BC5:BD5"/>
    <mergeCell ref="BC10:BD10"/>
    <mergeCell ref="C11:E11"/>
    <mergeCell ref="G11:I11"/>
    <mergeCell ref="J11:L11"/>
    <mergeCell ref="AR11:AS11"/>
    <mergeCell ref="AT11:AU11"/>
    <mergeCell ref="BC11:BD11"/>
    <mergeCell ref="C10:E10"/>
    <mergeCell ref="G10:I10"/>
    <mergeCell ref="J10:L10"/>
    <mergeCell ref="AR10:AS10"/>
    <mergeCell ref="AT10:AU10"/>
    <mergeCell ref="AV10:AX10"/>
    <mergeCell ref="AV11:AX11"/>
    <mergeCell ref="BC12:BD12"/>
    <mergeCell ref="C13:E13"/>
    <mergeCell ref="G13:I13"/>
    <mergeCell ref="J13:L13"/>
    <mergeCell ref="AR13:AS13"/>
    <mergeCell ref="AT13:AU13"/>
    <mergeCell ref="BC13:BD13"/>
    <mergeCell ref="C12:E12"/>
    <mergeCell ref="G12:I12"/>
    <mergeCell ref="J12:L12"/>
    <mergeCell ref="AR12:AS12"/>
    <mergeCell ref="AT12:AU12"/>
    <mergeCell ref="AV12:AX12"/>
    <mergeCell ref="AV13:AX13"/>
    <mergeCell ref="BC14:BD14"/>
    <mergeCell ref="C17:E17"/>
    <mergeCell ref="G17:I17"/>
    <mergeCell ref="J17:L17"/>
    <mergeCell ref="AR17:AS17"/>
    <mergeCell ref="AT17:AU17"/>
    <mergeCell ref="BC17:BD17"/>
    <mergeCell ref="C14:E14"/>
    <mergeCell ref="G14:I14"/>
    <mergeCell ref="J14:L14"/>
    <mergeCell ref="AR14:AS14"/>
    <mergeCell ref="AT14:AU14"/>
    <mergeCell ref="BC15:BD15"/>
    <mergeCell ref="BC16:BD16"/>
    <mergeCell ref="AV14:AX14"/>
    <mergeCell ref="AV15:AX15"/>
    <mergeCell ref="AV16:AX16"/>
    <mergeCell ref="AV17:AX17"/>
    <mergeCell ref="C15:E15"/>
    <mergeCell ref="G15:I15"/>
    <mergeCell ref="J15:L15"/>
    <mergeCell ref="AR15:AS15"/>
    <mergeCell ref="AT15:AU15"/>
    <mergeCell ref="C16:E16"/>
    <mergeCell ref="BC33:BD33"/>
    <mergeCell ref="C34:E34"/>
    <mergeCell ref="G34:I34"/>
    <mergeCell ref="J34:L34"/>
    <mergeCell ref="AR34:AS34"/>
    <mergeCell ref="AT34:AU34"/>
    <mergeCell ref="BC34:BD34"/>
    <mergeCell ref="C33:E33"/>
    <mergeCell ref="G33:I33"/>
    <mergeCell ref="J33:L33"/>
    <mergeCell ref="AR33:AS33"/>
    <mergeCell ref="AT33:AU33"/>
    <mergeCell ref="AV33:AX33"/>
    <mergeCell ref="AV34:AX34"/>
    <mergeCell ref="BC35:BD35"/>
    <mergeCell ref="C36:E36"/>
    <mergeCell ref="G36:I36"/>
    <mergeCell ref="J36:L36"/>
    <mergeCell ref="AR36:AS36"/>
    <mergeCell ref="AT36:AU36"/>
    <mergeCell ref="BC36:BD36"/>
    <mergeCell ref="C35:E35"/>
    <mergeCell ref="G35:I35"/>
    <mergeCell ref="J35:L35"/>
    <mergeCell ref="AR35:AS35"/>
    <mergeCell ref="AT35:AU35"/>
    <mergeCell ref="AV36:AX36"/>
    <mergeCell ref="AV35:AX35"/>
    <mergeCell ref="BC37:BD37"/>
    <mergeCell ref="C38:E38"/>
    <mergeCell ref="G38:I38"/>
    <mergeCell ref="J38:L38"/>
    <mergeCell ref="AR38:AS38"/>
    <mergeCell ref="AT38:AU38"/>
    <mergeCell ref="BC38:BD38"/>
    <mergeCell ref="C37:E37"/>
    <mergeCell ref="G37:I37"/>
    <mergeCell ref="J37:L37"/>
    <mergeCell ref="AR37:AS37"/>
    <mergeCell ref="AT37:AU37"/>
    <mergeCell ref="AV37:AX37"/>
    <mergeCell ref="AV38:AX38"/>
    <mergeCell ref="BC40:BD40"/>
    <mergeCell ref="C39:E39"/>
    <mergeCell ref="G39:I39"/>
    <mergeCell ref="J39:L39"/>
    <mergeCell ref="AR39:AS39"/>
    <mergeCell ref="AT39:AU39"/>
    <mergeCell ref="AV39:AX39"/>
    <mergeCell ref="AV40:AX40"/>
    <mergeCell ref="C82:BD83"/>
    <mergeCell ref="C55:E55"/>
    <mergeCell ref="J55:L55"/>
    <mergeCell ref="C56:E56"/>
    <mergeCell ref="J56:L56"/>
    <mergeCell ref="G57:H57"/>
    <mergeCell ref="I57:L57"/>
    <mergeCell ref="AR55:AU56"/>
    <mergeCell ref="AT50:AU50"/>
    <mergeCell ref="B59:AV61"/>
    <mergeCell ref="AR57:AU58"/>
    <mergeCell ref="B44:B49"/>
    <mergeCell ref="C44:E44"/>
    <mergeCell ref="G44:I44"/>
    <mergeCell ref="J44:L44"/>
    <mergeCell ref="AR44:AS44"/>
    <mergeCell ref="BC21:BD21"/>
    <mergeCell ref="AR49:AS49"/>
    <mergeCell ref="B51:B56"/>
    <mergeCell ref="C51:E51"/>
    <mergeCell ref="J51:L51"/>
    <mergeCell ref="C53:E53"/>
    <mergeCell ref="J53:L53"/>
    <mergeCell ref="C54:E54"/>
    <mergeCell ref="J54:L54"/>
    <mergeCell ref="AR51:AU51"/>
    <mergeCell ref="AR52:AU53"/>
    <mergeCell ref="AR54:AU54"/>
    <mergeCell ref="I51:I56"/>
    <mergeCell ref="G51:G56"/>
    <mergeCell ref="BC41:BD41"/>
    <mergeCell ref="BC39:BD39"/>
    <mergeCell ref="C40:E40"/>
    <mergeCell ref="G40:I40"/>
    <mergeCell ref="J40:L40"/>
    <mergeCell ref="C22:E22"/>
    <mergeCell ref="G22:I22"/>
    <mergeCell ref="J22:L22"/>
    <mergeCell ref="AR22:AS22"/>
    <mergeCell ref="AT22:AU22"/>
    <mergeCell ref="BC22:BD22"/>
    <mergeCell ref="C18:E18"/>
    <mergeCell ref="G18:I18"/>
    <mergeCell ref="J18:L18"/>
    <mergeCell ref="AR18:AS18"/>
    <mergeCell ref="AT18:AU18"/>
    <mergeCell ref="BC18:BD18"/>
    <mergeCell ref="C19:E19"/>
    <mergeCell ref="G19:I19"/>
    <mergeCell ref="J19:L19"/>
    <mergeCell ref="AR19:AS19"/>
    <mergeCell ref="AT19:AU19"/>
    <mergeCell ref="BC19:BD19"/>
    <mergeCell ref="C20:E20"/>
    <mergeCell ref="G20:I20"/>
    <mergeCell ref="J20:L20"/>
    <mergeCell ref="AR20:AS20"/>
    <mergeCell ref="AT20:AU20"/>
    <mergeCell ref="BC20:BD20"/>
    <mergeCell ref="AV18:AX18"/>
    <mergeCell ref="AV19:AX19"/>
    <mergeCell ref="AV20:AX20"/>
    <mergeCell ref="AV21:AX21"/>
    <mergeCell ref="AV22:AX22"/>
  </mergeCells>
  <phoneticPr fontId="2"/>
  <dataValidations count="4">
    <dataValidation type="list" allowBlank="1" showInputMessage="1" showErrorMessage="1" sqref="M57:AQ57">
      <formula1>指定以外</formula1>
    </dataValidation>
    <dataValidation type="list" allowBlank="1" showInputMessage="1" showErrorMessage="1" sqref="B57">
      <formula1>#REF!</formula1>
    </dataValidation>
    <dataValidation type="list" allowBlank="1" showInputMessage="1" showErrorMessage="1" sqref="C11:E40">
      <formula1>$C$84:$C$89</formula1>
    </dataValidation>
    <dataValidation type="list" allowBlank="1" showInputMessage="1" showErrorMessage="1" sqref="AV6:AX7 AV11:AV40">
      <formula1>$AX$86:$AX$87</formula1>
    </dataValidation>
  </dataValidations>
  <printOptions horizontalCentered="1"/>
  <pageMargins left="0.31496062992125984" right="0.31496062992125984" top="0.86614173228346458" bottom="0.11811023622047245" header="0.51181102362204722" footer="0.31496062992125984"/>
  <pageSetup paperSize="9" scale="56" fitToHeight="2" orientation="landscape" cellComments="asDisplayed" r:id="rId1"/>
  <headerFooter>
    <oddFooter>&amp;R＜【実績】個人防護具分＞</oddFooter>
  </headerFooter>
  <rowBreaks count="1" manualBreakCount="1">
    <brk id="30" min="1" max="50" man="1"/>
  </rowBreak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P18"/>
  <sheetViews>
    <sheetView showGridLines="0" view="pageBreakPreview" zoomScaleNormal="89" zoomScaleSheetLayoutView="100" workbookViewId="0"/>
  </sheetViews>
  <sheetFormatPr defaultColWidth="9" defaultRowHeight="13"/>
  <cols>
    <col min="1" max="1" width="3.08984375" style="43" customWidth="1"/>
    <col min="2" max="2" width="14.7265625" style="43" customWidth="1"/>
    <col min="3" max="3" width="7.453125" style="43" customWidth="1"/>
    <col min="4" max="4" width="4.90625" style="43" customWidth="1"/>
    <col min="5" max="5" width="12.90625" style="44" customWidth="1"/>
    <col min="6" max="7" width="22.08984375" style="44" customWidth="1"/>
    <col min="8" max="8" width="1.453125" style="43" customWidth="1"/>
    <col min="9" max="10" width="9.7265625" style="43" customWidth="1"/>
    <col min="11" max="16" width="5" style="43" customWidth="1"/>
    <col min="17" max="16384" width="9" style="43"/>
  </cols>
  <sheetData>
    <row r="1" spans="1:16">
      <c r="A1" s="43" t="s">
        <v>188</v>
      </c>
    </row>
    <row r="2" spans="1:16" ht="15.75" customHeight="1"/>
    <row r="3" spans="1:16" ht="24" customHeight="1">
      <c r="B3" s="694" t="s">
        <v>189</v>
      </c>
      <c r="C3" s="694"/>
      <c r="D3" s="694"/>
      <c r="E3" s="694"/>
      <c r="F3" s="694"/>
      <c r="G3" s="167"/>
      <c r="H3" s="3"/>
      <c r="I3" s="3"/>
      <c r="J3" s="3"/>
      <c r="K3" s="3"/>
      <c r="L3" s="3"/>
      <c r="M3" s="3"/>
      <c r="N3" s="3"/>
      <c r="O3" s="3"/>
      <c r="P3" s="3"/>
    </row>
    <row r="4" spans="1:16" ht="15.75" customHeight="1">
      <c r="B4" s="45"/>
      <c r="C4" s="45"/>
      <c r="D4" s="45"/>
      <c r="E4" s="46"/>
      <c r="F4" s="46"/>
      <c r="G4" s="46"/>
      <c r="H4" s="3"/>
      <c r="I4" s="3"/>
      <c r="J4" s="3"/>
      <c r="K4" s="3"/>
      <c r="L4" s="3"/>
      <c r="M4" s="3"/>
      <c r="N4" s="3"/>
      <c r="O4" s="3"/>
      <c r="P4" s="3"/>
    </row>
    <row r="5" spans="1:16" ht="22.5" customHeight="1">
      <c r="E5" s="695" t="str">
        <f>様式第8号!F8</f>
        <v>法人名及び医療機関名を入力してください</v>
      </c>
      <c r="F5" s="695"/>
      <c r="G5" s="168"/>
    </row>
    <row r="6" spans="1:16" ht="15.75" customHeight="1"/>
    <row r="7" spans="1:16" s="3" customFormat="1">
      <c r="B7" s="696"/>
      <c r="C7" s="696"/>
      <c r="D7" s="696"/>
      <c r="E7" s="697"/>
      <c r="F7" s="697"/>
      <c r="G7" s="173"/>
    </row>
    <row r="8" spans="1:16" ht="22.5" customHeight="1">
      <c r="A8" s="698" t="s">
        <v>17</v>
      </c>
      <c r="B8" s="699"/>
      <c r="C8" s="700"/>
      <c r="D8" s="63" t="s">
        <v>70</v>
      </c>
      <c r="E8" s="47" t="s">
        <v>190</v>
      </c>
      <c r="F8" s="48" t="s">
        <v>191</v>
      </c>
      <c r="G8" s="48" t="s">
        <v>192</v>
      </c>
      <c r="J8" s="49"/>
    </row>
    <row r="9" spans="1:16" ht="51" customHeight="1">
      <c r="A9" s="701" t="s">
        <v>80</v>
      </c>
      <c r="B9" s="702"/>
      <c r="C9" s="703"/>
      <c r="D9" s="710"/>
      <c r="E9" s="713"/>
      <c r="F9" s="691"/>
      <c r="G9" s="691"/>
    </row>
    <row r="10" spans="1:16" ht="51" customHeight="1">
      <c r="A10" s="704"/>
      <c r="B10" s="705"/>
      <c r="C10" s="706"/>
      <c r="D10" s="711"/>
      <c r="E10" s="714"/>
      <c r="F10" s="692"/>
      <c r="G10" s="692"/>
    </row>
    <row r="11" spans="1:16" ht="51" customHeight="1">
      <c r="A11" s="704"/>
      <c r="B11" s="705"/>
      <c r="C11" s="706"/>
      <c r="D11" s="711"/>
      <c r="E11" s="714"/>
      <c r="F11" s="692"/>
      <c r="G11" s="692"/>
    </row>
    <row r="12" spans="1:16" ht="51" customHeight="1">
      <c r="A12" s="704"/>
      <c r="B12" s="705"/>
      <c r="C12" s="706"/>
      <c r="D12" s="711"/>
      <c r="E12" s="714"/>
      <c r="F12" s="692"/>
      <c r="G12" s="692"/>
    </row>
    <row r="13" spans="1:16" ht="51" customHeight="1">
      <c r="A13" s="704"/>
      <c r="B13" s="705"/>
      <c r="C13" s="706"/>
      <c r="D13" s="711"/>
      <c r="E13" s="714"/>
      <c r="F13" s="692"/>
      <c r="G13" s="692"/>
    </row>
    <row r="14" spans="1:16" ht="51" customHeight="1">
      <c r="A14" s="704"/>
      <c r="B14" s="705"/>
      <c r="C14" s="706"/>
      <c r="D14" s="711"/>
      <c r="E14" s="714"/>
      <c r="F14" s="692"/>
      <c r="G14" s="692"/>
    </row>
    <row r="15" spans="1:16" ht="51" customHeight="1">
      <c r="A15" s="704"/>
      <c r="B15" s="705"/>
      <c r="C15" s="706"/>
      <c r="D15" s="711"/>
      <c r="E15" s="714"/>
      <c r="F15" s="692"/>
      <c r="G15" s="692"/>
    </row>
    <row r="16" spans="1:16" ht="51" customHeight="1">
      <c r="A16" s="704"/>
      <c r="B16" s="705"/>
      <c r="C16" s="706"/>
      <c r="D16" s="711"/>
      <c r="E16" s="714"/>
      <c r="F16" s="692"/>
      <c r="G16" s="692"/>
    </row>
    <row r="17" spans="1:7" ht="51" customHeight="1">
      <c r="A17" s="707"/>
      <c r="B17" s="708"/>
      <c r="C17" s="709"/>
      <c r="D17" s="712"/>
      <c r="E17" s="715"/>
      <c r="F17" s="693"/>
      <c r="G17" s="693"/>
    </row>
    <row r="18" spans="1:7">
      <c r="A18" s="43" t="s">
        <v>79</v>
      </c>
    </row>
  </sheetData>
  <sheetProtection algorithmName="SHA-512" hashValue="A9/jI6W1gz61BJhD7H/xkDacM5MbyCJV3u/aiQYvbB9YfbPpEKxsT8mtzAaIGtKNUaZKnEp9LYFhHavHVQRscA==" saltValue="2D3d1nA1eGBzKAsVw3iehQ==" spinCount="100000" sheet="1" objects="1" scenarios="1" formatCells="0" formatColumns="0" formatRows="0"/>
  <mergeCells count="9">
    <mergeCell ref="G9:G17"/>
    <mergeCell ref="B3:F3"/>
    <mergeCell ref="E5:F5"/>
    <mergeCell ref="B7:F7"/>
    <mergeCell ref="A8:C8"/>
    <mergeCell ref="A9:C17"/>
    <mergeCell ref="D9:D17"/>
    <mergeCell ref="E9:E17"/>
    <mergeCell ref="F9:F17"/>
  </mergeCells>
  <phoneticPr fontId="2"/>
  <printOptions horizontalCentered="1"/>
  <pageMargins left="0.70866141732283472" right="0.70866141732283472" top="0.74803149606299213" bottom="0.74803149606299213" header="0.31496062992125984" footer="0.31496062992125984"/>
  <pageSetup paperSize="9" fitToHeight="0" orientation="portrait" r:id="rId1"/>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I40"/>
  <sheetViews>
    <sheetView view="pageBreakPreview" zoomScale="85" zoomScaleNormal="100" zoomScaleSheetLayoutView="85" workbookViewId="0">
      <selection sqref="A1:I1"/>
    </sheetView>
  </sheetViews>
  <sheetFormatPr defaultColWidth="9" defaultRowHeight="13"/>
  <cols>
    <col min="1" max="1" width="10.6328125" style="50" customWidth="1"/>
    <col min="2" max="2" width="4.26953125" style="50" customWidth="1"/>
    <col min="3" max="3" width="16.7265625" style="50" customWidth="1"/>
    <col min="4" max="4" width="12.08984375" style="50" customWidth="1"/>
    <col min="5" max="6" width="9" style="50"/>
    <col min="7" max="7" width="9" style="50" customWidth="1"/>
    <col min="8" max="256" width="9" style="50"/>
    <col min="257" max="257" width="10.6328125" style="50" customWidth="1"/>
    <col min="258" max="258" width="4.26953125" style="50" customWidth="1"/>
    <col min="259" max="259" width="16.7265625" style="50" customWidth="1"/>
    <col min="260" max="260" width="12.08984375" style="50" customWidth="1"/>
    <col min="261" max="262" width="9" style="50"/>
    <col min="263" max="263" width="9" style="50" customWidth="1"/>
    <col min="264" max="512" width="9" style="50"/>
    <col min="513" max="513" width="10.6328125" style="50" customWidth="1"/>
    <col min="514" max="514" width="4.26953125" style="50" customWidth="1"/>
    <col min="515" max="515" width="16.7265625" style="50" customWidth="1"/>
    <col min="516" max="516" width="12.08984375" style="50" customWidth="1"/>
    <col min="517" max="518" width="9" style="50"/>
    <col min="519" max="519" width="9" style="50" customWidth="1"/>
    <col min="520" max="768" width="9" style="50"/>
    <col min="769" max="769" width="10.6328125" style="50" customWidth="1"/>
    <col min="770" max="770" width="4.26953125" style="50" customWidth="1"/>
    <col min="771" max="771" width="16.7265625" style="50" customWidth="1"/>
    <col min="772" max="772" width="12.08984375" style="50" customWidth="1"/>
    <col min="773" max="774" width="9" style="50"/>
    <col min="775" max="775" width="9" style="50" customWidth="1"/>
    <col min="776" max="1024" width="9" style="50"/>
    <col min="1025" max="1025" width="10.6328125" style="50" customWidth="1"/>
    <col min="1026" max="1026" width="4.26953125" style="50" customWidth="1"/>
    <col min="1027" max="1027" width="16.7265625" style="50" customWidth="1"/>
    <col min="1028" max="1028" width="12.08984375" style="50" customWidth="1"/>
    <col min="1029" max="1030" width="9" style="50"/>
    <col min="1031" max="1031" width="9" style="50" customWidth="1"/>
    <col min="1032" max="1280" width="9" style="50"/>
    <col min="1281" max="1281" width="10.6328125" style="50" customWidth="1"/>
    <col min="1282" max="1282" width="4.26953125" style="50" customWidth="1"/>
    <col min="1283" max="1283" width="16.7265625" style="50" customWidth="1"/>
    <col min="1284" max="1284" width="12.08984375" style="50" customWidth="1"/>
    <col min="1285" max="1286" width="9" style="50"/>
    <col min="1287" max="1287" width="9" style="50" customWidth="1"/>
    <col min="1288" max="1536" width="9" style="50"/>
    <col min="1537" max="1537" width="10.6328125" style="50" customWidth="1"/>
    <col min="1538" max="1538" width="4.26953125" style="50" customWidth="1"/>
    <col min="1539" max="1539" width="16.7265625" style="50" customWidth="1"/>
    <col min="1540" max="1540" width="12.08984375" style="50" customWidth="1"/>
    <col min="1541" max="1542" width="9" style="50"/>
    <col min="1543" max="1543" width="9" style="50" customWidth="1"/>
    <col min="1544" max="1792" width="9" style="50"/>
    <col min="1793" max="1793" width="10.6328125" style="50" customWidth="1"/>
    <col min="1794" max="1794" width="4.26953125" style="50" customWidth="1"/>
    <col min="1795" max="1795" width="16.7265625" style="50" customWidth="1"/>
    <col min="1796" max="1796" width="12.08984375" style="50" customWidth="1"/>
    <col min="1797" max="1798" width="9" style="50"/>
    <col min="1799" max="1799" width="9" style="50" customWidth="1"/>
    <col min="1800" max="2048" width="9" style="50"/>
    <col min="2049" max="2049" width="10.6328125" style="50" customWidth="1"/>
    <col min="2050" max="2050" width="4.26953125" style="50" customWidth="1"/>
    <col min="2051" max="2051" width="16.7265625" style="50" customWidth="1"/>
    <col min="2052" max="2052" width="12.08984375" style="50" customWidth="1"/>
    <col min="2053" max="2054" width="9" style="50"/>
    <col min="2055" max="2055" width="9" style="50" customWidth="1"/>
    <col min="2056" max="2304" width="9" style="50"/>
    <col min="2305" max="2305" width="10.6328125" style="50" customWidth="1"/>
    <col min="2306" max="2306" width="4.26953125" style="50" customWidth="1"/>
    <col min="2307" max="2307" width="16.7265625" style="50" customWidth="1"/>
    <col min="2308" max="2308" width="12.08984375" style="50" customWidth="1"/>
    <col min="2309" max="2310" width="9" style="50"/>
    <col min="2311" max="2311" width="9" style="50" customWidth="1"/>
    <col min="2312" max="2560" width="9" style="50"/>
    <col min="2561" max="2561" width="10.6328125" style="50" customWidth="1"/>
    <col min="2562" max="2562" width="4.26953125" style="50" customWidth="1"/>
    <col min="2563" max="2563" width="16.7265625" style="50" customWidth="1"/>
    <col min="2564" max="2564" width="12.08984375" style="50" customWidth="1"/>
    <col min="2565" max="2566" width="9" style="50"/>
    <col min="2567" max="2567" width="9" style="50" customWidth="1"/>
    <col min="2568" max="2816" width="9" style="50"/>
    <col min="2817" max="2817" width="10.6328125" style="50" customWidth="1"/>
    <col min="2818" max="2818" width="4.26953125" style="50" customWidth="1"/>
    <col min="2819" max="2819" width="16.7265625" style="50" customWidth="1"/>
    <col min="2820" max="2820" width="12.08984375" style="50" customWidth="1"/>
    <col min="2821" max="2822" width="9" style="50"/>
    <col min="2823" max="2823" width="9" style="50" customWidth="1"/>
    <col min="2824" max="3072" width="9" style="50"/>
    <col min="3073" max="3073" width="10.6328125" style="50" customWidth="1"/>
    <col min="3074" max="3074" width="4.26953125" style="50" customWidth="1"/>
    <col min="3075" max="3075" width="16.7265625" style="50" customWidth="1"/>
    <col min="3076" max="3076" width="12.08984375" style="50" customWidth="1"/>
    <col min="3077" max="3078" width="9" style="50"/>
    <col min="3079" max="3079" width="9" style="50" customWidth="1"/>
    <col min="3080" max="3328" width="9" style="50"/>
    <col min="3329" max="3329" width="10.6328125" style="50" customWidth="1"/>
    <col min="3330" max="3330" width="4.26953125" style="50" customWidth="1"/>
    <col min="3331" max="3331" width="16.7265625" style="50" customWidth="1"/>
    <col min="3332" max="3332" width="12.08984375" style="50" customWidth="1"/>
    <col min="3333" max="3334" width="9" style="50"/>
    <col min="3335" max="3335" width="9" style="50" customWidth="1"/>
    <col min="3336" max="3584" width="9" style="50"/>
    <col min="3585" max="3585" width="10.6328125" style="50" customWidth="1"/>
    <col min="3586" max="3586" width="4.26953125" style="50" customWidth="1"/>
    <col min="3587" max="3587" width="16.7265625" style="50" customWidth="1"/>
    <col min="3588" max="3588" width="12.08984375" style="50" customWidth="1"/>
    <col min="3589" max="3590" width="9" style="50"/>
    <col min="3591" max="3591" width="9" style="50" customWidth="1"/>
    <col min="3592" max="3840" width="9" style="50"/>
    <col min="3841" max="3841" width="10.6328125" style="50" customWidth="1"/>
    <col min="3842" max="3842" width="4.26953125" style="50" customWidth="1"/>
    <col min="3843" max="3843" width="16.7265625" style="50" customWidth="1"/>
    <col min="3844" max="3844" width="12.08984375" style="50" customWidth="1"/>
    <col min="3845" max="3846" width="9" style="50"/>
    <col min="3847" max="3847" width="9" style="50" customWidth="1"/>
    <col min="3848" max="4096" width="9" style="50"/>
    <col min="4097" max="4097" width="10.6328125" style="50" customWidth="1"/>
    <col min="4098" max="4098" width="4.26953125" style="50" customWidth="1"/>
    <col min="4099" max="4099" width="16.7265625" style="50" customWidth="1"/>
    <col min="4100" max="4100" width="12.08984375" style="50" customWidth="1"/>
    <col min="4101" max="4102" width="9" style="50"/>
    <col min="4103" max="4103" width="9" style="50" customWidth="1"/>
    <col min="4104" max="4352" width="9" style="50"/>
    <col min="4353" max="4353" width="10.6328125" style="50" customWidth="1"/>
    <col min="4354" max="4354" width="4.26953125" style="50" customWidth="1"/>
    <col min="4355" max="4355" width="16.7265625" style="50" customWidth="1"/>
    <col min="4356" max="4356" width="12.08984375" style="50" customWidth="1"/>
    <col min="4357" max="4358" width="9" style="50"/>
    <col min="4359" max="4359" width="9" style="50" customWidth="1"/>
    <col min="4360" max="4608" width="9" style="50"/>
    <col min="4609" max="4609" width="10.6328125" style="50" customWidth="1"/>
    <col min="4610" max="4610" width="4.26953125" style="50" customWidth="1"/>
    <col min="4611" max="4611" width="16.7265625" style="50" customWidth="1"/>
    <col min="4612" max="4612" width="12.08984375" style="50" customWidth="1"/>
    <col min="4613" max="4614" width="9" style="50"/>
    <col min="4615" max="4615" width="9" style="50" customWidth="1"/>
    <col min="4616" max="4864" width="9" style="50"/>
    <col min="4865" max="4865" width="10.6328125" style="50" customWidth="1"/>
    <col min="4866" max="4866" width="4.26953125" style="50" customWidth="1"/>
    <col min="4867" max="4867" width="16.7265625" style="50" customWidth="1"/>
    <col min="4868" max="4868" width="12.08984375" style="50" customWidth="1"/>
    <col min="4869" max="4870" width="9" style="50"/>
    <col min="4871" max="4871" width="9" style="50" customWidth="1"/>
    <col min="4872" max="5120" width="9" style="50"/>
    <col min="5121" max="5121" width="10.6328125" style="50" customWidth="1"/>
    <col min="5122" max="5122" width="4.26953125" style="50" customWidth="1"/>
    <col min="5123" max="5123" width="16.7265625" style="50" customWidth="1"/>
    <col min="5124" max="5124" width="12.08984375" style="50" customWidth="1"/>
    <col min="5125" max="5126" width="9" style="50"/>
    <col min="5127" max="5127" width="9" style="50" customWidth="1"/>
    <col min="5128" max="5376" width="9" style="50"/>
    <col min="5377" max="5377" width="10.6328125" style="50" customWidth="1"/>
    <col min="5378" max="5378" width="4.26953125" style="50" customWidth="1"/>
    <col min="5379" max="5379" width="16.7265625" style="50" customWidth="1"/>
    <col min="5380" max="5380" width="12.08984375" style="50" customWidth="1"/>
    <col min="5381" max="5382" width="9" style="50"/>
    <col min="5383" max="5383" width="9" style="50" customWidth="1"/>
    <col min="5384" max="5632" width="9" style="50"/>
    <col min="5633" max="5633" width="10.6328125" style="50" customWidth="1"/>
    <col min="5634" max="5634" width="4.26953125" style="50" customWidth="1"/>
    <col min="5635" max="5635" width="16.7265625" style="50" customWidth="1"/>
    <col min="5636" max="5636" width="12.08984375" style="50" customWidth="1"/>
    <col min="5637" max="5638" width="9" style="50"/>
    <col min="5639" max="5639" width="9" style="50" customWidth="1"/>
    <col min="5640" max="5888" width="9" style="50"/>
    <col min="5889" max="5889" width="10.6328125" style="50" customWidth="1"/>
    <col min="5890" max="5890" width="4.26953125" style="50" customWidth="1"/>
    <col min="5891" max="5891" width="16.7265625" style="50" customWidth="1"/>
    <col min="5892" max="5892" width="12.08984375" style="50" customWidth="1"/>
    <col min="5893" max="5894" width="9" style="50"/>
    <col min="5895" max="5895" width="9" style="50" customWidth="1"/>
    <col min="5896" max="6144" width="9" style="50"/>
    <col min="6145" max="6145" width="10.6328125" style="50" customWidth="1"/>
    <col min="6146" max="6146" width="4.26953125" style="50" customWidth="1"/>
    <col min="6147" max="6147" width="16.7265625" style="50" customWidth="1"/>
    <col min="6148" max="6148" width="12.08984375" style="50" customWidth="1"/>
    <col min="6149" max="6150" width="9" style="50"/>
    <col min="6151" max="6151" width="9" style="50" customWidth="1"/>
    <col min="6152" max="6400" width="9" style="50"/>
    <col min="6401" max="6401" width="10.6328125" style="50" customWidth="1"/>
    <col min="6402" max="6402" width="4.26953125" style="50" customWidth="1"/>
    <col min="6403" max="6403" width="16.7265625" style="50" customWidth="1"/>
    <col min="6404" max="6404" width="12.08984375" style="50" customWidth="1"/>
    <col min="6405" max="6406" width="9" style="50"/>
    <col min="6407" max="6407" width="9" style="50" customWidth="1"/>
    <col min="6408" max="6656" width="9" style="50"/>
    <col min="6657" max="6657" width="10.6328125" style="50" customWidth="1"/>
    <col min="6658" max="6658" width="4.26953125" style="50" customWidth="1"/>
    <col min="6659" max="6659" width="16.7265625" style="50" customWidth="1"/>
    <col min="6660" max="6660" width="12.08984375" style="50" customWidth="1"/>
    <col min="6661" max="6662" width="9" style="50"/>
    <col min="6663" max="6663" width="9" style="50" customWidth="1"/>
    <col min="6664" max="6912" width="9" style="50"/>
    <col min="6913" max="6913" width="10.6328125" style="50" customWidth="1"/>
    <col min="6914" max="6914" width="4.26953125" style="50" customWidth="1"/>
    <col min="6915" max="6915" width="16.7265625" style="50" customWidth="1"/>
    <col min="6916" max="6916" width="12.08984375" style="50" customWidth="1"/>
    <col min="6917" max="6918" width="9" style="50"/>
    <col min="6919" max="6919" width="9" style="50" customWidth="1"/>
    <col min="6920" max="7168" width="9" style="50"/>
    <col min="7169" max="7169" width="10.6328125" style="50" customWidth="1"/>
    <col min="7170" max="7170" width="4.26953125" style="50" customWidth="1"/>
    <col min="7171" max="7171" width="16.7265625" style="50" customWidth="1"/>
    <col min="7172" max="7172" width="12.08984375" style="50" customWidth="1"/>
    <col min="7173" max="7174" width="9" style="50"/>
    <col min="7175" max="7175" width="9" style="50" customWidth="1"/>
    <col min="7176" max="7424" width="9" style="50"/>
    <col min="7425" max="7425" width="10.6328125" style="50" customWidth="1"/>
    <col min="7426" max="7426" width="4.26953125" style="50" customWidth="1"/>
    <col min="7427" max="7427" width="16.7265625" style="50" customWidth="1"/>
    <col min="7428" max="7428" width="12.08984375" style="50" customWidth="1"/>
    <col min="7429" max="7430" width="9" style="50"/>
    <col min="7431" max="7431" width="9" style="50" customWidth="1"/>
    <col min="7432" max="7680" width="9" style="50"/>
    <col min="7681" max="7681" width="10.6328125" style="50" customWidth="1"/>
    <col min="7682" max="7682" width="4.26953125" style="50" customWidth="1"/>
    <col min="7683" max="7683" width="16.7265625" style="50" customWidth="1"/>
    <col min="7684" max="7684" width="12.08984375" style="50" customWidth="1"/>
    <col min="7685" max="7686" width="9" style="50"/>
    <col min="7687" max="7687" width="9" style="50" customWidth="1"/>
    <col min="7688" max="7936" width="9" style="50"/>
    <col min="7937" max="7937" width="10.6328125" style="50" customWidth="1"/>
    <col min="7938" max="7938" width="4.26953125" style="50" customWidth="1"/>
    <col min="7939" max="7939" width="16.7265625" style="50" customWidth="1"/>
    <col min="7940" max="7940" width="12.08984375" style="50" customWidth="1"/>
    <col min="7941" max="7942" width="9" style="50"/>
    <col min="7943" max="7943" width="9" style="50" customWidth="1"/>
    <col min="7944" max="8192" width="9" style="50"/>
    <col min="8193" max="8193" width="10.6328125" style="50" customWidth="1"/>
    <col min="8194" max="8194" width="4.26953125" style="50" customWidth="1"/>
    <col min="8195" max="8195" width="16.7265625" style="50" customWidth="1"/>
    <col min="8196" max="8196" width="12.08984375" style="50" customWidth="1"/>
    <col min="8197" max="8198" width="9" style="50"/>
    <col min="8199" max="8199" width="9" style="50" customWidth="1"/>
    <col min="8200" max="8448" width="9" style="50"/>
    <col min="8449" max="8449" width="10.6328125" style="50" customWidth="1"/>
    <col min="8450" max="8450" width="4.26953125" style="50" customWidth="1"/>
    <col min="8451" max="8451" width="16.7265625" style="50" customWidth="1"/>
    <col min="8452" max="8452" width="12.08984375" style="50" customWidth="1"/>
    <col min="8453" max="8454" width="9" style="50"/>
    <col min="8455" max="8455" width="9" style="50" customWidth="1"/>
    <col min="8456" max="8704" width="9" style="50"/>
    <col min="8705" max="8705" width="10.6328125" style="50" customWidth="1"/>
    <col min="8706" max="8706" width="4.26953125" style="50" customWidth="1"/>
    <col min="8707" max="8707" width="16.7265625" style="50" customWidth="1"/>
    <col min="8708" max="8708" width="12.08984375" style="50" customWidth="1"/>
    <col min="8709" max="8710" width="9" style="50"/>
    <col min="8711" max="8711" width="9" style="50" customWidth="1"/>
    <col min="8712" max="8960" width="9" style="50"/>
    <col min="8961" max="8961" width="10.6328125" style="50" customWidth="1"/>
    <col min="8962" max="8962" width="4.26953125" style="50" customWidth="1"/>
    <col min="8963" max="8963" width="16.7265625" style="50" customWidth="1"/>
    <col min="8964" max="8964" width="12.08984375" style="50" customWidth="1"/>
    <col min="8965" max="8966" width="9" style="50"/>
    <col min="8967" max="8967" width="9" style="50" customWidth="1"/>
    <col min="8968" max="9216" width="9" style="50"/>
    <col min="9217" max="9217" width="10.6328125" style="50" customWidth="1"/>
    <col min="9218" max="9218" width="4.26953125" style="50" customWidth="1"/>
    <col min="9219" max="9219" width="16.7265625" style="50" customWidth="1"/>
    <col min="9220" max="9220" width="12.08984375" style="50" customWidth="1"/>
    <col min="9221" max="9222" width="9" style="50"/>
    <col min="9223" max="9223" width="9" style="50" customWidth="1"/>
    <col min="9224" max="9472" width="9" style="50"/>
    <col min="9473" max="9473" width="10.6328125" style="50" customWidth="1"/>
    <col min="9474" max="9474" width="4.26953125" style="50" customWidth="1"/>
    <col min="9475" max="9475" width="16.7265625" style="50" customWidth="1"/>
    <col min="9476" max="9476" width="12.08984375" style="50" customWidth="1"/>
    <col min="9477" max="9478" width="9" style="50"/>
    <col min="9479" max="9479" width="9" style="50" customWidth="1"/>
    <col min="9480" max="9728" width="9" style="50"/>
    <col min="9729" max="9729" width="10.6328125" style="50" customWidth="1"/>
    <col min="9730" max="9730" width="4.26953125" style="50" customWidth="1"/>
    <col min="9731" max="9731" width="16.7265625" style="50" customWidth="1"/>
    <col min="9732" max="9732" width="12.08984375" style="50" customWidth="1"/>
    <col min="9733" max="9734" width="9" style="50"/>
    <col min="9735" max="9735" width="9" style="50" customWidth="1"/>
    <col min="9736" max="9984" width="9" style="50"/>
    <col min="9985" max="9985" width="10.6328125" style="50" customWidth="1"/>
    <col min="9986" max="9986" width="4.26953125" style="50" customWidth="1"/>
    <col min="9987" max="9987" width="16.7265625" style="50" customWidth="1"/>
    <col min="9988" max="9988" width="12.08984375" style="50" customWidth="1"/>
    <col min="9989" max="9990" width="9" style="50"/>
    <col min="9991" max="9991" width="9" style="50" customWidth="1"/>
    <col min="9992" max="10240" width="9" style="50"/>
    <col min="10241" max="10241" width="10.6328125" style="50" customWidth="1"/>
    <col min="10242" max="10242" width="4.26953125" style="50" customWidth="1"/>
    <col min="10243" max="10243" width="16.7265625" style="50" customWidth="1"/>
    <col min="10244" max="10244" width="12.08984375" style="50" customWidth="1"/>
    <col min="10245" max="10246" width="9" style="50"/>
    <col min="10247" max="10247" width="9" style="50" customWidth="1"/>
    <col min="10248" max="10496" width="9" style="50"/>
    <col min="10497" max="10497" width="10.6328125" style="50" customWidth="1"/>
    <col min="10498" max="10498" width="4.26953125" style="50" customWidth="1"/>
    <col min="10499" max="10499" width="16.7265625" style="50" customWidth="1"/>
    <col min="10500" max="10500" width="12.08984375" style="50" customWidth="1"/>
    <col min="10501" max="10502" width="9" style="50"/>
    <col min="10503" max="10503" width="9" style="50" customWidth="1"/>
    <col min="10504" max="10752" width="9" style="50"/>
    <col min="10753" max="10753" width="10.6328125" style="50" customWidth="1"/>
    <col min="10754" max="10754" width="4.26953125" style="50" customWidth="1"/>
    <col min="10755" max="10755" width="16.7265625" style="50" customWidth="1"/>
    <col min="10756" max="10756" width="12.08984375" style="50" customWidth="1"/>
    <col min="10757" max="10758" width="9" style="50"/>
    <col min="10759" max="10759" width="9" style="50" customWidth="1"/>
    <col min="10760" max="11008" width="9" style="50"/>
    <col min="11009" max="11009" width="10.6328125" style="50" customWidth="1"/>
    <col min="11010" max="11010" width="4.26953125" style="50" customWidth="1"/>
    <col min="11011" max="11011" width="16.7265625" style="50" customWidth="1"/>
    <col min="11012" max="11012" width="12.08984375" style="50" customWidth="1"/>
    <col min="11013" max="11014" width="9" style="50"/>
    <col min="11015" max="11015" width="9" style="50" customWidth="1"/>
    <col min="11016" max="11264" width="9" style="50"/>
    <col min="11265" max="11265" width="10.6328125" style="50" customWidth="1"/>
    <col min="11266" max="11266" width="4.26953125" style="50" customWidth="1"/>
    <col min="11267" max="11267" width="16.7265625" style="50" customWidth="1"/>
    <col min="11268" max="11268" width="12.08984375" style="50" customWidth="1"/>
    <col min="11269" max="11270" width="9" style="50"/>
    <col min="11271" max="11271" width="9" style="50" customWidth="1"/>
    <col min="11272" max="11520" width="9" style="50"/>
    <col min="11521" max="11521" width="10.6328125" style="50" customWidth="1"/>
    <col min="11522" max="11522" width="4.26953125" style="50" customWidth="1"/>
    <col min="11523" max="11523" width="16.7265625" style="50" customWidth="1"/>
    <col min="11524" max="11524" width="12.08984375" style="50" customWidth="1"/>
    <col min="11525" max="11526" width="9" style="50"/>
    <col min="11527" max="11527" width="9" style="50" customWidth="1"/>
    <col min="11528" max="11776" width="9" style="50"/>
    <col min="11777" max="11777" width="10.6328125" style="50" customWidth="1"/>
    <col min="11778" max="11778" width="4.26953125" style="50" customWidth="1"/>
    <col min="11779" max="11779" width="16.7265625" style="50" customWidth="1"/>
    <col min="11780" max="11780" width="12.08984375" style="50" customWidth="1"/>
    <col min="11781" max="11782" width="9" style="50"/>
    <col min="11783" max="11783" width="9" style="50" customWidth="1"/>
    <col min="11784" max="12032" width="9" style="50"/>
    <col min="12033" max="12033" width="10.6328125" style="50" customWidth="1"/>
    <col min="12034" max="12034" width="4.26953125" style="50" customWidth="1"/>
    <col min="12035" max="12035" width="16.7265625" style="50" customWidth="1"/>
    <col min="12036" max="12036" width="12.08984375" style="50" customWidth="1"/>
    <col min="12037" max="12038" width="9" style="50"/>
    <col min="12039" max="12039" width="9" style="50" customWidth="1"/>
    <col min="12040" max="12288" width="9" style="50"/>
    <col min="12289" max="12289" width="10.6328125" style="50" customWidth="1"/>
    <col min="12290" max="12290" width="4.26953125" style="50" customWidth="1"/>
    <col min="12291" max="12291" width="16.7265625" style="50" customWidth="1"/>
    <col min="12292" max="12292" width="12.08984375" style="50" customWidth="1"/>
    <col min="12293" max="12294" width="9" style="50"/>
    <col min="12295" max="12295" width="9" style="50" customWidth="1"/>
    <col min="12296" max="12544" width="9" style="50"/>
    <col min="12545" max="12545" width="10.6328125" style="50" customWidth="1"/>
    <col min="12546" max="12546" width="4.26953125" style="50" customWidth="1"/>
    <col min="12547" max="12547" width="16.7265625" style="50" customWidth="1"/>
    <col min="12548" max="12548" width="12.08984375" style="50" customWidth="1"/>
    <col min="12549" max="12550" width="9" style="50"/>
    <col min="12551" max="12551" width="9" style="50" customWidth="1"/>
    <col min="12552" max="12800" width="9" style="50"/>
    <col min="12801" max="12801" width="10.6328125" style="50" customWidth="1"/>
    <col min="12802" max="12802" width="4.26953125" style="50" customWidth="1"/>
    <col min="12803" max="12803" width="16.7265625" style="50" customWidth="1"/>
    <col min="12804" max="12804" width="12.08984375" style="50" customWidth="1"/>
    <col min="12805" max="12806" width="9" style="50"/>
    <col min="12807" max="12807" width="9" style="50" customWidth="1"/>
    <col min="12808" max="13056" width="9" style="50"/>
    <col min="13057" max="13057" width="10.6328125" style="50" customWidth="1"/>
    <col min="13058" max="13058" width="4.26953125" style="50" customWidth="1"/>
    <col min="13059" max="13059" width="16.7265625" style="50" customWidth="1"/>
    <col min="13060" max="13060" width="12.08984375" style="50" customWidth="1"/>
    <col min="13061" max="13062" width="9" style="50"/>
    <col min="13063" max="13063" width="9" style="50" customWidth="1"/>
    <col min="13064" max="13312" width="9" style="50"/>
    <col min="13313" max="13313" width="10.6328125" style="50" customWidth="1"/>
    <col min="13314" max="13314" width="4.26953125" style="50" customWidth="1"/>
    <col min="13315" max="13315" width="16.7265625" style="50" customWidth="1"/>
    <col min="13316" max="13316" width="12.08984375" style="50" customWidth="1"/>
    <col min="13317" max="13318" width="9" style="50"/>
    <col min="13319" max="13319" width="9" style="50" customWidth="1"/>
    <col min="13320" max="13568" width="9" style="50"/>
    <col min="13569" max="13569" width="10.6328125" style="50" customWidth="1"/>
    <col min="13570" max="13570" width="4.26953125" style="50" customWidth="1"/>
    <col min="13571" max="13571" width="16.7265625" style="50" customWidth="1"/>
    <col min="13572" max="13572" width="12.08984375" style="50" customWidth="1"/>
    <col min="13573" max="13574" width="9" style="50"/>
    <col min="13575" max="13575" width="9" style="50" customWidth="1"/>
    <col min="13576" max="13824" width="9" style="50"/>
    <col min="13825" max="13825" width="10.6328125" style="50" customWidth="1"/>
    <col min="13826" max="13826" width="4.26953125" style="50" customWidth="1"/>
    <col min="13827" max="13827" width="16.7265625" style="50" customWidth="1"/>
    <col min="13828" max="13828" width="12.08984375" style="50" customWidth="1"/>
    <col min="13829" max="13830" width="9" style="50"/>
    <col min="13831" max="13831" width="9" style="50" customWidth="1"/>
    <col min="13832" max="14080" width="9" style="50"/>
    <col min="14081" max="14081" width="10.6328125" style="50" customWidth="1"/>
    <col min="14082" max="14082" width="4.26953125" style="50" customWidth="1"/>
    <col min="14083" max="14083" width="16.7265625" style="50" customWidth="1"/>
    <col min="14084" max="14084" width="12.08984375" style="50" customWidth="1"/>
    <col min="14085" max="14086" width="9" style="50"/>
    <col min="14087" max="14087" width="9" style="50" customWidth="1"/>
    <col min="14088" max="14336" width="9" style="50"/>
    <col min="14337" max="14337" width="10.6328125" style="50" customWidth="1"/>
    <col min="14338" max="14338" width="4.26953125" style="50" customWidth="1"/>
    <col min="14339" max="14339" width="16.7265625" style="50" customWidth="1"/>
    <col min="14340" max="14340" width="12.08984375" style="50" customWidth="1"/>
    <col min="14341" max="14342" width="9" style="50"/>
    <col min="14343" max="14343" width="9" style="50" customWidth="1"/>
    <col min="14344" max="14592" width="9" style="50"/>
    <col min="14593" max="14593" width="10.6328125" style="50" customWidth="1"/>
    <col min="14594" max="14594" width="4.26953125" style="50" customWidth="1"/>
    <col min="14595" max="14595" width="16.7265625" style="50" customWidth="1"/>
    <col min="14596" max="14596" width="12.08984375" style="50" customWidth="1"/>
    <col min="14597" max="14598" width="9" style="50"/>
    <col min="14599" max="14599" width="9" style="50" customWidth="1"/>
    <col min="14600" max="14848" width="9" style="50"/>
    <col min="14849" max="14849" width="10.6328125" style="50" customWidth="1"/>
    <col min="14850" max="14850" width="4.26953125" style="50" customWidth="1"/>
    <col min="14851" max="14851" width="16.7265625" style="50" customWidth="1"/>
    <col min="14852" max="14852" width="12.08984375" style="50" customWidth="1"/>
    <col min="14853" max="14854" width="9" style="50"/>
    <col min="14855" max="14855" width="9" style="50" customWidth="1"/>
    <col min="14856" max="15104" width="9" style="50"/>
    <col min="15105" max="15105" width="10.6328125" style="50" customWidth="1"/>
    <col min="15106" max="15106" width="4.26953125" style="50" customWidth="1"/>
    <col min="15107" max="15107" width="16.7265625" style="50" customWidth="1"/>
    <col min="15108" max="15108" width="12.08984375" style="50" customWidth="1"/>
    <col min="15109" max="15110" width="9" style="50"/>
    <col min="15111" max="15111" width="9" style="50" customWidth="1"/>
    <col min="15112" max="15360" width="9" style="50"/>
    <col min="15361" max="15361" width="10.6328125" style="50" customWidth="1"/>
    <col min="15362" max="15362" width="4.26953125" style="50" customWidth="1"/>
    <col min="15363" max="15363" width="16.7265625" style="50" customWidth="1"/>
    <col min="15364" max="15364" width="12.08984375" style="50" customWidth="1"/>
    <col min="15365" max="15366" width="9" style="50"/>
    <col min="15367" max="15367" width="9" style="50" customWidth="1"/>
    <col min="15368" max="15616" width="9" style="50"/>
    <col min="15617" max="15617" width="10.6328125" style="50" customWidth="1"/>
    <col min="15618" max="15618" width="4.26953125" style="50" customWidth="1"/>
    <col min="15619" max="15619" width="16.7265625" style="50" customWidth="1"/>
    <col min="15620" max="15620" width="12.08984375" style="50" customWidth="1"/>
    <col min="15621" max="15622" width="9" style="50"/>
    <col min="15623" max="15623" width="9" style="50" customWidth="1"/>
    <col min="15624" max="15872" width="9" style="50"/>
    <col min="15873" max="15873" width="10.6328125" style="50" customWidth="1"/>
    <col min="15874" max="15874" width="4.26953125" style="50" customWidth="1"/>
    <col min="15875" max="15875" width="16.7265625" style="50" customWidth="1"/>
    <col min="15876" max="15876" width="12.08984375" style="50" customWidth="1"/>
    <col min="15877" max="15878" width="9" style="50"/>
    <col min="15879" max="15879" width="9" style="50" customWidth="1"/>
    <col min="15880" max="16128" width="9" style="50"/>
    <col min="16129" max="16129" width="10.6328125" style="50" customWidth="1"/>
    <col min="16130" max="16130" width="4.26953125" style="50" customWidth="1"/>
    <col min="16131" max="16131" width="16.7265625" style="50" customWidth="1"/>
    <col min="16132" max="16132" width="12.08984375" style="50" customWidth="1"/>
    <col min="16133" max="16134" width="9" style="50"/>
    <col min="16135" max="16135" width="9" style="50" customWidth="1"/>
    <col min="16136" max="16384" width="9" style="50"/>
  </cols>
  <sheetData>
    <row r="1" spans="1:9" ht="16.5">
      <c r="A1" s="722" t="s">
        <v>193</v>
      </c>
      <c r="B1" s="722"/>
      <c r="C1" s="722"/>
      <c r="D1" s="722"/>
      <c r="E1" s="722"/>
      <c r="F1" s="722"/>
      <c r="G1" s="722"/>
      <c r="H1" s="722"/>
      <c r="I1" s="722"/>
    </row>
    <row r="2" spans="1:9">
      <c r="A2" s="51"/>
      <c r="B2" s="51"/>
      <c r="C2" s="51"/>
      <c r="D2" s="51"/>
      <c r="E2" s="51"/>
      <c r="F2" s="51"/>
      <c r="G2" s="51"/>
      <c r="H2" s="51"/>
      <c r="I2" s="51"/>
    </row>
    <row r="3" spans="1:9">
      <c r="A3" s="51"/>
      <c r="B3" s="51"/>
      <c r="C3" s="51"/>
      <c r="D3" s="51"/>
      <c r="E3" s="51"/>
      <c r="F3" s="51"/>
      <c r="G3" s="51"/>
      <c r="H3" s="51"/>
      <c r="I3" s="51"/>
    </row>
    <row r="4" spans="1:9" ht="14">
      <c r="A4" s="55" t="s">
        <v>11</v>
      </c>
      <c r="B4" s="53"/>
      <c r="C4" s="62" t="str">
        <f>様式第8号!$F$8</f>
        <v>法人名及び医療機関名を入力してください</v>
      </c>
      <c r="D4" s="53"/>
      <c r="E4" s="53"/>
      <c r="F4" s="54"/>
      <c r="G4" s="54"/>
      <c r="H4" s="54"/>
      <c r="I4" s="54"/>
    </row>
    <row r="5" spans="1:9" ht="32.15" customHeight="1">
      <c r="A5" s="55" t="s">
        <v>81</v>
      </c>
      <c r="C5" s="723" t="s">
        <v>104</v>
      </c>
      <c r="D5" s="724"/>
      <c r="E5" s="724"/>
      <c r="F5" s="724"/>
      <c r="G5" s="724"/>
      <c r="H5" s="724"/>
      <c r="I5" s="724"/>
    </row>
    <row r="6" spans="1:9" ht="14">
      <c r="A6" s="54"/>
      <c r="B6" s="54"/>
      <c r="C6" s="54"/>
      <c r="D6" s="54"/>
      <c r="E6" s="54"/>
      <c r="F6" s="54"/>
      <c r="G6" s="54"/>
      <c r="H6" s="54"/>
      <c r="I6" s="54"/>
    </row>
    <row r="7" spans="1:9" ht="14">
      <c r="A7" s="54"/>
      <c r="B7" s="54"/>
      <c r="C7" s="54"/>
      <c r="D7" s="54"/>
      <c r="E7" s="54"/>
      <c r="F7" s="54"/>
      <c r="G7" s="54"/>
      <c r="H7" s="54"/>
      <c r="I7" s="54"/>
    </row>
    <row r="8" spans="1:9">
      <c r="A8" s="51"/>
      <c r="B8" s="51"/>
      <c r="C8" s="51"/>
      <c r="D8" s="51"/>
      <c r="E8" s="51"/>
      <c r="F8" s="51"/>
      <c r="G8" s="51"/>
      <c r="H8" s="51"/>
      <c r="I8" s="51"/>
    </row>
    <row r="9" spans="1:9">
      <c r="A9" s="51"/>
      <c r="B9" s="51"/>
      <c r="C9" s="51"/>
      <c r="D9" s="51"/>
      <c r="E9" s="51"/>
      <c r="F9" s="51"/>
      <c r="G9" s="51"/>
      <c r="H9" s="51"/>
      <c r="I9" s="51"/>
    </row>
    <row r="10" spans="1:9">
      <c r="A10" s="51" t="s">
        <v>82</v>
      </c>
      <c r="B10" s="51"/>
      <c r="C10" s="51"/>
      <c r="D10" s="51"/>
      <c r="E10" s="51"/>
      <c r="F10" s="51"/>
      <c r="G10" s="51"/>
      <c r="H10" s="51"/>
      <c r="I10" s="56" t="s">
        <v>83</v>
      </c>
    </row>
    <row r="11" spans="1:9" ht="15" customHeight="1">
      <c r="A11" s="725" t="s">
        <v>84</v>
      </c>
      <c r="B11" s="725"/>
      <c r="C11" s="725"/>
      <c r="D11" s="725" t="s">
        <v>85</v>
      </c>
      <c r="E11" s="725"/>
      <c r="F11" s="725"/>
      <c r="G11" s="725" t="s">
        <v>86</v>
      </c>
      <c r="H11" s="725"/>
      <c r="I11" s="725"/>
    </row>
    <row r="12" spans="1:9" ht="24.75" customHeight="1">
      <c r="A12" s="716"/>
      <c r="B12" s="717"/>
      <c r="C12" s="717"/>
      <c r="D12" s="718"/>
      <c r="E12" s="719"/>
      <c r="F12" s="720"/>
      <c r="G12" s="717"/>
      <c r="H12" s="717"/>
      <c r="I12" s="721"/>
    </row>
    <row r="13" spans="1:9" ht="24.75" customHeight="1">
      <c r="A13" s="726" t="s">
        <v>87</v>
      </c>
      <c r="B13" s="727"/>
      <c r="C13" s="727"/>
      <c r="D13" s="728">
        <f>D24-D14-D15</f>
        <v>0</v>
      </c>
      <c r="E13" s="729"/>
      <c r="F13" s="730"/>
      <c r="G13" s="731"/>
      <c r="H13" s="731"/>
      <c r="I13" s="732"/>
    </row>
    <row r="14" spans="1:9" ht="24.75" customHeight="1">
      <c r="A14" s="726" t="s">
        <v>88</v>
      </c>
      <c r="B14" s="727"/>
      <c r="C14" s="727"/>
      <c r="D14" s="728">
        <f>'様式第８号　別紙（１）'!I43</f>
        <v>0</v>
      </c>
      <c r="E14" s="729"/>
      <c r="F14" s="730"/>
      <c r="G14" s="731"/>
      <c r="H14" s="731"/>
      <c r="I14" s="732"/>
    </row>
    <row r="15" spans="1:9" ht="24.75" customHeight="1">
      <c r="A15" s="726" t="s">
        <v>89</v>
      </c>
      <c r="B15" s="727"/>
      <c r="C15" s="727"/>
      <c r="D15" s="733"/>
      <c r="E15" s="734"/>
      <c r="F15" s="735"/>
      <c r="G15" s="731"/>
      <c r="H15" s="731"/>
      <c r="I15" s="732"/>
    </row>
    <row r="16" spans="1:9" ht="24.75" customHeight="1">
      <c r="A16" s="736"/>
      <c r="B16" s="737"/>
      <c r="C16" s="737"/>
      <c r="D16" s="738"/>
      <c r="E16" s="739"/>
      <c r="F16" s="740"/>
      <c r="G16" s="736"/>
      <c r="H16" s="737"/>
      <c r="I16" s="741"/>
    </row>
    <row r="17" spans="1:9" ht="24.75" customHeight="1">
      <c r="A17" s="742" t="s">
        <v>90</v>
      </c>
      <c r="B17" s="743"/>
      <c r="C17" s="743"/>
      <c r="D17" s="744">
        <f>SUM(D13:F14)</f>
        <v>0</v>
      </c>
      <c r="E17" s="745"/>
      <c r="F17" s="740"/>
      <c r="G17" s="737"/>
      <c r="H17" s="737"/>
      <c r="I17" s="741"/>
    </row>
    <row r="18" spans="1:9">
      <c r="A18" s="51"/>
      <c r="B18" s="51"/>
      <c r="C18" s="51"/>
      <c r="D18" s="51"/>
      <c r="E18" s="51"/>
      <c r="F18" s="51"/>
      <c r="G18" s="51"/>
      <c r="H18" s="51"/>
      <c r="I18" s="51"/>
    </row>
    <row r="19" spans="1:9">
      <c r="A19" s="51"/>
      <c r="B19" s="51"/>
      <c r="C19" s="51"/>
      <c r="D19" s="51"/>
      <c r="E19" s="51"/>
      <c r="F19" s="51"/>
      <c r="G19" s="51"/>
      <c r="H19" s="51"/>
      <c r="I19" s="51"/>
    </row>
    <row r="20" spans="1:9">
      <c r="A20" s="51" t="s">
        <v>91</v>
      </c>
      <c r="B20" s="51"/>
      <c r="C20" s="51"/>
      <c r="D20" s="51"/>
      <c r="E20" s="51"/>
      <c r="F20" s="51"/>
      <c r="G20" s="51"/>
      <c r="H20" s="51"/>
      <c r="I20" s="51"/>
    </row>
    <row r="21" spans="1:9" ht="15" customHeight="1">
      <c r="A21" s="725" t="s">
        <v>84</v>
      </c>
      <c r="B21" s="725"/>
      <c r="C21" s="725"/>
      <c r="D21" s="725" t="s">
        <v>85</v>
      </c>
      <c r="E21" s="725"/>
      <c r="F21" s="725"/>
      <c r="G21" s="725" t="s">
        <v>86</v>
      </c>
      <c r="H21" s="725"/>
      <c r="I21" s="725"/>
    </row>
    <row r="22" spans="1:9" ht="24.75" customHeight="1">
      <c r="A22" s="716"/>
      <c r="B22" s="717"/>
      <c r="C22" s="717"/>
      <c r="D22" s="718"/>
      <c r="E22" s="719"/>
      <c r="F22" s="720"/>
      <c r="G22" s="717"/>
      <c r="H22" s="717"/>
      <c r="I22" s="721"/>
    </row>
    <row r="23" spans="1:9" ht="24.75" customHeight="1">
      <c r="A23" s="726"/>
      <c r="B23" s="727"/>
      <c r="C23" s="727"/>
      <c r="D23" s="746"/>
      <c r="E23" s="747"/>
      <c r="F23" s="748"/>
      <c r="G23" s="731"/>
      <c r="H23" s="731"/>
      <c r="I23" s="732"/>
    </row>
    <row r="24" spans="1:9" ht="24.75" customHeight="1">
      <c r="A24" s="726" t="s">
        <v>92</v>
      </c>
      <c r="B24" s="727"/>
      <c r="C24" s="727"/>
      <c r="D24" s="728">
        <f>'様式第８号　別紙（２）'!P90</f>
        <v>0</v>
      </c>
      <c r="E24" s="729"/>
      <c r="F24" s="730"/>
      <c r="G24" s="731"/>
      <c r="H24" s="731"/>
      <c r="I24" s="732"/>
    </row>
    <row r="25" spans="1:9" ht="24.75" customHeight="1">
      <c r="A25" s="726"/>
      <c r="B25" s="727"/>
      <c r="C25" s="727"/>
      <c r="D25" s="749"/>
      <c r="E25" s="750"/>
      <c r="F25" s="730"/>
      <c r="G25" s="731"/>
      <c r="H25" s="731"/>
      <c r="I25" s="732"/>
    </row>
    <row r="26" spans="1:9" ht="24.75" customHeight="1">
      <c r="A26" s="736"/>
      <c r="B26" s="737"/>
      <c r="C26" s="737"/>
      <c r="D26" s="738"/>
      <c r="E26" s="739"/>
      <c r="F26" s="740"/>
      <c r="G26" s="736"/>
      <c r="H26" s="737"/>
      <c r="I26" s="741"/>
    </row>
    <row r="27" spans="1:9" ht="24.75" customHeight="1">
      <c r="A27" s="742" t="s">
        <v>90</v>
      </c>
      <c r="B27" s="743"/>
      <c r="C27" s="743"/>
      <c r="D27" s="744">
        <f>SUM(D22:F26)</f>
        <v>0</v>
      </c>
      <c r="E27" s="745"/>
      <c r="F27" s="740"/>
      <c r="G27" s="737"/>
      <c r="H27" s="737"/>
      <c r="I27" s="741"/>
    </row>
    <row r="28" spans="1:9">
      <c r="A28" s="57"/>
      <c r="B28" s="57"/>
      <c r="C28" s="57"/>
      <c r="D28" s="58"/>
      <c r="E28" s="58"/>
      <c r="F28" s="59"/>
      <c r="G28" s="59"/>
      <c r="H28" s="59"/>
      <c r="I28" s="59"/>
    </row>
    <row r="29" spans="1:9">
      <c r="A29" s="51"/>
      <c r="B29" s="51"/>
      <c r="C29" s="51"/>
      <c r="D29" s="51"/>
      <c r="E29" s="51"/>
      <c r="F29" s="51"/>
      <c r="G29" s="51"/>
      <c r="H29" s="51"/>
      <c r="I29" s="51"/>
    </row>
    <row r="30" spans="1:9">
      <c r="A30" s="51"/>
      <c r="B30" s="51"/>
      <c r="C30" s="51"/>
      <c r="D30" s="51"/>
      <c r="E30" s="51"/>
      <c r="F30" s="51"/>
      <c r="G30" s="51"/>
      <c r="H30" s="51"/>
      <c r="I30" s="51"/>
    </row>
    <row r="31" spans="1:9">
      <c r="A31" s="51" t="s">
        <v>93</v>
      </c>
      <c r="B31" s="51"/>
      <c r="C31" s="51"/>
      <c r="D31" s="51"/>
      <c r="E31" s="51"/>
      <c r="F31" s="51"/>
      <c r="G31" s="51"/>
      <c r="H31" s="51"/>
      <c r="I31" s="51"/>
    </row>
    <row r="32" spans="1:9">
      <c r="A32" s="51"/>
      <c r="B32" s="51"/>
      <c r="C32" s="51"/>
      <c r="D32" s="51"/>
      <c r="E32" s="51"/>
      <c r="F32" s="51"/>
      <c r="G32" s="51"/>
      <c r="H32" s="51"/>
      <c r="I32" s="51"/>
    </row>
    <row r="33" spans="1:9">
      <c r="A33" s="51"/>
      <c r="B33" s="51"/>
      <c r="C33" s="64" t="str">
        <f>様式第8号!I2</f>
        <v>令和　年　月　　日</v>
      </c>
      <c r="D33" s="51"/>
      <c r="E33" s="51"/>
      <c r="F33" s="51"/>
      <c r="G33" s="51"/>
      <c r="H33" s="51"/>
      <c r="I33" s="51"/>
    </row>
    <row r="34" spans="1:9">
      <c r="A34" s="51"/>
      <c r="B34" s="51"/>
      <c r="C34" s="51"/>
      <c r="D34" s="51"/>
      <c r="E34" s="51"/>
      <c r="F34" s="51"/>
      <c r="G34" s="51"/>
      <c r="H34" s="51"/>
      <c r="I34" s="51"/>
    </row>
    <row r="35" spans="1:9">
      <c r="A35" s="51"/>
      <c r="B35" s="51"/>
      <c r="C35" s="51"/>
      <c r="D35" s="55" t="s">
        <v>3</v>
      </c>
      <c r="E35" s="751" t="str">
        <f>様式第8号!$F$6</f>
        <v>所在地を入力してください</v>
      </c>
      <c r="F35" s="751"/>
      <c r="G35" s="751"/>
      <c r="H35" s="751"/>
      <c r="I35" s="751"/>
    </row>
    <row r="36" spans="1:9">
      <c r="A36" s="51"/>
      <c r="B36" s="51"/>
      <c r="C36" s="51"/>
      <c r="D36" s="52"/>
      <c r="E36" s="751"/>
      <c r="F36" s="751"/>
      <c r="G36" s="751"/>
      <c r="H36" s="751"/>
      <c r="I36" s="751"/>
    </row>
    <row r="37" spans="1:9">
      <c r="A37" s="51"/>
      <c r="B37" s="51"/>
      <c r="C37" s="51"/>
      <c r="D37" s="55" t="s">
        <v>11</v>
      </c>
      <c r="E37" s="751" t="str">
        <f>様式第8号!$F$8</f>
        <v>法人名及び医療機関名を入力してください</v>
      </c>
      <c r="F37" s="751"/>
      <c r="G37" s="751"/>
      <c r="H37" s="751"/>
      <c r="I37" s="751"/>
    </row>
    <row r="38" spans="1:9">
      <c r="A38" s="51"/>
      <c r="B38" s="51"/>
      <c r="C38" s="51"/>
      <c r="D38" s="60"/>
      <c r="E38" s="751"/>
      <c r="F38" s="751"/>
      <c r="G38" s="751"/>
      <c r="H38" s="751"/>
      <c r="I38" s="751"/>
    </row>
    <row r="39" spans="1:9">
      <c r="A39" s="51"/>
      <c r="B39" s="51"/>
      <c r="C39" s="51"/>
      <c r="D39" s="61" t="s">
        <v>94</v>
      </c>
      <c r="E39" s="751" t="str">
        <f>様式第8号!$F$10</f>
        <v>代表者の肩書・氏名を入力してください。</v>
      </c>
      <c r="F39" s="751"/>
      <c r="G39" s="751"/>
      <c r="H39" s="751"/>
      <c r="I39" s="751"/>
    </row>
    <row r="40" spans="1:9">
      <c r="A40" s="51"/>
      <c r="B40" s="51"/>
      <c r="C40" s="51"/>
      <c r="D40" s="51"/>
      <c r="E40" s="751"/>
      <c r="F40" s="751"/>
      <c r="G40" s="751"/>
      <c r="H40" s="751"/>
      <c r="I40" s="751"/>
    </row>
  </sheetData>
  <sheetProtection algorithmName="SHA-512" hashValue="gUM4pDANQatu4TCMXT0vHRe/InfBflX7dUl5th1oBxyj38Djzm05IVgS9BjHUkePTvcGYRFEzkIq3snY+ENBKQ==" saltValue="dhZPhCj2awUgONTlghq/jQ==" spinCount="100000" sheet="1" objects="1" scenarios="1"/>
  <mergeCells count="47">
    <mergeCell ref="E35:I36"/>
    <mergeCell ref="E37:I38"/>
    <mergeCell ref="E39:I40"/>
    <mergeCell ref="A26:C26"/>
    <mergeCell ref="D26:F26"/>
    <mergeCell ref="G26:I26"/>
    <mergeCell ref="A27:C27"/>
    <mergeCell ref="D27:F27"/>
    <mergeCell ref="G27:I27"/>
    <mergeCell ref="A24:C24"/>
    <mergeCell ref="D24:F24"/>
    <mergeCell ref="G24:I24"/>
    <mergeCell ref="A25:C25"/>
    <mergeCell ref="D25:F25"/>
    <mergeCell ref="G25:I25"/>
    <mergeCell ref="A22:C22"/>
    <mergeCell ref="D22:F22"/>
    <mergeCell ref="G22:I22"/>
    <mergeCell ref="A23:C23"/>
    <mergeCell ref="D23:F23"/>
    <mergeCell ref="G23:I23"/>
    <mergeCell ref="A17:C17"/>
    <mergeCell ref="D17:F17"/>
    <mergeCell ref="G17:I17"/>
    <mergeCell ref="A21:C21"/>
    <mergeCell ref="D21:F21"/>
    <mergeCell ref="G21:I21"/>
    <mergeCell ref="A15:C15"/>
    <mergeCell ref="D15:F15"/>
    <mergeCell ref="G15:I15"/>
    <mergeCell ref="A16:C16"/>
    <mergeCell ref="D16:F16"/>
    <mergeCell ref="G16:I16"/>
    <mergeCell ref="A13:C13"/>
    <mergeCell ref="D13:F13"/>
    <mergeCell ref="G13:I13"/>
    <mergeCell ref="A14:C14"/>
    <mergeCell ref="D14:F14"/>
    <mergeCell ref="G14:I14"/>
    <mergeCell ref="A12:C12"/>
    <mergeCell ref="D12:F12"/>
    <mergeCell ref="G12:I12"/>
    <mergeCell ref="A1:I1"/>
    <mergeCell ref="C5:I5"/>
    <mergeCell ref="A11:C11"/>
    <mergeCell ref="D11:F11"/>
    <mergeCell ref="G11:I11"/>
  </mergeCells>
  <phoneticPr fontId="2"/>
  <printOptions horizontalCentered="1"/>
  <pageMargins left="0.70866141732283472" right="0.70866141732283472" top="0.74803149606299213" bottom="0.74803149606299213" header="0.31496062992125984" footer="0.31496062992125984"/>
  <pageSetup paperSize="9" fitToHeight="0" orientation="portrait" r:id="rId1"/>
  <headerFooter>
    <oddFooter xml:space="preserve">&amp;R＜個人防護具分＞
</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8</vt:i4>
      </vt:variant>
    </vt:vector>
  </HeadingPairs>
  <TitlesOfParts>
    <vt:vector size="15" baseType="lpstr">
      <vt:lpstr>様式第8号</vt:lpstr>
      <vt:lpstr>様式第８号　別紙（１）</vt:lpstr>
      <vt:lpstr>様式第８号　別紙（２）</vt:lpstr>
      <vt:lpstr>個人防護具　別紙（変更後〇月）</vt:lpstr>
      <vt:lpstr>個人防護具　別紙（変更後〇+1月）</vt:lpstr>
      <vt:lpstr>様式第８号　別紙（３）</vt:lpstr>
      <vt:lpstr>歳入歳出決算書抄本</vt:lpstr>
      <vt:lpstr>'個人防護具　別紙（変更後〇+1月）'!Print_Area</vt:lpstr>
      <vt:lpstr>'個人防護具　別紙（変更後〇月）'!Print_Area</vt:lpstr>
      <vt:lpstr>様式第8号!Print_Area</vt:lpstr>
      <vt:lpstr>'様式第８号　別紙（１）'!Print_Area</vt:lpstr>
      <vt:lpstr>'様式第８号　別紙（２）'!Print_Area</vt:lpstr>
      <vt:lpstr>'様式第８号　別紙（３）'!Print_Area</vt:lpstr>
      <vt:lpstr>'個人防護具　別紙（変更後〇+1月）'!Print_Titles</vt:lpstr>
      <vt:lpstr>'個人防護具　別紙（変更後〇月）'!Print_Titles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Windows ユーザー</cp:lastModifiedBy>
  <cp:lastPrinted>2023-11-01T07:19:03Z</cp:lastPrinted>
  <dcterms:created xsi:type="dcterms:W3CDTF">2020-09-29T00:06:41Z</dcterms:created>
  <dcterms:modified xsi:type="dcterms:W3CDTF">2023-11-10T07:47:46Z</dcterms:modified>
</cp:coreProperties>
</file>