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進捗管理（事業２班）\●●●医療機関への募集通知\R５年度\231031_設備整備事業 募集通知（事業２班）\02 送付用データ（要綱、要領、様式等）\2 外来対応設備整備事業\02 実績報告\"/>
    </mc:Choice>
  </mc:AlternateContent>
  <bookViews>
    <workbookView xWindow="0" yWindow="0" windowWidth="20490" windowHeight="7380" tabRatio="841"/>
  </bookViews>
  <sheets>
    <sheet name="様式第8号" sheetId="1" r:id="rId1"/>
    <sheet name="様式第８号　別紙（１）" sheetId="15" r:id="rId2"/>
    <sheet name="個人防護具　別紙（変更後〇月）" sheetId="21" r:id="rId3"/>
    <sheet name="個人防護具　別紙（変更後〇+1月）" sheetId="22" r:id="rId4"/>
    <sheet name="様式第８号　別紙（２）" sheetId="23" r:id="rId5"/>
    <sheet name="歳入歳出予算書抄本" sheetId="18" r:id="rId6"/>
  </sheets>
  <definedNames>
    <definedName name="_xlnm._FilterDatabase" localSheetId="3" hidden="1">'個人防護具　別紙（変更後〇+1月）'!$B$42:$AU$57</definedName>
    <definedName name="_xlnm._FilterDatabase" localSheetId="2" hidden="1">'個人防護具　別紙（変更後〇月）'!$B$42:$AU$57</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 localSheetId="3" hidden="1">#REF!</definedName>
    <definedName name="a" localSheetId="4" hidden="1">#REF!</definedName>
    <definedName name="a" hidden="1">#REF!</definedName>
    <definedName name="ｄｆｓ" localSheetId="3">#REF!</definedName>
    <definedName name="ｄｆｓ">#REF!</definedName>
    <definedName name="_xlnm.Print_Area" localSheetId="3">'個人防護具　別紙（変更後〇+1月）'!$B$1:$AY$61</definedName>
    <definedName name="_xlnm.Print_Area" localSheetId="2">'個人防護具　別紙（変更後〇月）'!$B$1:$AY$61</definedName>
    <definedName name="_xlnm.Print_Area" localSheetId="5">歳入歳出予算書抄本!$A$1:$L$40</definedName>
    <definedName name="_xlnm.Print_Area" localSheetId="0">様式第8号!$A$1:$I$40</definedName>
    <definedName name="_xlnm.Print_Area" localSheetId="1">'様式第８号　別紙（１）'!$A$1:$L$46</definedName>
    <definedName name="_xlnm.Print_Area" localSheetId="4">'様式第８号　別紙（２）'!$A$1:$H$18</definedName>
    <definedName name="_xlnm.Print_Titles" localSheetId="3">'個人防護具　別紙（変更後〇+1月）'!$9:$10</definedName>
    <definedName name="_xlnm.Print_Titles" localSheetId="2">'個人防護具　別紙（変更後〇月）'!$9:$10</definedName>
    <definedName name="ええ" localSheetId="3" hidden="1">#REF!</definedName>
    <definedName name="ええ" localSheetId="4" hidden="1">#REF!</definedName>
    <definedName name="ええ" hidden="1">#REF!</definedName>
    <definedName name="確保病床" localSheetId="3">#REF!</definedName>
    <definedName name="確保病床">#REF!</definedName>
    <definedName name="休止病床" localSheetId="3">#REF!</definedName>
    <definedName name="休止病床">#REF!</definedName>
    <definedName name="空床状況" localSheetId="3">#REF!</definedName>
    <definedName name="空床状況">#REF!</definedName>
    <definedName name="指定以外" localSheetId="3">#REF!</definedName>
    <definedName name="指定以外">#REF!</definedName>
    <definedName name="即応病床以外" localSheetId="3">#REF!</definedName>
    <definedName name="即応病床以外">#REF!</definedName>
    <definedName name="病床の種類" localSheetId="3">#REF!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5" l="1"/>
  <c r="E43" i="15"/>
  <c r="B59" i="22"/>
  <c r="F15" i="15"/>
  <c r="F43" i="15" s="1"/>
  <c r="Q60" i="15"/>
  <c r="Q59" i="15"/>
  <c r="Q61" i="15" s="1"/>
  <c r="D24" i="18" l="1"/>
  <c r="B15" i="15"/>
  <c r="B43" i="15" s="1"/>
  <c r="E5" i="23" l="1"/>
  <c r="M44" i="22" l="1"/>
  <c r="M44" i="2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C44" i="21"/>
  <c r="AD44" i="21"/>
  <c r="AE44" i="21"/>
  <c r="AF44" i="21"/>
  <c r="AG44" i="21"/>
  <c r="AH44" i="21"/>
  <c r="AI44" i="21"/>
  <c r="AJ44" i="21"/>
  <c r="AK44" i="21"/>
  <c r="AL44" i="21"/>
  <c r="AM44" i="21"/>
  <c r="AN44" i="21"/>
  <c r="AO44" i="21"/>
  <c r="AP44" i="21"/>
  <c r="AQ44" i="2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C46" i="21"/>
  <c r="AD46" i="21"/>
  <c r="AE46" i="21"/>
  <c r="AF46" i="21"/>
  <c r="AG46" i="21"/>
  <c r="AH46" i="21"/>
  <c r="AI46" i="21"/>
  <c r="AJ46" i="21"/>
  <c r="AK46" i="21"/>
  <c r="AL46" i="21"/>
  <c r="AM46" i="21"/>
  <c r="AN46" i="21"/>
  <c r="AO46" i="21"/>
  <c r="AP46" i="21"/>
  <c r="AQ46" i="2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C47" i="21"/>
  <c r="AD47" i="21"/>
  <c r="AE47" i="21"/>
  <c r="AF47" i="21"/>
  <c r="AG47" i="21"/>
  <c r="AH47" i="21"/>
  <c r="AI47" i="21"/>
  <c r="AJ47" i="21"/>
  <c r="AK47" i="21"/>
  <c r="AL47" i="21"/>
  <c r="AM47" i="21"/>
  <c r="AN47" i="21"/>
  <c r="AO47" i="21"/>
  <c r="AP47" i="21"/>
  <c r="AQ47" i="2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C48" i="21"/>
  <c r="AD48" i="21"/>
  <c r="AE48" i="21"/>
  <c r="AF48" i="21"/>
  <c r="AG48" i="21"/>
  <c r="AH48" i="21"/>
  <c r="AI48" i="21"/>
  <c r="AJ48" i="21"/>
  <c r="AK48" i="21"/>
  <c r="AL48" i="21"/>
  <c r="AM48" i="21"/>
  <c r="AN48" i="21"/>
  <c r="AO48" i="21"/>
  <c r="AP48" i="21"/>
  <c r="AQ48" i="2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C49" i="21"/>
  <c r="AD49" i="21"/>
  <c r="AE49" i="21"/>
  <c r="AF49" i="21"/>
  <c r="AG49" i="21"/>
  <c r="AH49" i="21"/>
  <c r="AI49" i="21"/>
  <c r="AJ49" i="21"/>
  <c r="AK49" i="21"/>
  <c r="AL49" i="21"/>
  <c r="AM49" i="21"/>
  <c r="AN49" i="21"/>
  <c r="AO49" i="21"/>
  <c r="AP49" i="21"/>
  <c r="AQ49" i="2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Y46" i="22"/>
  <c r="X46" i="22"/>
  <c r="W46" i="22"/>
  <c r="V46" i="22"/>
  <c r="U46" i="22"/>
  <c r="T46" i="22"/>
  <c r="S46" i="22"/>
  <c r="R46" i="22"/>
  <c r="Q46" i="22"/>
  <c r="P46" i="22"/>
  <c r="O46" i="22"/>
  <c r="N46" i="22"/>
  <c r="M46" i="22"/>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H52" i="21" l="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AR16" i="22" l="1"/>
  <c r="AT16" i="22" s="1"/>
  <c r="AR15" i="22"/>
  <c r="AT15" i="22" s="1"/>
  <c r="AR16" i="21"/>
  <c r="AT16" i="21" s="1"/>
  <c r="AR15" i="21"/>
  <c r="AT15" i="21" s="1"/>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Y49" i="22"/>
  <c r="X49" i="22"/>
  <c r="W49" i="22"/>
  <c r="V49" i="22"/>
  <c r="U49" i="22"/>
  <c r="T49" i="22"/>
  <c r="S49" i="22"/>
  <c r="R49" i="22"/>
  <c r="Q49" i="22"/>
  <c r="P49" i="22"/>
  <c r="O49" i="22"/>
  <c r="N49" i="22"/>
  <c r="M49" i="22"/>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Y48" i="22"/>
  <c r="X48" i="22"/>
  <c r="W48" i="22"/>
  <c r="V48" i="22"/>
  <c r="U48" i="22"/>
  <c r="T48" i="22"/>
  <c r="S48" i="22"/>
  <c r="R48" i="22"/>
  <c r="Q48" i="22"/>
  <c r="P48" i="22"/>
  <c r="O48" i="22"/>
  <c r="N48" i="22"/>
  <c r="M48" i="22"/>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Y47" i="22"/>
  <c r="X47" i="22"/>
  <c r="W47" i="22"/>
  <c r="V47" i="22"/>
  <c r="U47" i="22"/>
  <c r="T47" i="22"/>
  <c r="S47" i="22"/>
  <c r="R47" i="22"/>
  <c r="Q47" i="22"/>
  <c r="P47" i="22"/>
  <c r="O47" i="22"/>
  <c r="N47" i="22"/>
  <c r="M47" i="22"/>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Y44" i="22"/>
  <c r="X44" i="22"/>
  <c r="W44" i="22"/>
  <c r="V44" i="22"/>
  <c r="V51" i="22" s="1"/>
  <c r="U44" i="22"/>
  <c r="T44" i="22"/>
  <c r="S44" i="22"/>
  <c r="R44" i="22"/>
  <c r="R51" i="22" s="1"/>
  <c r="Q44" i="22"/>
  <c r="P44" i="22"/>
  <c r="O44" i="22"/>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Z53" i="22" s="1"/>
  <c r="Y8" i="22"/>
  <c r="Y50" i="22" s="1"/>
  <c r="Y53" i="22" s="1"/>
  <c r="X8" i="22"/>
  <c r="X50" i="22" s="1"/>
  <c r="X53" i="22" s="1"/>
  <c r="W8" i="22"/>
  <c r="W50" i="22" s="1"/>
  <c r="W53" i="22" s="1"/>
  <c r="V8" i="22"/>
  <c r="V50" i="22" s="1"/>
  <c r="V53" i="22" s="1"/>
  <c r="U8" i="22"/>
  <c r="U50" i="22" s="1"/>
  <c r="U53" i="22" s="1"/>
  <c r="T8" i="22"/>
  <c r="T50" i="22" s="1"/>
  <c r="T53" i="22" s="1"/>
  <c r="S8" i="22"/>
  <c r="S50" i="22" s="1"/>
  <c r="S53" i="22" s="1"/>
  <c r="R8" i="22"/>
  <c r="R50" i="22" s="1"/>
  <c r="R53" i="22" s="1"/>
  <c r="Q8" i="22"/>
  <c r="Q50" i="22" s="1"/>
  <c r="Q53" i="22" s="1"/>
  <c r="P8" i="22"/>
  <c r="O8" i="22"/>
  <c r="O50" i="22" s="1"/>
  <c r="O53" i="22" s="1"/>
  <c r="N8" i="22"/>
  <c r="N50" i="22" s="1"/>
  <c r="N53" i="22" s="1"/>
  <c r="M8" i="22"/>
  <c r="M50" i="22" s="1"/>
  <c r="M53"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AR7" i="21"/>
  <c r="AR6" i="21"/>
  <c r="AP5" i="21"/>
  <c r="Q51" i="22" l="1"/>
  <c r="U51" i="22"/>
  <c r="Y51" i="22"/>
  <c r="Z51" i="22"/>
  <c r="T54" i="22"/>
  <c r="X54" i="22"/>
  <c r="M55" i="22"/>
  <c r="Q55" i="22"/>
  <c r="U55" i="22"/>
  <c r="Y55" i="22"/>
  <c r="N56" i="22"/>
  <c r="R56" i="22"/>
  <c r="V56" i="22"/>
  <c r="AF56" i="21"/>
  <c r="AF55" i="21"/>
  <c r="AF51" i="21"/>
  <c r="AF53" i="21"/>
  <c r="AF54" i="21"/>
  <c r="AN55" i="21"/>
  <c r="AN51" i="21"/>
  <c r="AN53" i="21"/>
  <c r="AN54" i="21"/>
  <c r="AN56" i="21"/>
  <c r="AC53" i="21"/>
  <c r="AC54" i="21"/>
  <c r="AC55" i="21"/>
  <c r="AC51" i="21"/>
  <c r="AC56" i="21"/>
  <c r="AK53" i="21"/>
  <c r="AK56" i="21"/>
  <c r="AK54" i="21"/>
  <c r="AK55" i="21"/>
  <c r="AK51" i="21"/>
  <c r="AD55" i="21"/>
  <c r="AD51" i="21"/>
  <c r="AD56" i="21"/>
  <c r="AD54" i="21"/>
  <c r="AD53" i="21"/>
  <c r="AP53" i="21"/>
  <c r="AP54" i="21"/>
  <c r="AP55" i="21"/>
  <c r="AP51" i="21"/>
  <c r="AP56" i="21"/>
  <c r="AB56" i="21"/>
  <c r="AB53" i="21"/>
  <c r="AB54" i="21"/>
  <c r="AB55" i="21"/>
  <c r="AB51" i="21"/>
  <c r="AJ56" i="21"/>
  <c r="AJ55" i="21"/>
  <c r="AJ51" i="21"/>
  <c r="AJ53" i="21"/>
  <c r="AJ54" i="21"/>
  <c r="AG53" i="21"/>
  <c r="AG56" i="21"/>
  <c r="AG54" i="21"/>
  <c r="AG55" i="21"/>
  <c r="AG51" i="21"/>
  <c r="AO56" i="21"/>
  <c r="AO54" i="21"/>
  <c r="AO55" i="21"/>
  <c r="AO51" i="21"/>
  <c r="AO53" i="21"/>
  <c r="AH53" i="21"/>
  <c r="AH55" i="21"/>
  <c r="AH51" i="21"/>
  <c r="AH54" i="21"/>
  <c r="AH56" i="21"/>
  <c r="AL53" i="21"/>
  <c r="AL55" i="21"/>
  <c r="AL51" i="21"/>
  <c r="AL56" i="21"/>
  <c r="AL54" i="21"/>
  <c r="AE56" i="21"/>
  <c r="AE53" i="21"/>
  <c r="AE51" i="21"/>
  <c r="AE55" i="21"/>
  <c r="AE54" i="21"/>
  <c r="AI51" i="21"/>
  <c r="AI55" i="21"/>
  <c r="AI54" i="21"/>
  <c r="AI56" i="21"/>
  <c r="AI53" i="21"/>
  <c r="AM51" i="21"/>
  <c r="AM55" i="21"/>
  <c r="AM54" i="21"/>
  <c r="AM56" i="21"/>
  <c r="AM53" i="21"/>
  <c r="AQ55" i="21"/>
  <c r="AQ54" i="21"/>
  <c r="AQ56" i="21"/>
  <c r="AQ53" i="21"/>
  <c r="AQ51" i="21"/>
  <c r="Z56" i="22"/>
  <c r="O51" i="22"/>
  <c r="W51" i="22"/>
  <c r="T51" i="22"/>
  <c r="X51" i="22"/>
  <c r="N54" i="22"/>
  <c r="R54" i="22"/>
  <c r="V54" i="22"/>
  <c r="Z54" i="22"/>
  <c r="O55" i="22"/>
  <c r="S55" i="22"/>
  <c r="W55" i="22"/>
  <c r="T56" i="22"/>
  <c r="X56" i="22"/>
  <c r="O54" i="22"/>
  <c r="S54" i="22"/>
  <c r="W54" i="22"/>
  <c r="T55" i="22"/>
  <c r="X55" i="22"/>
  <c r="M56" i="22"/>
  <c r="Q56" i="22"/>
  <c r="U56" i="22"/>
  <c r="Y56" i="22"/>
  <c r="S51" i="22"/>
  <c r="M54" i="22"/>
  <c r="Q54" i="22"/>
  <c r="U54" i="22"/>
  <c r="Y54" i="22"/>
  <c r="N55" i="22"/>
  <c r="R55" i="22"/>
  <c r="V55" i="22"/>
  <c r="Z55" i="22"/>
  <c r="O56" i="22"/>
  <c r="S56" i="22"/>
  <c r="W56" i="22"/>
  <c r="M50" i="21"/>
  <c r="AR8" i="21"/>
  <c r="H52" i="22"/>
  <c r="M51" i="21"/>
  <c r="AT41" i="21"/>
  <c r="M51" i="22"/>
  <c r="AR8" i="22"/>
  <c r="AT6" i="22" s="1"/>
  <c r="AR49" i="22"/>
  <c r="AR48" i="22"/>
  <c r="AT41" i="22"/>
  <c r="AR41" i="22"/>
  <c r="P50" i="22"/>
  <c r="P56" i="22" s="1"/>
  <c r="AR44" i="22"/>
  <c r="AR45" i="22"/>
  <c r="AR47" i="22"/>
  <c r="AR49" i="21"/>
  <c r="AR48" i="21"/>
  <c r="AR50" i="21"/>
  <c r="AR41" i="21"/>
  <c r="AT6" i="21"/>
  <c r="AR44" i="21"/>
  <c r="AR45" i="21"/>
  <c r="AR47" i="21"/>
  <c r="H51" i="21" l="1"/>
  <c r="H53" i="21"/>
  <c r="H56" i="21"/>
  <c r="H55" i="21"/>
  <c r="H54" i="21"/>
  <c r="H56" i="22"/>
  <c r="AR50" i="22"/>
  <c r="AT50" i="22" s="1"/>
  <c r="P53" i="22"/>
  <c r="H53" i="22" s="1"/>
  <c r="P55" i="22"/>
  <c r="H55" i="22" s="1"/>
  <c r="P54" i="22"/>
  <c r="H54" i="22" s="1"/>
  <c r="P51" i="22"/>
  <c r="H51" i="22" s="1"/>
  <c r="J51" i="21"/>
  <c r="J52" i="22"/>
  <c r="J52" i="21"/>
  <c r="J56" i="22"/>
  <c r="J56" i="21"/>
  <c r="J55" i="21"/>
  <c r="J53" i="21"/>
  <c r="J54" i="21"/>
  <c r="AT44" i="22"/>
  <c r="AT49" i="22" s="1"/>
  <c r="AT44" i="21"/>
  <c r="AT49" i="21" s="1"/>
  <c r="AT50" i="21"/>
  <c r="J54" i="22" l="1"/>
  <c r="G57" i="21"/>
  <c r="AR55" i="21" s="1"/>
  <c r="J53" i="22"/>
  <c r="J55" i="22"/>
  <c r="G57" i="22"/>
  <c r="AR55" i="22" s="1"/>
  <c r="J51" i="22"/>
  <c r="I57" i="21"/>
  <c r="AR52" i="21" s="1"/>
  <c r="I57" i="22" l="1"/>
  <c r="AR52" i="22" s="1"/>
  <c r="F31" i="15" l="1"/>
  <c r="G31" i="15" s="1"/>
  <c r="F35" i="15" l="1"/>
  <c r="G35" i="15" s="1"/>
  <c r="F39" i="15" l="1"/>
  <c r="G39" i="15" s="1"/>
  <c r="B39" i="15"/>
  <c r="B35" i="15" l="1"/>
  <c r="D35" i="15" l="1"/>
  <c r="D39" i="15"/>
  <c r="H35" i="15" l="1"/>
  <c r="H39" i="15"/>
  <c r="C33" i="18"/>
  <c r="E39" i="18" l="1"/>
  <c r="E37" i="18"/>
  <c r="E35" i="18"/>
  <c r="C4" i="18"/>
  <c r="B31" i="15" l="1"/>
  <c r="D31" i="15" s="1"/>
  <c r="H31" i="15" s="1"/>
  <c r="B23" i="15"/>
  <c r="D23" i="15" s="1"/>
  <c r="F27" i="15"/>
  <c r="G27" i="15" s="1"/>
  <c r="F23" i="15"/>
  <c r="G23" i="15" s="1"/>
  <c r="F19" i="15"/>
  <c r="G19" i="15" s="1"/>
  <c r="F11" i="15"/>
  <c r="G11" i="15" s="1"/>
  <c r="F7" i="15"/>
  <c r="G7" i="15" s="1"/>
  <c r="B27" i="15" l="1"/>
  <c r="D27" i="15" s="1"/>
  <c r="H27" i="15" s="1"/>
  <c r="B11" i="15"/>
  <c r="D11" i="15" s="1"/>
  <c r="H11" i="15" s="1"/>
  <c r="G15" i="15"/>
  <c r="G43" i="15" s="1"/>
  <c r="B19" i="15"/>
  <c r="D19" i="15" s="1"/>
  <c r="H19" i="15" s="1"/>
  <c r="H23" i="15"/>
  <c r="B7" i="15" l="1"/>
  <c r="D7" i="15" s="1"/>
  <c r="H7" i="15" s="1"/>
  <c r="D27" i="18"/>
  <c r="D15" i="15"/>
  <c r="D43" i="15" s="1"/>
  <c r="H15" i="15" l="1"/>
  <c r="H43" i="15" l="1"/>
  <c r="I43" i="15" s="1"/>
  <c r="K43" i="15" l="1"/>
  <c r="A24" i="1"/>
  <c r="D14" i="18"/>
  <c r="D13" i="18" s="1"/>
  <c r="D17" i="18" s="1"/>
</calcChain>
</file>

<file path=xl/comments1.xml><?xml version="1.0" encoding="utf-8"?>
<comments xmlns="http://schemas.openxmlformats.org/spreadsheetml/2006/main">
  <authors>
    <author>Windows ユーザー</author>
    <author>福岡県</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A16" authorId="1" shapeId="0">
      <text>
        <r>
          <rPr>
            <sz val="12"/>
            <color indexed="81"/>
            <rFont val="ＭＳ Ｐゴシック"/>
            <family val="3"/>
            <charset val="128"/>
          </rPr>
          <t>交付決定通知書又は
変更交付決定通知書の
文書番号と日付を入力
してください</t>
        </r>
      </text>
    </comment>
    <comment ref="A24" authorId="0" shapeId="0">
      <text>
        <r>
          <rPr>
            <sz val="12"/>
            <color indexed="81"/>
            <rFont val="ＭＳ Ｐゴシック"/>
            <family val="3"/>
            <charset val="128"/>
          </rPr>
          <t>様式第８号別紙（１）から自動転記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List>
</comments>
</file>

<file path=xl/comments3.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様式第８号から自動転記</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様式第８号から自動転記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<sst xmlns="http://schemas.openxmlformats.org/spreadsheetml/2006/main" count="238" uniqueCount="141">
  <si>
    <t>　福岡県知事　殿</t>
    <rPh sb="1" eb="3">
      <t>フクオカ</t>
    </rPh>
    <rPh sb="3" eb="6">
      <t>ケンチジ</t>
    </rPh>
    <rPh sb="7" eb="8">
      <t>ドノ</t>
    </rPh>
    <phoneticPr fontId="2"/>
  </si>
  <si>
    <t>記</t>
    <rPh sb="0" eb="1">
      <t>キ</t>
    </rPh>
    <phoneticPr fontId="2"/>
  </si>
  <si>
    <t>（A）</t>
    <phoneticPr fontId="3"/>
  </si>
  <si>
    <t>所在地</t>
    <rPh sb="0" eb="3">
      <t>ショザイチ</t>
    </rPh>
    <phoneticPr fontId="3"/>
  </si>
  <si>
    <t>合　　計</t>
    <rPh sb="0" eb="1">
      <t>ゴウ</t>
    </rPh>
    <rPh sb="3" eb="4">
      <t>ケイ</t>
    </rPh>
    <phoneticPr fontId="3"/>
  </si>
  <si>
    <t>円</t>
    <rPh sb="0" eb="1">
      <t>エン</t>
    </rPh>
    <phoneticPr fontId="3"/>
  </si>
  <si>
    <t>事業者名</t>
    <rPh sb="0" eb="3">
      <t>ジギョウシャ</t>
    </rPh>
    <rPh sb="3" eb="4">
      <t>メイ</t>
    </rPh>
    <phoneticPr fontId="3"/>
  </si>
  <si>
    <t>事業者名</t>
    <rPh sb="0" eb="3">
      <t>ジギョウシャ</t>
    </rPh>
    <rPh sb="3" eb="4">
      <t>メイ</t>
    </rPh>
    <phoneticPr fontId="2"/>
  </si>
  <si>
    <t>代表者氏名</t>
    <rPh sb="0" eb="3">
      <t>ダイヒョウシャ</t>
    </rPh>
    <rPh sb="3" eb="4">
      <t>シ</t>
    </rPh>
    <rPh sb="4" eb="5">
      <t>メイ</t>
    </rPh>
    <phoneticPr fontId="2"/>
  </si>
  <si>
    <t>所 在 地</t>
    <rPh sb="0" eb="1">
      <t>ショ</t>
    </rPh>
    <rPh sb="2" eb="3">
      <t>ザイ</t>
    </rPh>
    <rPh sb="4" eb="5">
      <t>チ</t>
    </rPh>
    <phoneticPr fontId="2"/>
  </si>
  <si>
    <t>５　添付書類</t>
    <rPh sb="2" eb="6">
      <t>テンプショルイ</t>
    </rPh>
    <phoneticPr fontId="2"/>
  </si>
  <si>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</si>
  <si>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</si>
  <si>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</si>
  <si>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</si>
  <si>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</si>
  <si>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</si>
  <si>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</si>
  <si>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</si>
  <si>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</si>
  <si>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</si>
  <si>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</si>
  <si>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</si>
  <si>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</si>
  <si>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</si>
  <si>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</si>
  <si>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</si>
  <si>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</si>
  <si>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</si>
  <si>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</si>
  <si>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</si>
  <si>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</si>
  <si>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</si>
  <si>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</si>
  <si>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</si>
  <si>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</si>
  <si>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</si>
  <si>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</si>
  <si>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番号</t>
    <rPh sb="0" eb="2">
      <t>バンゴウ</t>
    </rPh>
    <phoneticPr fontId="2"/>
  </si>
  <si>
    <t>※行が不足する場合は、適宜追加すること。</t>
    <rPh sb="1" eb="2">
      <t>ギョウ</t>
    </rPh>
    <rPh sb="3" eb="5">
      <t>フソク</t>
    </rPh>
    <rPh sb="7" eb="9">
      <t>バアイ</t>
    </rPh>
    <rPh sb="11" eb="13">
      <t>テキギ</t>
    </rPh>
    <rPh sb="13" eb="15">
      <t>ツイカ</t>
    </rPh>
    <phoneticPr fontId="2"/>
  </si>
  <si>
    <t>個人防護具</t>
    <rPh sb="0" eb="5">
      <t>コジンボウゴグ</t>
    </rPh>
    <phoneticPr fontId="2"/>
  </si>
  <si>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</si>
  <si>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</si>
  <si>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</si>
  <si>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</si>
  <si>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</si>
  <si>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</si>
  <si>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</si>
  <si>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</si>
  <si>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</si>
  <si>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</si>
  <si>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</si>
  <si>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</si>
  <si>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</si>
  <si>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</si>
  <si>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</si>
  <si>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</si>
  <si>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</si>
  <si>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</si>
  <si>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39"/>
  </si>
  <si>
    <t>（医療機関名：</t>
    <rPh sb="1" eb="3">
      <t>イリョウ</t>
    </rPh>
    <rPh sb="3" eb="5">
      <t>キカン</t>
    </rPh>
    <rPh sb="5" eb="6">
      <t>メイ</t>
    </rPh>
    <phoneticPr fontId="3"/>
  </si>
  <si>
    <t>）</t>
    <phoneticPr fontId="39"/>
  </si>
  <si>
    <t>計</t>
    <rPh sb="0" eb="1">
      <t>ケイ</t>
    </rPh>
    <phoneticPr fontId="3"/>
  </si>
  <si>
    <t>上限額（円）</t>
    <rPh sb="0" eb="3">
      <t>ジョウゲンガク</t>
    </rPh>
    <rPh sb="4" eb="5">
      <t>エン</t>
    </rPh>
    <phoneticPr fontId="39"/>
  </si>
  <si>
    <t>員数</t>
    <rPh sb="0" eb="2">
      <t>インスウ</t>
    </rPh>
    <phoneticPr fontId="39"/>
  </si>
  <si>
    <t>員数（③＝①×②）</t>
    <rPh sb="0" eb="2">
      <t>インスウ</t>
    </rPh>
    <phoneticPr fontId="39"/>
  </si>
  <si>
    <t>（1人当たり　3,600円）</t>
    <phoneticPr fontId="39"/>
  </si>
  <si>
    <t>番号</t>
    <rPh sb="0" eb="2">
      <t>バンゴウ</t>
    </rPh>
    <phoneticPr fontId="39"/>
  </si>
  <si>
    <t>区分</t>
    <rPh sb="0" eb="2">
      <t>クブン</t>
    </rPh>
    <phoneticPr fontId="39"/>
  </si>
  <si>
    <t>商品名・規格</t>
    <rPh sb="0" eb="3">
      <t>ショウヒンメイ</t>
    </rPh>
    <rPh sb="4" eb="6">
      <t>キカク</t>
    </rPh>
    <phoneticPr fontId="39"/>
  </si>
  <si>
    <t>計</t>
    <rPh sb="0" eb="1">
      <t>ケイ</t>
    </rPh>
    <phoneticPr fontId="39"/>
  </si>
  <si>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</si>
  <si>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</si>
  <si>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</si>
  <si>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</si>
  <si>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</si>
  <si>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</si>
  <si>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39"/>
  </si>
  <si>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</si>
  <si>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39"/>
  </si>
  <si>
    <t>個人防護具毎の
日別の計</t>
    <rPh sb="0" eb="5">
      <t>コジンボウゴグ</t>
    </rPh>
    <rPh sb="5" eb="6">
      <t>マイ</t>
    </rPh>
    <rPh sb="8" eb="10">
      <t>ヒベツ</t>
    </rPh>
    <rPh sb="11" eb="12">
      <t>ケイ</t>
    </rPh>
    <phoneticPr fontId="39"/>
  </si>
  <si>
    <t>マスク</t>
    <phoneticPr fontId="39"/>
  </si>
  <si>
    <t>グローブ</t>
    <phoneticPr fontId="39"/>
  </si>
  <si>
    <t>ガウン</t>
    <phoneticPr fontId="39"/>
  </si>
  <si>
    <t>キャップ</t>
    <phoneticPr fontId="39"/>
  </si>
  <si>
    <t>フェイスシールド</t>
    <phoneticPr fontId="39"/>
  </si>
  <si>
    <t>員数（③）</t>
    <rPh sb="0" eb="2">
      <t>インスウ</t>
    </rPh>
    <phoneticPr fontId="39"/>
  </si>
  <si>
    <t>員数の判定</t>
    <rPh sb="0" eb="2">
      <t>インスウ</t>
    </rPh>
    <rPh sb="3" eb="5">
      <t>ハンテイ</t>
    </rPh>
    <phoneticPr fontId="39"/>
  </si>
  <si>
    <t>員数を超えた個人防護具の有無</t>
    <rPh sb="0" eb="2">
      <t>インスウ</t>
    </rPh>
    <rPh sb="3" eb="4">
      <t>コ</t>
    </rPh>
    <rPh sb="6" eb="11">
      <t>コジンボウゴグ</t>
    </rPh>
    <rPh sb="12" eb="14">
      <t>ウム</t>
    </rPh>
    <phoneticPr fontId="39"/>
  </si>
  <si>
    <t>（署名又は記名押印）</t>
  </si>
  <si>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</si>
  <si>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</si>
  <si>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</si>
  <si>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39"/>
  </si>
  <si>
    <t>ゴーグル</t>
  </si>
  <si>
    <t>ゴーグル</t>
    <phoneticPr fontId="2"/>
  </si>
  <si>
    <t>【次頁あり】</t>
    <rPh sb="1" eb="3">
      <t>ジページ</t>
    </rPh>
    <phoneticPr fontId="2"/>
  </si>
  <si>
    <t>コロナ患者1人当たりの対応スタッフ数（員数）</t>
    <rPh sb="3" eb="5">
      <t>カンジャ</t>
    </rPh>
    <rPh sb="5" eb="8">
      <t>ヒトリア</t>
    </rPh>
    <rPh sb="11" eb="13">
      <t>タイオウ</t>
    </rPh>
    <rPh sb="17" eb="18">
      <t>スウ</t>
    </rPh>
    <phoneticPr fontId="39"/>
  </si>
  <si>
    <t>員数を超えた
日数
(交換回数)</t>
    <phoneticPr fontId="2"/>
  </si>
  <si>
    <t>計</t>
    <rPh sb="0" eb="1">
      <t>ケイ</t>
    </rPh>
    <phoneticPr fontId="2"/>
  </si>
  <si>
    <t>上限の確認</t>
    <rPh sb="0" eb="2">
      <t>ジョウゲン</t>
    </rPh>
    <rPh sb="3" eb="5">
      <t>カクニン</t>
    </rPh>
    <phoneticPr fontId="2"/>
  </si>
  <si>
    <t xml:space="preserve">上限を超えた
申請
</t>
    <rPh sb="0" eb="2">
      <t>ジョウゲン</t>
    </rPh>
    <rPh sb="7" eb="9">
      <t>シンセイ</t>
    </rPh>
    <phoneticPr fontId="2"/>
  </si>
  <si>
    <t>様式第８号（第９条関係）</t>
    <phoneticPr fontId="2"/>
  </si>
  <si>
    <t>２　経費所要額精算書　　　（別紙（１）のとおり）</t>
    <rPh sb="2" eb="7">
      <t>ケイヒショヨウガク</t>
    </rPh>
    <rPh sb="7" eb="10">
      <t>セイサンショ</t>
    </rPh>
    <rPh sb="14" eb="16">
      <t>ベッシ</t>
    </rPh>
    <phoneticPr fontId="3"/>
  </si>
  <si>
    <t>３　設備整備事業精算額内訳（別紙（２）のとおり）</t>
    <rPh sb="2" eb="4">
      <t>セツビ</t>
    </rPh>
    <rPh sb="4" eb="6">
      <t>セイビ</t>
    </rPh>
    <rPh sb="6" eb="8">
      <t>ジギョウ</t>
    </rPh>
    <rPh sb="8" eb="11">
      <t>セイサンガク</t>
    </rPh>
    <rPh sb="11" eb="13">
      <t>ウチワケ</t>
    </rPh>
    <rPh sb="14" eb="16">
      <t>ベッシ</t>
    </rPh>
    <phoneticPr fontId="3"/>
  </si>
  <si>
    <t>４　事業実績報告書　　　　（別紙（３）のとおり）</t>
    <rPh sb="2" eb="4">
      <t>ジギョウ</t>
    </rPh>
    <rPh sb="4" eb="6">
      <t>ジッセキ</t>
    </rPh>
    <rPh sb="6" eb="9">
      <t>ホウコクショ</t>
    </rPh>
    <rPh sb="14" eb="16">
      <t>ベッシ</t>
    </rPh>
    <phoneticPr fontId="3"/>
  </si>
  <si>
    <t>　(1) 歳入歳出決算（見込）書抄本</t>
    <rPh sb="5" eb="9">
      <t>サイニュウサイシュツ</t>
    </rPh>
    <rPh sb="9" eb="11">
      <t>ケッサン</t>
    </rPh>
    <rPh sb="12" eb="14">
      <t>ミコ</t>
    </rPh>
    <rPh sb="15" eb="16">
      <t>ショ</t>
    </rPh>
    <rPh sb="16" eb="18">
      <t>ショウホン</t>
    </rPh>
    <phoneticPr fontId="3"/>
  </si>
  <si>
    <t>　(2) 支出証拠書類の写し</t>
    <rPh sb="5" eb="7">
      <t>シシュツ</t>
    </rPh>
    <rPh sb="7" eb="9">
      <t>ショウコ</t>
    </rPh>
    <rPh sb="9" eb="11">
      <t>ショルイ</t>
    </rPh>
    <rPh sb="12" eb="13">
      <t>ウツ</t>
    </rPh>
    <phoneticPr fontId="3"/>
  </si>
  <si>
    <t>　(3) その他参考書類</t>
    <rPh sb="7" eb="8">
      <t>タ</t>
    </rPh>
    <rPh sb="8" eb="10">
      <t>サンコウ</t>
    </rPh>
    <rPh sb="10" eb="12">
      <t>ショルイ</t>
    </rPh>
    <phoneticPr fontId="3"/>
  </si>
  <si>
    <t>経費所要額精算書</t>
    <rPh sb="0" eb="2">
      <t>ケイヒ</t>
    </rPh>
    <rPh sb="2" eb="4">
      <t>ショヨウ</t>
    </rPh>
    <rPh sb="4" eb="5">
      <t>ガク</t>
    </rPh>
    <rPh sb="5" eb="7">
      <t>セイサン</t>
    </rPh>
    <rPh sb="7" eb="8">
      <t>ショ</t>
    </rPh>
    <phoneticPr fontId="3"/>
  </si>
  <si>
    <t>様式第８号　別紙（１）</t>
    <phoneticPr fontId="3"/>
  </si>
  <si>
    <t>交付決定額</t>
    <rPh sb="0" eb="2">
      <t>コウフ</t>
    </rPh>
    <rPh sb="2" eb="5">
      <t>ケッテイガク</t>
    </rPh>
    <phoneticPr fontId="3"/>
  </si>
  <si>
    <t>確定額</t>
    <rPh sb="0" eb="3">
      <t>カクテイガク</t>
    </rPh>
    <phoneticPr fontId="2"/>
  </si>
  <si>
    <t>（J)</t>
  </si>
  <si>
    <t>申請時との
乖離の
有無</t>
    <rPh sb="0" eb="3">
      <t>シンセイジ</t>
    </rPh>
    <rPh sb="6" eb="8">
      <t>カイリ</t>
    </rPh>
    <rPh sb="10" eb="12">
      <t>ウム</t>
    </rPh>
    <phoneticPr fontId="2"/>
  </si>
  <si>
    <t>日付</t>
    <rPh sb="0" eb="2">
      <t>ヒヅケ</t>
    </rPh>
    <phoneticPr fontId="2"/>
  </si>
  <si>
    <t>あり</t>
    <phoneticPr fontId="2"/>
  </si>
  <si>
    <t>無</t>
    <rPh sb="0" eb="1">
      <t>ナシ</t>
    </rPh>
    <phoneticPr fontId="2"/>
  </si>
  <si>
    <t>事業実績報告書</t>
    <rPh sb="0" eb="2">
      <t>ジギョウ</t>
    </rPh>
    <rPh sb="2" eb="4">
      <t>ジッセキ</t>
    </rPh>
    <rPh sb="4" eb="7">
      <t>ホウコクショ</t>
    </rPh>
    <phoneticPr fontId="3"/>
  </si>
  <si>
    <t>事業完了日</t>
    <rPh sb="0" eb="5">
      <t>ジギョウカンリョウビ</t>
    </rPh>
    <phoneticPr fontId="3"/>
  </si>
  <si>
    <t>申請内容</t>
    <rPh sb="0" eb="2">
      <t>シンセイ</t>
    </rPh>
    <rPh sb="2" eb="4">
      <t>ナイヨウ</t>
    </rPh>
    <phoneticPr fontId="3"/>
  </si>
  <si>
    <t>導入効果</t>
    <rPh sb="0" eb="4">
      <t>ドウニュウコウカ</t>
    </rPh>
    <phoneticPr fontId="3"/>
  </si>
  <si>
    <t>歳入歳出決算（見込）書抄本</t>
    <rPh sb="0" eb="2">
      <t>サイニュウ</t>
    </rPh>
    <rPh sb="2" eb="4">
      <t>サイシュツ</t>
    </rPh>
    <rPh sb="4" eb="6">
      <t>ケッサン</t>
    </rPh>
    <rPh sb="7" eb="9">
      <t>ミコ</t>
    </rPh>
    <rPh sb="10" eb="11">
      <t>ショ</t>
    </rPh>
    <rPh sb="11" eb="13">
      <t>ショウホン</t>
    </rPh>
    <phoneticPr fontId="3"/>
  </si>
  <si>
    <t>※上限の範囲内でも、交付決定の額以下である必要があります。</t>
    <rPh sb="1" eb="3">
      <t>ジョウゲン</t>
    </rPh>
    <rPh sb="4" eb="7">
      <t>ハンイナイ</t>
    </rPh>
    <rPh sb="10" eb="14">
      <t>コウフケッテイ</t>
    </rPh>
    <rPh sb="15" eb="16">
      <t>ガク</t>
    </rPh>
    <rPh sb="16" eb="18">
      <t>イカ</t>
    </rPh>
    <rPh sb="21" eb="23">
      <t>ヒツヨウ</t>
    </rPh>
    <phoneticPr fontId="2"/>
  </si>
  <si>
    <t>コロナ患者1人当たりの対応スタッフ数（員数）</t>
    <rPh sb="3" eb="5">
      <t>カンジャ</t>
    </rPh>
    <rPh sb="5" eb="8">
      <t>ヒトリア</t>
    </rPh>
    <rPh sb="11" eb="13">
      <t>タイオウ</t>
    </rPh>
    <rPh sb="17" eb="18">
      <t>スウ</t>
    </rPh>
    <phoneticPr fontId="41"/>
  </si>
  <si>
    <t>（令和5年〇月1日～〇月３１日）</t>
    <rPh sb="6" eb="7">
      <t>ガツ</t>
    </rPh>
    <rPh sb="11" eb="12">
      <t>ガツ</t>
    </rPh>
    <phoneticPr fontId="39"/>
  </si>
  <si>
    <t>（令和5年□月１日～□月３０日）</t>
    <rPh sb="6" eb="7">
      <t>ガツ</t>
    </rPh>
    <rPh sb="11" eb="12">
      <t>ガツ</t>
    </rPh>
    <phoneticPr fontId="39"/>
  </si>
  <si>
    <t>令和５年度福岡県外来対応医療機関設備整備事業費補助金実績報告書</t>
    <rPh sb="8" eb="10">
      <t>ガイライ</t>
    </rPh>
    <rPh sb="10" eb="12">
      <t>タイオウ</t>
    </rPh>
    <rPh sb="12" eb="14">
      <t>イリョウ</t>
    </rPh>
    <rPh sb="14" eb="16">
      <t>キカン</t>
    </rPh>
    <rPh sb="16" eb="18">
      <t>セツビ</t>
    </rPh>
    <rPh sb="18" eb="20">
      <t>セイビ</t>
    </rPh>
    <rPh sb="20" eb="23">
      <t>ジギョウヒ</t>
    </rPh>
    <phoneticPr fontId="2"/>
  </si>
  <si>
    <t>　令和〇年〇月〇日付け５疾病第〇号で交付決定を受けた福岡県外来対応医療機関設備整備事業費補助金について、福岡県外来対応医療機関設備整備事業費補助金交付要綱第９条の規定に基づき、下記のとおり報告します。</t>
    <rPh sb="1" eb="3">
      <t>レイワ</t>
    </rPh>
    <rPh sb="9" eb="10">
      <t>ヅ</t>
    </rPh>
    <rPh sb="12" eb="14">
      <t>シッペイ</t>
    </rPh>
    <rPh sb="29" eb="31">
      <t>ガイライ</t>
    </rPh>
    <rPh sb="31" eb="33">
      <t>タイオウ</t>
    </rPh>
    <rPh sb="33" eb="35">
      <t>イリョウ</t>
    </rPh>
    <rPh sb="35" eb="37">
      <t>キカン</t>
    </rPh>
    <rPh sb="37" eb="39">
      <t>セツビ</t>
    </rPh>
    <rPh sb="39" eb="41">
      <t>セイビ</t>
    </rPh>
    <rPh sb="88" eb="90">
      <t>カキ</t>
    </rPh>
    <rPh sb="94" eb="96">
      <t>ホウコク</t>
    </rPh>
    <phoneticPr fontId="3"/>
  </si>
  <si>
    <t>コロナ患者（疑い患者含む）受入（予定）数 （員数）</t>
    <rPh sb="3" eb="5">
      <t>カンジャ</t>
    </rPh>
    <rPh sb="6" eb="7">
      <t>ウタガ</t>
    </rPh>
    <rPh sb="8" eb="10">
      <t>カンジャ</t>
    </rPh>
    <rPh sb="10" eb="11">
      <t>フク</t>
    </rPh>
    <rPh sb="13" eb="15">
      <t>ウケイレ</t>
    </rPh>
    <rPh sb="16" eb="18">
      <t>ヨテイ</t>
    </rPh>
    <rPh sb="19" eb="20">
      <t>スウ</t>
    </rPh>
    <rPh sb="22" eb="24">
      <t>インスウ</t>
    </rPh>
    <phoneticPr fontId="39"/>
  </si>
  <si>
    <t>②コロナ患者対応のため使用した個人防護具</t>
    <rPh sb="4" eb="6">
      <t>カンジャ</t>
    </rPh>
    <rPh sb="6" eb="8">
      <t>タイオウ</t>
    </rPh>
    <rPh sb="11" eb="13">
      <t>シヨウ</t>
    </rPh>
    <phoneticPr fontId="39"/>
  </si>
  <si>
    <t>令和５年度福岡県外来対応医療機関設備整備事業費補助金</t>
    <rPh sb="0" eb="2">
      <t>レイワ</t>
    </rPh>
    <rPh sb="3" eb="5">
      <t>ネンド</t>
    </rPh>
    <rPh sb="5" eb="7">
      <t>フクオカ</t>
    </rPh>
    <rPh sb="7" eb="8">
      <t>ケン</t>
    </rPh>
    <rPh sb="8" eb="10">
      <t>ガイライ</t>
    </rPh>
    <rPh sb="10" eb="12">
      <t>タイオウ</t>
    </rPh>
    <rPh sb="12" eb="14">
      <t>イリョウ</t>
    </rPh>
    <rPh sb="14" eb="16">
      <t>キカン</t>
    </rPh>
    <rPh sb="16" eb="18">
      <t>セツビ</t>
    </rPh>
    <rPh sb="18" eb="20">
      <t>セイビ</t>
    </rPh>
    <rPh sb="20" eb="23">
      <t>ジギョウヒ</t>
    </rPh>
    <rPh sb="23" eb="26">
      <t>ホジョキン</t>
    </rPh>
    <phoneticPr fontId="3"/>
  </si>
  <si>
    <t>所在地を入力してください</t>
  </si>
  <si>
    <t>法人名及び医療機関名を入力してください</t>
    <rPh sb="0" eb="3">
      <t>ホウジンメイ</t>
    </rPh>
    <rPh sb="3" eb="4">
      <t>オヨ</t>
    </rPh>
    <phoneticPr fontId="2"/>
  </si>
  <si>
    <t>代表者の肩書・氏名を入力してください。</t>
    <rPh sb="0" eb="3">
      <t>ダイヒョウシャ</t>
    </rPh>
    <rPh sb="4" eb="6">
      <t>カタガキ</t>
    </rPh>
    <rPh sb="7" eb="9">
      <t>シメイ</t>
    </rPh>
    <rPh sb="10" eb="12">
      <t>ニュウリョク</t>
    </rPh>
    <phoneticPr fontId="2"/>
  </si>
  <si>
    <t>第　　　　号</t>
    <rPh sb="0" eb="1">
      <t>ダイ</t>
    </rPh>
    <rPh sb="5" eb="6">
      <t>ゴウ</t>
    </rPh>
    <phoneticPr fontId="2"/>
  </si>
  <si>
    <t>令和　年　月　　日</t>
    <rPh sb="0" eb="2">
      <t>レイワ</t>
    </rPh>
    <rPh sb="3" eb="4">
      <t>ネン</t>
    </rPh>
    <rPh sb="5" eb="6">
      <t>ガツ</t>
    </rPh>
    <rPh sb="8" eb="9">
      <t>ニチ</t>
    </rPh>
    <phoneticPr fontId="2"/>
  </si>
  <si>
    <t>様式第８号　別紙（２）</t>
    <rPh sb="0" eb="2">
      <t>ヨウシキ</t>
    </rPh>
    <rPh sb="2" eb="3">
      <t>ダイ</t>
    </rPh>
    <rPh sb="4" eb="5">
      <t>ゴウ</t>
    </rPh>
    <rPh sb="6" eb="8">
      <t>ベッシ</t>
    </rPh>
    <phoneticPr fontId="3"/>
  </si>
  <si>
    <t>個人防護具　別紙</t>
    <rPh sb="0" eb="5">
      <t>コジンボウゴグ</t>
    </rPh>
    <rPh sb="6" eb="8">
      <t>ベッシ</t>
    </rPh>
    <phoneticPr fontId="2"/>
  </si>
  <si>
    <t>納品時期
（同一商品名・規格で同一単価の場合は、纏めて１行で記載のこと。）</t>
    <rPh sb="0" eb="2">
      <t>ノウヒン</t>
    </rPh>
    <rPh sb="2" eb="4">
      <t>ジキ</t>
    </rPh>
    <rPh sb="6" eb="8">
      <t>ドウイツ</t>
    </rPh>
    <rPh sb="8" eb="10">
      <t>ショウヒン</t>
    </rPh>
    <rPh sb="10" eb="11">
      <t>メイ</t>
    </rPh>
    <rPh sb="12" eb="14">
      <t>キカク</t>
    </rPh>
    <rPh sb="15" eb="17">
      <t>ドウイツ</t>
    </rPh>
    <rPh sb="17" eb="19">
      <t>タンカ</t>
    </rPh>
    <rPh sb="20" eb="22">
      <t>バアイ</t>
    </rPh>
    <rPh sb="24" eb="25">
      <t>マト</t>
    </rPh>
    <rPh sb="28" eb="29">
      <t>ギョウ</t>
    </rPh>
    <rPh sb="30" eb="32">
      <t>キサイ</t>
    </rPh>
    <phoneticPr fontId="2"/>
  </si>
  <si>
    <t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t>
    <rPh sb="23" eb="24">
      <t>グ</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</si>
</sst>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411]ggge&quot;年&quot;m&quot;月&quot;d&quot;日&quot;;@"/>
    <numFmt numFmtId="178" formatCode="#"/>
    <numFmt numFmtId="180" formatCode="0_ "/>
    <numFmt numFmtId="181" formatCode="#,##0&quot;円&quot;"/>
    <numFmt numFmtId="182" formatCode="[$-411]ge\.m\.d;@"/>
  </numFmts>
  <fonts count="50">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4"/>
      <name val="ＭＳ 明朝"/>
      <family val="1"/>
      <charset val="128"/>
    </font>
    <font>
      <sz val="12"/>
      <color rgb="FF000000"/>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
      <sz val="8"/>
      <color indexed="8"/>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8CBAD"/>
        <bgColor indexed="64"/>
      </patternFill>
    </fill>
  </fills>
  <borders count="10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right/>
      <top/>
      <bottom style="dashed">
        <color indexed="64"/>
      </bottom>
      <diagonal/>
    </border>
    <border>
      <left/>
      <right/>
      <top style="dashed">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12">
    <xf numFmtId="0" fontId="0" fillId="0" borderId="0">
      <alignment vertical="center"/>
    </xf>
    <xf numFmtId="0" fontId="5" fillId="0" borderId="0"/>
    <xf numFmtId="38" fontId="5" fillId="0" borderId="0" applyFont="0" applyFill="0" applyBorder="0" applyAlignment="0" applyProtection="0"/>
    <xf numFmtId="0" fontId="8" fillId="0" borderId="0"/>
    <xf numFmtId="0" fontId="5" fillId="0" borderId="0"/>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0" fontId="32" fillId="0" borderId="0"/>
    <xf numFmtId="0" fontId="36" fillId="0" borderId="0"/>
    <xf numFmtId="38" fontId="36" fillId="0" borderId="0" applyFill="0" applyBorder="0" applyAlignment="0" applyProtection="0">
      <alignment vertical="center"/>
    </xf>
    <xf numFmtId="9" fontId="36" fillId="0" borderId="0" applyFont="0" applyFill="0" applyBorder="0" applyAlignment="0" applyProtection="0">
      <alignment vertical="center"/>
    </xf>
  </cellStyleXfs>
  <cellXfs count="440">
    <xf numFmtId="0" fontId="0" fillId="0" borderId="0" xfId="0">
      <alignment vertical="center"/>
    </xf>
    <xf numFmtId="0" fontId="1" fillId="0" borderId="0" xfId="0" applyFont="1">
      <alignment vertical="center"/>
    </xf>
    <xf numFmtId="0" fontId="7" fillId="0" borderId="0" xfId="0" applyFont="1">
      <alignment vertical="center"/>
    </xf>
    <xf numFmtId="0" fontId="11" fillId="0" borderId="0" xfId="1" applyFont="1" applyAlignment="1">
      <alignment vertical="center"/>
    </xf>
    <xf numFmtId="0" fontId="13" fillId="0" borderId="0" xfId="6" applyFont="1">
      <alignment vertical="center"/>
    </xf>
    <xf numFmtId="0" fontId="14" fillId="0" borderId="0" xfId="6" applyFont="1" applyFill="1">
      <alignment vertical="center"/>
    </xf>
    <xf numFmtId="0" fontId="17" fillId="0" borderId="0" xfId="6" applyFont="1" applyFill="1">
      <alignment vertical="center"/>
    </xf>
    <xf numFmtId="0" fontId="18" fillId="0" borderId="3" xfId="6" applyFont="1" applyFill="1" applyBorder="1" applyAlignment="1">
      <alignment horizontal="center" vertical="center"/>
    </xf>
    <xf numFmtId="0" fontId="18" fillId="0" borderId="3" xfId="6" applyFont="1" applyFill="1" applyBorder="1" applyAlignment="1">
      <alignment horizontal="center" vertical="center" wrapText="1"/>
    </xf>
    <xf numFmtId="0" fontId="18" fillId="0" borderId="0" xfId="6" applyFont="1" applyFill="1" applyBorder="1" applyAlignment="1">
      <alignment horizontal="center" vertical="center"/>
    </xf>
    <xf numFmtId="0" fontId="14" fillId="0" borderId="0" xfId="6" applyFont="1" applyFill="1" applyAlignment="1">
      <alignment horizontal="center" vertical="center"/>
    </xf>
    <xf numFmtId="0" fontId="14" fillId="0" borderId="7" xfId="6" applyFont="1" applyFill="1" applyBorder="1" applyAlignment="1">
      <alignment horizontal="center" vertical="center"/>
    </xf>
    <xf numFmtId="0" fontId="19" fillId="0" borderId="7" xfId="6" applyFont="1" applyFill="1" applyBorder="1" applyAlignment="1">
      <alignment horizontal="center" vertical="center"/>
    </xf>
    <xf numFmtId="0" fontId="19" fillId="0" borderId="7" xfId="6" applyFont="1" applyFill="1" applyBorder="1" applyAlignment="1">
      <alignment horizontal="center" vertical="center" wrapText="1"/>
    </xf>
    <xf numFmtId="0" fontId="14" fillId="0" borderId="7" xfId="6" applyFont="1" applyFill="1" applyBorder="1">
      <alignment vertical="center"/>
    </xf>
    <xf numFmtId="0" fontId="14" fillId="0" borderId="0" xfId="6" applyFont="1" applyFill="1" applyBorder="1" applyAlignment="1">
      <alignment horizontal="center" vertical="center"/>
    </xf>
    <xf numFmtId="0" fontId="14" fillId="0" borderId="9" xfId="6" applyFont="1" applyFill="1" applyBorder="1" applyAlignment="1">
      <alignment horizontal="center" vertical="center"/>
    </xf>
    <xf numFmtId="0" fontId="14" fillId="0" borderId="9" xfId="6" applyFont="1" applyFill="1" applyBorder="1" applyAlignment="1">
      <alignment horizontal="right" vertical="center"/>
    </xf>
    <xf numFmtId="0" fontId="14" fillId="0" borderId="13" xfId="6" applyFont="1" applyFill="1" applyBorder="1">
      <alignment vertical="center"/>
    </xf>
    <xf numFmtId="0" fontId="14" fillId="0" borderId="0" xfId="6" applyFont="1" applyFill="1" applyBorder="1" applyAlignment="1">
      <alignment horizontal="right" vertical="center"/>
    </xf>
    <xf numFmtId="38" fontId="14" fillId="0" borderId="0" xfId="7" applyFont="1" applyFill="1" applyBorder="1" applyAlignment="1">
      <alignment vertical="center"/>
    </xf>
    <xf numFmtId="0" fontId="14" fillId="0" borderId="0" xfId="6" applyFont="1" applyFill="1" applyBorder="1">
      <alignment vertical="center"/>
    </xf>
    <xf numFmtId="0" fontId="10" fillId="0" borderId="0" xfId="3" applyFont="1" applyFill="1"/>
    <xf numFmtId="0" fontId="11" fillId="0" borderId="0" xfId="1" applyFont="1"/>
    <xf numFmtId="0" fontId="11" fillId="0" borderId="0" xfId="1" applyFont="1" applyFill="1"/>
    <xf numFmtId="0" fontId="10" fillId="0" borderId="0" xfId="1" applyFont="1" applyAlignment="1">
      <alignment horizontal="center" vertical="center"/>
    </xf>
    <xf numFmtId="0" fontId="10" fillId="0" borderId="0" xfId="1" applyFont="1" applyFill="1" applyAlignment="1">
      <alignment horizontal="center" vertical="center"/>
    </xf>
    <xf numFmtId="0" fontId="11" fillId="0" borderId="10" xfId="1" applyFont="1" applyFill="1" applyBorder="1" applyAlignment="1">
      <alignment horizontal="distributed" vertical="center" justifyLastLine="1"/>
    </xf>
    <xf numFmtId="0" fontId="11" fillId="0" borderId="13" xfId="1" applyFont="1" applyFill="1" applyBorder="1" applyAlignment="1">
      <alignment horizontal="center" vertical="center" wrapText="1" justifyLastLine="1"/>
    </xf>
    <xf numFmtId="0" fontId="11" fillId="0" borderId="0" xfId="1" applyFont="1" applyAlignment="1">
      <alignment horizontal="right"/>
    </xf>
    <xf numFmtId="0" fontId="5" fillId="0" borderId="0" xfId="6" applyFont="1">
      <alignment vertical="center"/>
    </xf>
    <xf numFmtId="0" fontId="24" fillId="0" borderId="0" xfId="6" applyFont="1">
      <alignment vertical="center"/>
    </xf>
    <xf numFmtId="0" fontId="25" fillId="0" borderId="0" xfId="6" applyFont="1" applyAlignment="1">
      <alignment horizontal="distributed" vertical="top"/>
    </xf>
    <xf numFmtId="0" fontId="26" fillId="0" borderId="0" xfId="6" applyFont="1" applyFill="1">
      <alignment vertical="center"/>
    </xf>
    <xf numFmtId="0" fontId="26" fillId="0" borderId="0" xfId="6" applyFont="1">
      <alignment vertical="center"/>
    </xf>
    <xf numFmtId="0" fontId="27" fillId="0" borderId="0" xfId="6" applyFont="1" applyAlignment="1">
      <alignment horizontal="distributed" vertical="top"/>
    </xf>
    <xf numFmtId="0" fontId="24" fillId="0" borderId="0" xfId="6" applyFont="1" applyAlignment="1">
      <alignment horizontal="right" vertical="center"/>
    </xf>
    <xf numFmtId="0" fontId="24" fillId="0" borderId="0" xfId="6" applyFont="1" applyBorder="1" applyAlignment="1">
      <alignment horizontal="center" vertical="center"/>
    </xf>
    <xf numFmtId="38" fontId="24" fillId="0" borderId="0" xfId="6" applyNumberFormat="1" applyFont="1" applyBorder="1" applyAlignment="1">
      <alignment vertical="center"/>
    </xf>
    <xf numFmtId="0" fontId="24" fillId="0" borderId="0" xfId="6" applyFont="1" applyBorder="1" applyAlignment="1">
      <alignment vertical="center"/>
    </xf>
    <xf numFmtId="0" fontId="24" fillId="0" borderId="0" xfId="6" applyFont="1" applyAlignment="1">
      <alignment horizontal="distributed" vertical="center"/>
    </xf>
    <xf numFmtId="0" fontId="24" fillId="0" borderId="0" xfId="6" applyFont="1" applyAlignment="1">
      <alignment horizontal="distributed" vertical="top"/>
    </xf>
    <xf numFmtId="178" fontId="26" fillId="0" borderId="0" xfId="6" applyNumberFormat="1" applyFont="1" applyFill="1">
      <alignment vertical="center"/>
    </xf>
    <xf numFmtId="0" fontId="11" fillId="0" borderId="11" xfId="4" applyFont="1" applyFill="1" applyBorder="1" applyAlignment="1">
      <alignment horizontal="center" vertical="center"/>
    </xf>
    <xf numFmtId="177" fontId="24" fillId="2" borderId="0" xfId="6" applyNumberFormat="1" applyFont="1" applyFill="1" applyAlignment="1" applyProtection="1">
      <alignment horizontal="right" vertical="center"/>
    </xf>
    <xf numFmtId="0" fontId="37" fillId="0" borderId="0" xfId="9" applyFont="1" applyAlignment="1">
      <alignment vertical="center"/>
    </xf>
    <xf numFmtId="0" fontId="37" fillId="0" borderId="0" xfId="9" applyFont="1" applyFill="1" applyAlignment="1">
      <alignment vertical="center"/>
    </xf>
    <xf numFmtId="0" fontId="37" fillId="0" borderId="0" xfId="9" applyFont="1" applyAlignment="1">
      <alignment horizontal="center" vertical="center"/>
    </xf>
    <xf numFmtId="0" fontId="40" fillId="0" borderId="0" xfId="9" applyFont="1" applyBorder="1" applyAlignment="1">
      <alignment vertical="center"/>
    </xf>
    <xf numFmtId="0" fontId="40" fillId="0" borderId="0" xfId="9" applyFont="1" applyFill="1" applyBorder="1" applyAlignment="1">
      <alignment horizontal="center" vertical="center"/>
    </xf>
    <xf numFmtId="0" fontId="37" fillId="0" borderId="0" xfId="9" applyFont="1" applyFill="1" applyAlignment="1">
      <alignment horizontal="center" vertical="center"/>
    </xf>
    <xf numFmtId="0" fontId="38" fillId="0" borderId="0" xfId="9" applyFont="1" applyAlignment="1">
      <alignment vertical="center"/>
    </xf>
    <xf numFmtId="0" fontId="37" fillId="0" borderId="54" xfId="9" applyFont="1" applyBorder="1" applyAlignment="1">
      <alignment horizontal="center" vertical="center"/>
    </xf>
    <xf numFmtId="0" fontId="37" fillId="0" borderId="55" xfId="9" applyFont="1" applyBorder="1" applyAlignment="1">
      <alignment horizontal="center" vertical="center"/>
    </xf>
    <xf numFmtId="0" fontId="37" fillId="0" borderId="29" xfId="9" applyFont="1" applyBorder="1" applyAlignment="1">
      <alignment horizontal="center" vertical="center"/>
    </xf>
    <xf numFmtId="0" fontId="37" fillId="0" borderId="47" xfId="9" applyNumberFormat="1" applyFont="1" applyFill="1" applyBorder="1" applyAlignment="1">
      <alignment horizontal="center" vertical="center"/>
    </xf>
    <xf numFmtId="0" fontId="37" fillId="0" borderId="50" xfId="9" applyNumberFormat="1" applyFont="1" applyFill="1" applyBorder="1" applyAlignment="1">
      <alignment horizontal="center" vertical="center"/>
    </xf>
    <xf numFmtId="0" fontId="43" fillId="0" borderId="37" xfId="9" applyFont="1" applyFill="1" applyBorder="1" applyAlignment="1">
      <alignment vertical="center" wrapText="1"/>
    </xf>
    <xf numFmtId="49" fontId="37" fillId="0" borderId="18" xfId="9" applyNumberFormat="1" applyFont="1" applyFill="1" applyBorder="1" applyAlignment="1">
      <alignment horizontal="center" vertical="center"/>
    </xf>
    <xf numFmtId="0" fontId="37" fillId="0" borderId="56" xfId="9" applyFont="1" applyFill="1" applyBorder="1" applyAlignment="1">
      <alignment vertical="center" textRotation="255"/>
    </xf>
    <xf numFmtId="0" fontId="37" fillId="0" borderId="40" xfId="9" applyNumberFormat="1" applyFont="1" applyFill="1" applyBorder="1" applyAlignment="1">
      <alignment horizontal="center" vertical="center"/>
    </xf>
    <xf numFmtId="0" fontId="37" fillId="0" borderId="60" xfId="9" applyNumberFormat="1" applyFont="1" applyFill="1" applyBorder="1" applyAlignment="1">
      <alignment horizontal="center" vertical="center"/>
    </xf>
    <xf numFmtId="0" fontId="37" fillId="0" borderId="0" xfId="9" applyFont="1" applyBorder="1" applyAlignment="1">
      <alignment vertical="center"/>
    </xf>
    <xf numFmtId="0" fontId="37" fillId="0" borderId="0" xfId="9" applyFont="1" applyBorder="1" applyAlignment="1">
      <alignment horizontal="center" vertical="center"/>
    </xf>
    <xf numFmtId="180" fontId="37" fillId="0" borderId="0" xfId="9" applyNumberFormat="1" applyFont="1" applyBorder="1" applyAlignment="1">
      <alignment horizontal="center" vertical="center"/>
    </xf>
    <xf numFmtId="181" fontId="37" fillId="0" borderId="0" xfId="9" applyNumberFormat="1" applyFont="1" applyBorder="1" applyAlignment="1">
      <alignment vertical="center"/>
    </xf>
    <xf numFmtId="0" fontId="38" fillId="0" borderId="0" xfId="9" applyFont="1" applyBorder="1" applyAlignment="1">
      <alignment vertical="center"/>
    </xf>
    <xf numFmtId="0" fontId="37" fillId="0" borderId="40" xfId="9" applyFont="1" applyBorder="1" applyAlignment="1">
      <alignment horizontal="center" vertical="center"/>
    </xf>
    <xf numFmtId="0" fontId="37" fillId="0" borderId="60" xfId="9" applyFont="1" applyBorder="1" applyAlignment="1">
      <alignment horizontal="center" vertical="center"/>
    </xf>
    <xf numFmtId="0" fontId="37" fillId="0" borderId="41" xfId="9" applyFont="1" applyBorder="1" applyAlignment="1">
      <alignment horizontal="center" vertical="center"/>
    </xf>
    <xf numFmtId="0" fontId="37" fillId="0" borderId="6" xfId="9" applyNumberFormat="1" applyFont="1" applyFill="1" applyBorder="1" applyAlignment="1">
      <alignment horizontal="center" vertical="center"/>
    </xf>
    <xf numFmtId="0" fontId="37" fillId="0" borderId="7" xfId="9" applyNumberFormat="1" applyFont="1" applyFill="1" applyBorder="1" applyAlignment="1">
      <alignment horizontal="center" vertical="center"/>
    </xf>
    <xf numFmtId="0" fontId="37" fillId="0" borderId="12" xfId="9" applyNumberFormat="1" applyFont="1" applyFill="1" applyBorder="1" applyAlignment="1">
      <alignment horizontal="center" vertical="center"/>
    </xf>
    <xf numFmtId="0" fontId="37" fillId="0" borderId="13" xfId="9" applyNumberFormat="1" applyFont="1" applyFill="1" applyBorder="1" applyAlignment="1">
      <alignment horizontal="center" vertical="center"/>
    </xf>
    <xf numFmtId="0" fontId="37" fillId="0" borderId="2" xfId="9" applyNumberFormat="1" applyFont="1" applyFill="1" applyBorder="1" applyAlignment="1">
      <alignment horizontal="center" vertical="center"/>
    </xf>
    <xf numFmtId="0" fontId="37" fillId="0" borderId="3" xfId="9" applyNumberFormat="1" applyFont="1" applyFill="1" applyBorder="1" applyAlignment="1">
      <alignment horizontal="center" vertical="center"/>
    </xf>
    <xf numFmtId="0" fontId="37" fillId="0" borderId="30" xfId="9" applyNumberFormat="1" applyFont="1" applyFill="1" applyBorder="1" applyAlignment="1">
      <alignment horizontal="center" vertical="center"/>
    </xf>
    <xf numFmtId="0" fontId="37" fillId="0" borderId="48" xfId="9" applyNumberFormat="1" applyFont="1" applyFill="1" applyBorder="1" applyAlignment="1">
      <alignment horizontal="center" vertical="center"/>
    </xf>
    <xf numFmtId="0" fontId="37" fillId="0" borderId="32" xfId="9" applyNumberFormat="1" applyFont="1" applyFill="1" applyBorder="1" applyAlignment="1">
      <alignment horizontal="center" vertical="center"/>
    </xf>
    <xf numFmtId="0" fontId="37" fillId="0" borderId="0" xfId="9" applyFont="1" applyFill="1" applyBorder="1" applyAlignment="1">
      <alignment horizontal="center" vertical="center"/>
    </xf>
    <xf numFmtId="0" fontId="43" fillId="0" borderId="0" xfId="9" applyFont="1" applyFill="1" applyBorder="1" applyAlignment="1">
      <alignment horizontal="center" vertical="center" wrapText="1"/>
    </xf>
    <xf numFmtId="49" fontId="37" fillId="0" borderId="0" xfId="9" applyNumberFormat="1" applyFont="1" applyFill="1" applyBorder="1" applyAlignment="1">
      <alignment horizontal="center" vertical="center"/>
    </xf>
    <xf numFmtId="181" fontId="37" fillId="0" borderId="0" xfId="10" applyNumberFormat="1" applyFont="1" applyBorder="1" applyAlignment="1">
      <alignment horizontal="right" vertical="center"/>
    </xf>
    <xf numFmtId="0" fontId="47" fillId="0" borderId="0" xfId="9" applyFont="1" applyAlignment="1">
      <alignment vertical="center"/>
    </xf>
    <xf numFmtId="0" fontId="48" fillId="0" borderId="0" xfId="9" applyFont="1" applyAlignment="1">
      <alignment vertical="center"/>
    </xf>
    <xf numFmtId="0" fontId="48" fillId="0" borderId="0" xfId="9" quotePrefix="1" applyNumberFormat="1" applyFont="1" applyAlignment="1">
      <alignment vertical="center"/>
    </xf>
    <xf numFmtId="49" fontId="47" fillId="0" borderId="0" xfId="9" applyNumberFormat="1" applyFont="1" applyAlignment="1">
      <alignment vertical="center"/>
    </xf>
    <xf numFmtId="0" fontId="48" fillId="0" borderId="0" xfId="9" applyFont="1" applyFill="1" applyAlignment="1">
      <alignment vertical="center"/>
    </xf>
    <xf numFmtId="0" fontId="20" fillId="0" borderId="0" xfId="0" applyFont="1">
      <alignment vertical="center"/>
    </xf>
    <xf numFmtId="0" fontId="14" fillId="0" borderId="13" xfId="6" applyFont="1" applyFill="1" applyBorder="1" applyAlignment="1">
      <alignment horizontal="right" vertical="center"/>
    </xf>
    <xf numFmtId="0" fontId="37" fillId="3" borderId="34" xfId="9" applyNumberFormat="1" applyFont="1" applyFill="1" applyBorder="1" applyAlignment="1" applyProtection="1">
      <alignment horizontal="center" vertical="center"/>
      <protection locked="0"/>
    </xf>
    <xf numFmtId="0" fontId="37" fillId="3" borderId="48" xfId="9" applyNumberFormat="1" applyFont="1" applyFill="1" applyBorder="1" applyAlignment="1" applyProtection="1">
      <alignment horizontal="center" vertical="center"/>
      <protection locked="0"/>
    </xf>
    <xf numFmtId="0" fontId="37" fillId="3" borderId="30" xfId="9" applyNumberFormat="1" applyFont="1" applyFill="1" applyBorder="1" applyAlignment="1" applyProtection="1">
      <alignment horizontal="center" vertical="center"/>
      <protection locked="0"/>
    </xf>
    <xf numFmtId="0" fontId="37" fillId="3" borderId="36" xfId="9" applyNumberFormat="1" applyFont="1" applyFill="1" applyBorder="1" applyAlignment="1" applyProtection="1">
      <alignment horizontal="center" vertical="center"/>
      <protection locked="0"/>
    </xf>
    <xf numFmtId="0" fontId="37" fillId="3" borderId="13" xfId="9" applyNumberFormat="1" applyFont="1" applyFill="1" applyBorder="1" applyAlignment="1" applyProtection="1">
      <alignment horizontal="center" vertical="center"/>
      <protection locked="0"/>
    </xf>
    <xf numFmtId="0" fontId="37" fillId="3" borderId="12" xfId="9" applyNumberFormat="1" applyFont="1" applyFill="1" applyBorder="1" applyAlignment="1" applyProtection="1">
      <alignment horizontal="center" vertical="center"/>
      <protection locked="0"/>
    </xf>
    <xf numFmtId="0" fontId="37" fillId="3" borderId="47" xfId="9" applyNumberFormat="1" applyFont="1" applyFill="1" applyBorder="1" applyAlignment="1" applyProtection="1">
      <alignment horizontal="center" vertical="center"/>
      <protection locked="0"/>
    </xf>
    <xf numFmtId="0" fontId="37" fillId="3" borderId="32" xfId="9" applyNumberFormat="1" applyFont="1" applyFill="1" applyBorder="1" applyAlignment="1" applyProtection="1">
      <alignment horizontal="center" vertical="center"/>
      <protection locked="0"/>
    </xf>
    <xf numFmtId="0" fontId="37" fillId="3" borderId="50" xfId="9" applyNumberFormat="1" applyFont="1" applyFill="1" applyBorder="1" applyAlignment="1" applyProtection="1">
      <alignment horizontal="center" vertical="center"/>
      <protection locked="0"/>
    </xf>
    <xf numFmtId="180" fontId="37" fillId="0" borderId="0" xfId="9" applyNumberFormat="1" applyFont="1" applyBorder="1" applyAlignment="1">
      <alignment vertical="center"/>
    </xf>
    <xf numFmtId="0" fontId="43" fillId="0" borderId="39" xfId="9" applyFont="1" applyFill="1" applyBorder="1" applyAlignment="1">
      <alignment horizontal="center" vertical="center" wrapText="1"/>
    </xf>
    <xf numFmtId="0" fontId="43" fillId="0" borderId="41" xfId="9" applyFont="1" applyFill="1" applyBorder="1" applyAlignment="1">
      <alignment horizontal="center" vertical="center" wrapText="1"/>
    </xf>
    <xf numFmtId="0" fontId="37" fillId="0" borderId="0" xfId="9" applyFont="1" applyAlignment="1">
      <alignment horizontal="center" vertical="center"/>
    </xf>
    <xf numFmtId="0" fontId="42" fillId="0" borderId="5" xfId="9" applyFont="1" applyBorder="1" applyAlignment="1">
      <alignment horizontal="center" vertical="center"/>
    </xf>
    <xf numFmtId="0" fontId="42" fillId="0" borderId="10" xfId="9" applyFont="1" applyBorder="1" applyAlignment="1">
      <alignment horizontal="center" vertical="center"/>
    </xf>
    <xf numFmtId="0" fontId="42" fillId="0" borderId="1" xfId="9" applyFont="1" applyBorder="1" applyAlignment="1">
      <alignment horizontal="center" vertical="center"/>
    </xf>
    <xf numFmtId="0" fontId="42" fillId="0" borderId="29" xfId="9" applyFont="1" applyFill="1" applyBorder="1" applyAlignment="1">
      <alignment horizontal="center" vertical="center" wrapText="1"/>
    </xf>
    <xf numFmtId="0" fontId="42" fillId="0" borderId="14" xfId="9" applyFont="1" applyFill="1" applyBorder="1" applyAlignment="1">
      <alignment horizontal="center" vertical="center" wrapText="1"/>
    </xf>
    <xf numFmtId="0" fontId="42" fillId="0" borderId="27" xfId="9" applyFont="1" applyFill="1" applyBorder="1" applyAlignment="1">
      <alignment horizontal="center" vertical="center" wrapText="1"/>
    </xf>
    <xf numFmtId="0" fontId="43" fillId="3" borderId="5" xfId="9" applyNumberFormat="1" applyFont="1" applyFill="1" applyBorder="1" applyAlignment="1" applyProtection="1">
      <alignment horizontal="center" vertical="center"/>
      <protection locked="0"/>
    </xf>
    <xf numFmtId="0" fontId="43" fillId="3" borderId="27" xfId="9" applyNumberFormat="1" applyFont="1" applyFill="1" applyBorder="1" applyAlignment="1" applyProtection="1">
      <alignment horizontal="center" vertical="center"/>
      <protection locked="0"/>
    </xf>
    <xf numFmtId="0" fontId="43" fillId="3" borderId="5" xfId="9" applyNumberFormat="1" applyFont="1" applyFill="1" applyBorder="1" applyAlignment="1" applyProtection="1">
      <alignment horizontal="center" vertical="center" wrapText="1"/>
      <protection locked="0"/>
    </xf>
    <xf numFmtId="0" fontId="43" fillId="3" borderId="27" xfId="9" applyNumberFormat="1" applyFont="1" applyFill="1" applyBorder="1" applyAlignment="1" applyProtection="1">
      <alignment horizontal="center" vertical="center" wrapText="1"/>
      <protection locked="0"/>
    </xf>
    <xf numFmtId="0" fontId="38" fillId="0" borderId="37" xfId="9" applyFont="1" applyBorder="1" applyAlignment="1">
      <alignment vertical="center"/>
    </xf>
    <xf numFmtId="0" fontId="43" fillId="0" borderId="77" xfId="9" applyFont="1" applyFill="1" applyBorder="1" applyAlignment="1">
      <alignment horizontal="center" vertical="center" wrapText="1"/>
    </xf>
    <xf numFmtId="0" fontId="43" fillId="0" borderId="79" xfId="9" applyFont="1" applyFill="1" applyBorder="1" applyAlignment="1">
      <alignment horizontal="center" vertical="center" wrapText="1"/>
    </xf>
    <xf numFmtId="0" fontId="43" fillId="0" borderId="81" xfId="9" applyFont="1" applyFill="1" applyBorder="1" applyAlignment="1">
      <alignment horizontal="center" vertical="center" wrapText="1"/>
    </xf>
    <xf numFmtId="0" fontId="43" fillId="0" borderId="46" xfId="9" applyFont="1" applyFill="1" applyBorder="1" applyAlignment="1">
      <alignment horizontal="center" vertical="center" wrapText="1"/>
    </xf>
    <xf numFmtId="0" fontId="37" fillId="0" borderId="35" xfId="9" applyNumberFormat="1" applyFont="1" applyFill="1" applyBorder="1" applyAlignment="1">
      <alignment horizontal="center" vertical="center"/>
    </xf>
    <xf numFmtId="0" fontId="37" fillId="0" borderId="10" xfId="9" applyNumberFormat="1" applyFont="1" applyFill="1" applyBorder="1" applyAlignment="1">
      <alignment horizontal="center" vertical="center"/>
    </xf>
    <xf numFmtId="0" fontId="37" fillId="0" borderId="33" xfId="9" applyNumberFormat="1" applyFont="1" applyFill="1" applyBorder="1" applyAlignment="1">
      <alignment horizontal="center" vertical="center"/>
    </xf>
    <xf numFmtId="0" fontId="1" fillId="0" borderId="0" xfId="0" applyFont="1">
      <alignment vertical="center"/>
    </xf>
    <xf numFmtId="38" fontId="18" fillId="0" borderId="0" xfId="7" applyFont="1" applyFill="1" applyBorder="1" applyAlignment="1">
      <alignment horizontal="center" vertical="center"/>
    </xf>
    <xf numFmtId="38" fontId="18" fillId="4" borderId="16" xfId="7" applyFont="1" applyFill="1" applyBorder="1" applyAlignment="1">
      <alignment horizontal="center" vertical="center"/>
    </xf>
    <xf numFmtId="38" fontId="18" fillId="4" borderId="17" xfId="7" applyFont="1" applyFill="1" applyBorder="1" applyAlignment="1">
      <alignment horizontal="center" vertical="center"/>
    </xf>
    <xf numFmtId="38" fontId="18" fillId="4" borderId="64" xfId="7" applyFont="1" applyFill="1" applyBorder="1" applyAlignment="1">
      <alignment horizontal="center" vertical="center"/>
    </xf>
    <xf numFmtId="0" fontId="18" fillId="0" borderId="3" xfId="6" applyFont="1" applyFill="1" applyBorder="1" applyAlignment="1">
      <alignment horizontal="center" vertical="center" wrapText="1"/>
    </xf>
    <xf numFmtId="180" fontId="37" fillId="0" borderId="0" xfId="9" applyNumberFormat="1" applyFont="1" applyBorder="1" applyAlignment="1">
      <alignment horizontal="center" vertical="center"/>
    </xf>
    <xf numFmtId="0" fontId="37" fillId="0" borderId="0" xfId="9" applyFont="1" applyAlignment="1">
      <alignment horizontal="center" vertical="center"/>
    </xf>
    <xf numFmtId="0" fontId="1" fillId="0" borderId="0" xfId="9" applyFont="1" applyBorder="1" applyAlignment="1">
      <alignment vertical="center"/>
    </xf>
    <xf numFmtId="0" fontId="1" fillId="0" borderId="0" xfId="9" applyFont="1" applyBorder="1" applyAlignment="1">
      <alignment horizontal="left" vertical="center"/>
    </xf>
    <xf numFmtId="0" fontId="11" fillId="0" borderId="0" xfId="1" applyFont="1" applyFill="1" applyBorder="1" applyAlignment="1">
      <alignment horizontal="right" indent="1" shrinkToFit="1"/>
    </xf>
    <xf numFmtId="0" fontId="42" fillId="0" borderId="0" xfId="9" applyFont="1" applyBorder="1" applyAlignment="1">
      <alignment vertical="center" wrapText="1"/>
    </xf>
    <xf numFmtId="181" fontId="37" fillId="0" borderId="0" xfId="10" applyNumberFormat="1" applyFont="1" applyBorder="1" applyAlignment="1">
      <alignment vertical="center"/>
    </xf>
    <xf numFmtId="180" fontId="37" fillId="0" borderId="0" xfId="9" applyNumberFormat="1" applyFont="1" applyFill="1" applyBorder="1" applyAlignment="1">
      <alignment vertical="center"/>
    </xf>
    <xf numFmtId="181" fontId="37" fillId="0" borderId="0" xfId="10" applyNumberFormat="1" applyFont="1" applyFill="1" applyBorder="1" applyAlignment="1">
      <alignment vertical="center"/>
    </xf>
    <xf numFmtId="0" fontId="22" fillId="0" borderId="0" xfId="1" applyFont="1" applyBorder="1" applyAlignment="1">
      <alignment vertical="center" wrapText="1"/>
    </xf>
    <xf numFmtId="0" fontId="43" fillId="3" borderId="11" xfId="9" applyFont="1" applyFill="1" applyBorder="1" applyAlignment="1" applyProtection="1">
      <alignment horizontal="center" vertical="center" wrapText="1"/>
      <protection locked="0"/>
    </xf>
    <xf numFmtId="0" fontId="43" fillId="3" borderId="21" xfId="9" applyFont="1" applyFill="1" applyBorder="1" applyAlignment="1" applyProtection="1">
      <alignment horizontal="center" vertical="center" wrapText="1"/>
      <protection locked="0"/>
    </xf>
    <xf numFmtId="0" fontId="1"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49" fontId="1" fillId="5" borderId="0" xfId="0" applyNumberFormat="1" applyFont="1" applyFill="1" applyAlignment="1" applyProtection="1">
      <alignment horizontal="right" vertical="center"/>
      <protection locked="0"/>
    </xf>
    <xf numFmtId="0" fontId="37" fillId="7" borderId="30" xfId="9" applyNumberFormat="1" applyFont="1" applyFill="1" applyBorder="1" applyAlignment="1" applyProtection="1">
      <alignment horizontal="center" vertical="center"/>
      <protection locked="0"/>
    </xf>
    <xf numFmtId="0" fontId="37" fillId="7" borderId="48" xfId="9" applyNumberFormat="1" applyFont="1" applyFill="1" applyBorder="1" applyAlignment="1" applyProtection="1">
      <alignment horizontal="center" vertical="center"/>
      <protection locked="0"/>
    </xf>
    <xf numFmtId="0" fontId="37" fillId="7" borderId="12" xfId="9" applyNumberFormat="1" applyFont="1" applyFill="1" applyBorder="1" applyAlignment="1" applyProtection="1">
      <alignment horizontal="center" vertical="center"/>
      <protection locked="0"/>
    </xf>
    <xf numFmtId="0" fontId="37" fillId="7" borderId="13" xfId="9" applyNumberFormat="1" applyFont="1" applyFill="1" applyBorder="1" applyAlignment="1" applyProtection="1">
      <alignment horizontal="center" vertical="center"/>
      <protection locked="0"/>
    </xf>
    <xf numFmtId="57" fontId="43" fillId="3" borderId="11" xfId="9" applyNumberFormat="1" applyFont="1" applyFill="1" applyBorder="1" applyAlignment="1" applyProtection="1">
      <alignment horizontal="center" vertical="center" wrapText="1"/>
      <protection locked="0"/>
    </xf>
    <xf numFmtId="0" fontId="43" fillId="3" borderId="5" xfId="9" applyFont="1" applyFill="1" applyBorder="1" applyAlignment="1" applyProtection="1">
      <alignment horizontal="center" vertical="center" wrapText="1"/>
      <protection locked="0"/>
    </xf>
    <xf numFmtId="182" fontId="43" fillId="3" borderId="5" xfId="9" applyNumberFormat="1" applyFont="1" applyFill="1" applyBorder="1" applyAlignment="1" applyProtection="1">
      <alignment horizontal="center" vertical="center" wrapText="1"/>
      <protection locked="0"/>
    </xf>
    <xf numFmtId="0" fontId="49" fillId="3" borderId="35" xfId="9" applyFont="1" applyFill="1" applyBorder="1" applyAlignment="1" applyProtection="1">
      <alignment horizontal="center" vertical="center" wrapText="1"/>
      <protection locked="0"/>
    </xf>
    <xf numFmtId="0" fontId="27" fillId="0" borderId="0" xfId="6" applyFont="1" applyAlignment="1">
      <alignment horizontal="distributed" vertical="center"/>
    </xf>
    <xf numFmtId="38" fontId="18" fillId="0" borderId="0" xfId="7" applyFont="1" applyFill="1" applyBorder="1" applyAlignment="1">
      <alignment horizontal="center" vertical="center"/>
    </xf>
    <xf numFmtId="0" fontId="16" fillId="0" borderId="0" xfId="6"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0" fillId="5" borderId="0" xfId="0" applyFont="1" applyFill="1" applyAlignment="1" applyProtection="1">
      <alignment horizontal="left" vertical="center" wrapText="1"/>
      <protection locked="0"/>
    </xf>
    <xf numFmtId="0" fontId="1" fillId="5"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5" borderId="0" xfId="9" applyFont="1" applyFill="1" applyAlignment="1">
      <alignment horizontal="left" vertical="center" wrapText="1"/>
    </xf>
    <xf numFmtId="0" fontId="1" fillId="2" borderId="0" xfId="0" applyFont="1" applyFill="1" applyAlignment="1">
      <alignment horizontal="center" vertical="center" wrapText="1" shrinkToFit="1"/>
    </xf>
    <xf numFmtId="0" fontId="1" fillId="2" borderId="0" xfId="0" applyFont="1" applyFill="1" applyAlignment="1">
      <alignment horizontal="center" vertical="center" shrinkToFit="1"/>
    </xf>
    <xf numFmtId="0" fontId="15" fillId="0" borderId="0" xfId="6" applyFont="1" applyFill="1" applyAlignment="1">
      <alignment horizontal="center" vertical="center"/>
    </xf>
    <xf numFmtId="0" fontId="16" fillId="0" borderId="0" xfId="6" applyFont="1" applyFill="1" applyAlignment="1">
      <alignment horizontal="center" vertical="center"/>
    </xf>
    <xf numFmtId="0" fontId="18" fillId="0" borderId="13" xfId="6" applyFont="1" applyFill="1" applyBorder="1" applyAlignment="1">
      <alignment horizontal="center" vertical="center" wrapText="1"/>
    </xf>
    <xf numFmtId="38" fontId="18" fillId="0" borderId="13" xfId="7" applyFont="1" applyFill="1" applyBorder="1" applyAlignment="1">
      <alignment horizontal="center" vertical="center"/>
    </xf>
    <xf numFmtId="38" fontId="18" fillId="3" borderId="13" xfId="7" applyFont="1" applyFill="1" applyBorder="1" applyAlignment="1" applyProtection="1">
      <alignment horizontal="center" vertical="center"/>
      <protection locked="0"/>
    </xf>
    <xf numFmtId="38" fontId="18" fillId="0" borderId="13" xfId="7" applyFont="1" applyFill="1" applyBorder="1" applyAlignment="1" applyProtection="1">
      <alignment horizontal="center" vertical="center"/>
      <protection locked="0"/>
    </xf>
    <xf numFmtId="38" fontId="18" fillId="5" borderId="13" xfId="7" applyFont="1" applyFill="1" applyBorder="1" applyAlignment="1" applyProtection="1">
      <alignment horizontal="center" vertical="center"/>
      <protection locked="0"/>
    </xf>
    <xf numFmtId="38" fontId="35" fillId="5" borderId="13" xfId="7" applyFont="1" applyFill="1" applyBorder="1" applyAlignment="1" applyProtection="1">
      <alignment horizontal="center" vertical="center"/>
      <protection locked="0"/>
    </xf>
    <xf numFmtId="38" fontId="18" fillId="3" borderId="3" xfId="7" applyFont="1" applyFill="1" applyBorder="1" applyAlignment="1" applyProtection="1">
      <alignment horizontal="center" vertical="center"/>
      <protection locked="0"/>
    </xf>
    <xf numFmtId="38" fontId="18" fillId="0" borderId="3" xfId="7" applyFont="1" applyFill="1" applyBorder="1" applyAlignment="1">
      <alignment horizontal="center" vertical="center"/>
    </xf>
    <xf numFmtId="0" fontId="18" fillId="0" borderId="7" xfId="6" applyFont="1" applyFill="1" applyBorder="1" applyAlignment="1">
      <alignment horizontal="center" vertical="center" wrapText="1"/>
    </xf>
    <xf numFmtId="0" fontId="18" fillId="0" borderId="3" xfId="6" applyFont="1" applyFill="1" applyBorder="1" applyAlignment="1">
      <alignment horizontal="center" vertical="center" wrapText="1"/>
    </xf>
    <xf numFmtId="38" fontId="18" fillId="3" borderId="7" xfId="7" applyFont="1" applyFill="1" applyBorder="1" applyAlignment="1" applyProtection="1">
      <alignment horizontal="center" vertical="center"/>
      <protection locked="0"/>
    </xf>
    <xf numFmtId="0" fontId="35" fillId="0" borderId="0" xfId="6" applyFont="1" applyFill="1" applyBorder="1" applyAlignment="1">
      <alignment horizontal="center" vertical="center" wrapText="1"/>
    </xf>
    <xf numFmtId="38" fontId="18" fillId="0" borderId="0" xfId="7" applyFont="1" applyFill="1" applyBorder="1" applyAlignment="1">
      <alignment horizontal="center" vertical="center"/>
    </xf>
    <xf numFmtId="38" fontId="18" fillId="3" borderId="9" xfId="7" applyFont="1" applyFill="1" applyBorder="1" applyAlignment="1" applyProtection="1">
      <alignment horizontal="center" vertical="center"/>
      <protection locked="0"/>
    </xf>
    <xf numFmtId="0" fontId="18" fillId="0" borderId="7" xfId="6" applyFont="1" applyFill="1" applyBorder="1" applyAlignment="1">
      <alignment horizontal="center" vertical="center"/>
    </xf>
    <xf numFmtId="0" fontId="18" fillId="0" borderId="13" xfId="6" applyFont="1" applyFill="1" applyBorder="1" applyAlignment="1">
      <alignment horizontal="center" vertical="center"/>
    </xf>
    <xf numFmtId="38" fontId="18" fillId="0" borderId="7" xfId="7" applyFont="1" applyFill="1" applyBorder="1" applyAlignment="1">
      <alignment horizontal="center" vertical="center"/>
    </xf>
    <xf numFmtId="0" fontId="18" fillId="0" borderId="9" xfId="6" applyFont="1" applyFill="1" applyBorder="1" applyAlignment="1">
      <alignment horizontal="center" vertical="center" wrapText="1"/>
    </xf>
    <xf numFmtId="0" fontId="18" fillId="0" borderId="43" xfId="6" applyFont="1" applyFill="1" applyBorder="1" applyAlignment="1">
      <alignment horizontal="center" vertical="center" wrapText="1"/>
    </xf>
    <xf numFmtId="38" fontId="18" fillId="2" borderId="95" xfId="6" applyNumberFormat="1" applyFont="1" applyFill="1" applyBorder="1" applyAlignment="1" applyProtection="1">
      <alignment horizontal="center" vertical="center"/>
      <protection locked="0"/>
    </xf>
    <xf numFmtId="38" fontId="18" fillId="2" borderId="7" xfId="6" applyNumberFormat="1" applyFont="1" applyFill="1" applyBorder="1" applyAlignment="1" applyProtection="1">
      <alignment horizontal="center" vertical="center"/>
      <protection locked="0"/>
    </xf>
    <xf numFmtId="38" fontId="18" fillId="5" borderId="3" xfId="6" applyNumberFormat="1" applyFont="1" applyFill="1" applyBorder="1" applyAlignment="1" applyProtection="1">
      <alignment horizontal="center" vertical="center"/>
      <protection locked="0"/>
    </xf>
    <xf numFmtId="38" fontId="18" fillId="5" borderId="7" xfId="6" applyNumberFormat="1" applyFont="1" applyFill="1" applyBorder="1" applyAlignment="1" applyProtection="1">
      <alignment horizontal="center" vertical="center"/>
      <protection locked="0"/>
    </xf>
    <xf numFmtId="38" fontId="18" fillId="0" borderId="9" xfId="7" applyFont="1" applyFill="1" applyBorder="1" applyAlignment="1">
      <alignment horizontal="center" vertical="center"/>
    </xf>
    <xf numFmtId="38" fontId="18" fillId="4" borderId="16" xfId="7" applyFont="1" applyFill="1" applyBorder="1" applyAlignment="1">
      <alignment horizontal="center" vertical="center"/>
    </xf>
    <xf numFmtId="38" fontId="18" fillId="4" borderId="17" xfId="7" applyFont="1" applyFill="1" applyBorder="1" applyAlignment="1">
      <alignment horizontal="center" vertical="center"/>
    </xf>
    <xf numFmtId="38" fontId="18" fillId="4" borderId="64" xfId="7" applyFont="1" applyFill="1" applyBorder="1" applyAlignment="1">
      <alignment horizontal="center" vertical="center"/>
    </xf>
    <xf numFmtId="181" fontId="37" fillId="0" borderId="0" xfId="10" applyNumberFormat="1" applyFont="1" applyFill="1" applyBorder="1" applyAlignment="1">
      <alignment horizontal="center" vertical="center"/>
    </xf>
    <xf numFmtId="0" fontId="43" fillId="3" borderId="7" xfId="9" applyFont="1" applyFill="1" applyBorder="1" applyAlignment="1" applyProtection="1">
      <alignment horizontal="center" vertical="center"/>
      <protection locked="0"/>
    </xf>
    <xf numFmtId="0" fontId="43" fillId="3" borderId="10" xfId="9" applyFont="1" applyFill="1" applyBorder="1" applyAlignment="1" applyProtection="1">
      <alignment horizontal="center" vertical="center" wrapText="1"/>
      <protection locked="0"/>
    </xf>
    <xf numFmtId="0" fontId="43" fillId="3" borderId="11" xfId="9" applyFont="1" applyFill="1" applyBorder="1" applyAlignment="1" applyProtection="1">
      <alignment horizontal="center" vertical="center" wrapText="1"/>
      <protection locked="0"/>
    </xf>
    <xf numFmtId="0" fontId="43" fillId="3" borderId="12" xfId="9" applyFont="1" applyFill="1" applyBorder="1" applyAlignment="1" applyProtection="1">
      <alignment horizontal="center" vertical="center" wrapText="1"/>
      <protection locked="0"/>
    </xf>
    <xf numFmtId="2" fontId="43" fillId="3" borderId="10" xfId="9" applyNumberFormat="1" applyFont="1" applyFill="1" applyBorder="1" applyAlignment="1" applyProtection="1">
      <alignment horizontal="center" vertical="center"/>
      <protection locked="0"/>
    </xf>
    <xf numFmtId="2" fontId="43" fillId="3" borderId="11" xfId="9" applyNumberFormat="1" applyFont="1" applyFill="1" applyBorder="1" applyAlignment="1" applyProtection="1">
      <alignment horizontal="center" vertical="center"/>
      <protection locked="0"/>
    </xf>
    <xf numFmtId="2" fontId="43" fillId="3" borderId="58" xfId="9" applyNumberFormat="1" applyFont="1" applyFill="1" applyBorder="1" applyAlignment="1" applyProtection="1">
      <alignment horizontal="center" vertical="center"/>
      <protection locked="0"/>
    </xf>
    <xf numFmtId="2" fontId="37" fillId="0" borderId="13" xfId="9" applyNumberFormat="1" applyFont="1" applyBorder="1" applyAlignment="1">
      <alignment horizontal="center" vertical="center"/>
    </xf>
    <xf numFmtId="2" fontId="37" fillId="0" borderId="49" xfId="9" applyNumberFormat="1" applyFont="1" applyBorder="1" applyAlignment="1">
      <alignment horizontal="center" vertical="center"/>
    </xf>
    <xf numFmtId="180" fontId="37" fillId="3" borderId="96" xfId="9" applyNumberFormat="1" applyFont="1" applyFill="1" applyBorder="1" applyAlignment="1">
      <alignment horizontal="center" vertical="center"/>
    </xf>
    <xf numFmtId="180" fontId="37" fillId="3" borderId="11" xfId="9" applyNumberFormat="1" applyFont="1" applyFill="1" applyBorder="1" applyAlignment="1">
      <alignment horizontal="center" vertical="center"/>
    </xf>
    <xf numFmtId="180" fontId="37" fillId="3" borderId="58" xfId="9" applyNumberFormat="1" applyFont="1" applyFill="1" applyBorder="1" applyAlignment="1">
      <alignment horizontal="center" vertical="center"/>
    </xf>
    <xf numFmtId="0" fontId="37" fillId="0" borderId="3" xfId="9" applyNumberFormat="1" applyFont="1" applyBorder="1" applyAlignment="1">
      <alignment horizontal="center" vertical="center"/>
    </xf>
    <xf numFmtId="0" fontId="42" fillId="0" borderId="54" xfId="9" applyFont="1" applyFill="1" applyBorder="1" applyAlignment="1">
      <alignment horizontal="center" vertical="center" textRotation="255"/>
    </xf>
    <xf numFmtId="0" fontId="42" fillId="0" borderId="52" xfId="9" applyFont="1" applyFill="1" applyBorder="1" applyAlignment="1">
      <alignment horizontal="center" vertical="center" textRotation="255"/>
    </xf>
    <xf numFmtId="0" fontId="42" fillId="0" borderId="44" xfId="9" applyFont="1" applyFill="1" applyBorder="1" applyAlignment="1">
      <alignment horizontal="center" vertical="center" textRotation="255"/>
    </xf>
    <xf numFmtId="0" fontId="42" fillId="0" borderId="48" xfId="9" applyFont="1" applyFill="1" applyBorder="1" applyAlignment="1">
      <alignment horizontal="center" vertical="center" wrapText="1"/>
    </xf>
    <xf numFmtId="0" fontId="43" fillId="2" borderId="70" xfId="9" applyFont="1" applyFill="1" applyBorder="1" applyAlignment="1">
      <alignment horizontal="center" vertical="center" wrapText="1"/>
    </xf>
    <xf numFmtId="0" fontId="43" fillId="2" borderId="71" xfId="9" applyFont="1" applyFill="1" applyBorder="1" applyAlignment="1">
      <alignment horizontal="center" vertical="center" wrapText="1"/>
    </xf>
    <xf numFmtId="0" fontId="42" fillId="0" borderId="13" xfId="9" applyFont="1" applyFill="1" applyBorder="1" applyAlignment="1">
      <alignment horizontal="center" vertical="center" wrapText="1"/>
    </xf>
    <xf numFmtId="0" fontId="43" fillId="2" borderId="72" xfId="9" applyFont="1" applyFill="1" applyBorder="1" applyAlignment="1">
      <alignment horizontal="center" vertical="center" wrapText="1"/>
    </xf>
    <xf numFmtId="0" fontId="43" fillId="2" borderId="73" xfId="9" applyFont="1" applyFill="1" applyBorder="1" applyAlignment="1">
      <alignment horizontal="center" vertical="center" wrapText="1"/>
    </xf>
    <xf numFmtId="0" fontId="37" fillId="6" borderId="83" xfId="9" applyNumberFormat="1" applyFont="1" applyFill="1" applyBorder="1" applyAlignment="1">
      <alignment horizontal="center" vertical="center"/>
    </xf>
    <xf numFmtId="0" fontId="37" fillId="6" borderId="84" xfId="9" applyNumberFormat="1" applyFont="1" applyFill="1" applyBorder="1" applyAlignment="1">
      <alignment horizontal="center" vertical="center"/>
    </xf>
    <xf numFmtId="0" fontId="37" fillId="6" borderId="85" xfId="9" applyNumberFormat="1" applyFont="1" applyFill="1" applyBorder="1" applyAlignment="1">
      <alignment horizontal="center" vertical="center"/>
    </xf>
    <xf numFmtId="0" fontId="46" fillId="6" borderId="86" xfId="9" applyNumberFormat="1" applyFont="1" applyFill="1" applyBorder="1" applyAlignment="1">
      <alignment horizontal="center" vertical="center"/>
    </xf>
    <xf numFmtId="0" fontId="46" fillId="6" borderId="0" xfId="9" applyNumberFormat="1" applyFont="1" applyFill="1" applyBorder="1" applyAlignment="1">
      <alignment horizontal="center" vertical="center"/>
    </xf>
    <xf numFmtId="0" fontId="46" fillId="6" borderId="87" xfId="9" applyNumberFormat="1" applyFont="1" applyFill="1" applyBorder="1" applyAlignment="1">
      <alignment horizontal="center" vertical="center"/>
    </xf>
    <xf numFmtId="0" fontId="46" fillId="6" borderId="88" xfId="9" applyNumberFormat="1" applyFont="1" applyFill="1" applyBorder="1" applyAlignment="1">
      <alignment horizontal="center" vertical="center"/>
    </xf>
    <xf numFmtId="0" fontId="46" fillId="6" borderId="65" xfId="9" applyNumberFormat="1" applyFont="1" applyFill="1" applyBorder="1" applyAlignment="1">
      <alignment horizontal="center" vertical="center"/>
    </xf>
    <xf numFmtId="0" fontId="46" fillId="6" borderId="89" xfId="9" applyNumberFormat="1" applyFont="1" applyFill="1" applyBorder="1" applyAlignment="1">
      <alignment horizontal="center" vertical="center"/>
    </xf>
    <xf numFmtId="0" fontId="37" fillId="6" borderId="90" xfId="9" applyNumberFormat="1" applyFont="1" applyFill="1" applyBorder="1" applyAlignment="1">
      <alignment horizontal="center" vertical="center"/>
    </xf>
    <xf numFmtId="0" fontId="37" fillId="6" borderId="66" xfId="9" applyNumberFormat="1" applyFont="1" applyFill="1" applyBorder="1" applyAlignment="1">
      <alignment horizontal="center" vertical="center"/>
    </xf>
    <xf numFmtId="0" fontId="37" fillId="6" borderId="91" xfId="9" applyNumberFormat="1" applyFont="1" applyFill="1" applyBorder="1" applyAlignment="1">
      <alignment horizontal="center" vertical="center"/>
    </xf>
    <xf numFmtId="0" fontId="43" fillId="0" borderId="67" xfId="9" applyFont="1" applyFill="1" applyBorder="1" applyAlignment="1">
      <alignment horizontal="center" vertical="center" wrapText="1"/>
    </xf>
    <xf numFmtId="0" fontId="43" fillId="0" borderId="68" xfId="9" applyFont="1" applyFill="1" applyBorder="1" applyAlignment="1">
      <alignment horizontal="center" vertical="center" wrapText="1"/>
    </xf>
    <xf numFmtId="0" fontId="43" fillId="0" borderId="69" xfId="9" applyFont="1" applyFill="1" applyBorder="1" applyAlignment="1">
      <alignment horizontal="center" vertical="center" wrapText="1"/>
    </xf>
    <xf numFmtId="0" fontId="43" fillId="0" borderId="76" xfId="9" applyFont="1" applyFill="1" applyBorder="1" applyAlignment="1">
      <alignment horizontal="center" vertical="center" wrapText="1"/>
    </xf>
    <xf numFmtId="0" fontId="43" fillId="0" borderId="78" xfId="9" applyFont="1" applyFill="1" applyBorder="1" applyAlignment="1">
      <alignment horizontal="center" vertical="center" wrapText="1"/>
    </xf>
    <xf numFmtId="0" fontId="43" fillId="0" borderId="80" xfId="9" applyFont="1" applyFill="1" applyBorder="1" applyAlignment="1">
      <alignment horizontal="center" vertical="center" wrapText="1"/>
    </xf>
    <xf numFmtId="181" fontId="37" fillId="0" borderId="0" xfId="9" applyNumberFormat="1" applyFont="1" applyFill="1" applyBorder="1" applyAlignment="1">
      <alignment horizontal="right" vertical="center"/>
    </xf>
    <xf numFmtId="0" fontId="43" fillId="3" borderId="62" xfId="9" applyFont="1" applyFill="1" applyBorder="1" applyAlignment="1" applyProtection="1">
      <alignment horizontal="center" vertical="center"/>
      <protection locked="0"/>
    </xf>
    <xf numFmtId="0" fontId="43" fillId="3" borderId="33" xfId="9" applyFont="1" applyFill="1" applyBorder="1" applyAlignment="1" applyProtection="1">
      <alignment horizontal="center" vertical="center" wrapText="1"/>
      <protection locked="0"/>
    </xf>
    <xf numFmtId="0" fontId="43" fillId="3" borderId="37" xfId="9" applyFont="1" applyFill="1" applyBorder="1" applyAlignment="1" applyProtection="1">
      <alignment horizontal="center" vertical="center" wrapText="1"/>
      <protection locked="0"/>
    </xf>
    <xf numFmtId="0" fontId="43" fillId="3" borderId="32" xfId="9" applyFont="1" applyFill="1" applyBorder="1" applyAlignment="1" applyProtection="1">
      <alignment horizontal="center" vertical="center" wrapText="1"/>
      <protection locked="0"/>
    </xf>
    <xf numFmtId="2" fontId="43" fillId="3" borderId="33" xfId="9" applyNumberFormat="1" applyFont="1" applyFill="1" applyBorder="1" applyAlignment="1" applyProtection="1">
      <alignment horizontal="center" vertical="center"/>
      <protection locked="0"/>
    </xf>
    <xf numFmtId="2" fontId="43" fillId="3" borderId="37" xfId="9" applyNumberFormat="1" applyFont="1" applyFill="1" applyBorder="1" applyAlignment="1" applyProtection="1">
      <alignment horizontal="center" vertical="center"/>
      <protection locked="0"/>
    </xf>
    <xf numFmtId="2" fontId="43" fillId="3" borderId="63" xfId="9" applyNumberFormat="1" applyFont="1" applyFill="1" applyBorder="1" applyAlignment="1" applyProtection="1">
      <alignment horizontal="center" vertical="center"/>
      <protection locked="0"/>
    </xf>
    <xf numFmtId="180" fontId="37" fillId="3" borderId="97" xfId="9" applyNumberFormat="1" applyFont="1" applyFill="1" applyBorder="1" applyAlignment="1">
      <alignment horizontal="center" vertical="center"/>
    </xf>
    <xf numFmtId="180" fontId="37" fillId="3" borderId="37" xfId="9" applyNumberFormat="1" applyFont="1" applyFill="1" applyBorder="1" applyAlignment="1">
      <alignment horizontal="center" vertical="center"/>
    </xf>
    <xf numFmtId="180" fontId="37" fillId="3" borderId="63" xfId="9" applyNumberFormat="1" applyFont="1" applyFill="1" applyBorder="1" applyAlignment="1">
      <alignment horizontal="center" vertical="center"/>
    </xf>
    <xf numFmtId="0" fontId="38" fillId="0" borderId="0" xfId="9" applyFont="1" applyAlignment="1">
      <alignment horizontal="left" vertical="top" wrapText="1"/>
    </xf>
    <xf numFmtId="0" fontId="42" fillId="0" borderId="50" xfId="9" applyFont="1" applyFill="1" applyBorder="1" applyAlignment="1">
      <alignment horizontal="center" vertical="center" wrapText="1"/>
    </xf>
    <xf numFmtId="0" fontId="43" fillId="2" borderId="74" xfId="9" applyFont="1" applyFill="1" applyBorder="1" applyAlignment="1">
      <alignment horizontal="center" vertical="center" wrapText="1"/>
    </xf>
    <xf numFmtId="0" fontId="43" fillId="2" borderId="75" xfId="9" applyFont="1" applyFill="1" applyBorder="1" applyAlignment="1">
      <alignment horizontal="center" vertical="center" wrapText="1"/>
    </xf>
    <xf numFmtId="0" fontId="43" fillId="0" borderId="38" xfId="9" applyFont="1" applyFill="1" applyBorder="1" applyAlignment="1">
      <alignment horizontal="center" vertical="center" wrapText="1"/>
    </xf>
    <xf numFmtId="0" fontId="43" fillId="0" borderId="39" xfId="9" applyFont="1" applyFill="1" applyBorder="1" applyAlignment="1">
      <alignment horizontal="center" vertical="center" wrapText="1"/>
    </xf>
    <xf numFmtId="0" fontId="43" fillId="0" borderId="41" xfId="9" applyFont="1" applyFill="1" applyBorder="1" applyAlignment="1">
      <alignment horizontal="center" vertical="center" wrapText="1"/>
    </xf>
    <xf numFmtId="0" fontId="43" fillId="0" borderId="42" xfId="9" applyFont="1" applyFill="1" applyBorder="1" applyAlignment="1">
      <alignment horizontal="center" vertical="center" wrapText="1"/>
    </xf>
    <xf numFmtId="0" fontId="46" fillId="6" borderId="86" xfId="9" applyNumberFormat="1" applyFont="1" applyFill="1" applyBorder="1" applyAlignment="1">
      <alignment horizontal="center" vertical="center" wrapText="1"/>
    </xf>
    <xf numFmtId="0" fontId="46" fillId="6" borderId="0" xfId="9" applyNumberFormat="1" applyFont="1" applyFill="1" applyBorder="1" applyAlignment="1">
      <alignment horizontal="center" vertical="center" wrapText="1"/>
    </xf>
    <xf numFmtId="0" fontId="46" fillId="6" borderId="87" xfId="9" applyNumberFormat="1" applyFont="1" applyFill="1" applyBorder="1" applyAlignment="1">
      <alignment horizontal="center" vertical="center" wrapText="1"/>
    </xf>
    <xf numFmtId="0" fontId="46" fillId="6" borderId="92" xfId="9" applyNumberFormat="1" applyFont="1" applyFill="1" applyBorder="1" applyAlignment="1">
      <alignment horizontal="center" vertical="center" wrapText="1"/>
    </xf>
    <xf numFmtId="0" fontId="46" fillId="6" borderId="93" xfId="9" applyNumberFormat="1" applyFont="1" applyFill="1" applyBorder="1" applyAlignment="1">
      <alignment horizontal="center" vertical="center" wrapText="1"/>
    </xf>
    <xf numFmtId="0" fontId="46" fillId="6" borderId="94" xfId="9" applyNumberFormat="1" applyFont="1" applyFill="1" applyBorder="1" applyAlignment="1">
      <alignment horizontal="center" vertical="center" wrapText="1"/>
    </xf>
    <xf numFmtId="0" fontId="37" fillId="0" borderId="28" xfId="9" applyNumberFormat="1" applyFont="1" applyBorder="1" applyAlignment="1">
      <alignment horizontal="center" vertical="center"/>
    </xf>
    <xf numFmtId="0" fontId="37" fillId="0" borderId="82" xfId="9" applyNumberFormat="1" applyFont="1" applyBorder="1" applyAlignment="1">
      <alignment horizontal="center" vertical="center"/>
    </xf>
    <xf numFmtId="0" fontId="10" fillId="0" borderId="0" xfId="9" applyFont="1" applyFill="1" applyBorder="1" applyAlignment="1">
      <alignment horizontal="left" vertical="top" wrapText="1"/>
    </xf>
    <xf numFmtId="180" fontId="42" fillId="0" borderId="84" xfId="9" applyNumberFormat="1" applyFont="1" applyBorder="1" applyAlignment="1">
      <alignment horizontal="center" vertical="center" wrapText="1"/>
    </xf>
    <xf numFmtId="180" fontId="42" fillId="0" borderId="0" xfId="9" applyNumberFormat="1" applyFont="1" applyBorder="1" applyAlignment="1">
      <alignment horizontal="center" vertical="center" wrapText="1"/>
    </xf>
    <xf numFmtId="0" fontId="42" fillId="0" borderId="52" xfId="9" applyFont="1" applyFill="1" applyBorder="1" applyAlignment="1">
      <alignment horizontal="center" vertical="center" textRotation="255" wrapText="1"/>
    </xf>
    <xf numFmtId="0" fontId="42" fillId="0" borderId="7" xfId="9" applyFont="1" applyBorder="1" applyAlignment="1">
      <alignment horizontal="center" vertical="center"/>
    </xf>
    <xf numFmtId="0" fontId="43" fillId="0" borderId="5" xfId="9" applyFont="1" applyFill="1" applyBorder="1" applyAlignment="1">
      <alignment horizontal="center" vertical="center" wrapText="1"/>
    </xf>
    <xf numFmtId="0" fontId="43" fillId="0" borderId="8" xfId="9" applyFont="1" applyFill="1" applyBorder="1" applyAlignment="1">
      <alignment horizontal="center" vertical="center" wrapText="1"/>
    </xf>
    <xf numFmtId="0" fontId="43" fillId="0" borderId="6" xfId="9" applyFont="1" applyFill="1" applyBorder="1" applyAlignment="1">
      <alignment horizontal="center" vertical="center" wrapText="1"/>
    </xf>
    <xf numFmtId="0" fontId="43" fillId="2" borderId="5" xfId="9" applyFont="1" applyFill="1" applyBorder="1" applyAlignment="1">
      <alignment horizontal="center" vertical="center" wrapText="1"/>
    </xf>
    <xf numFmtId="0" fontId="43" fillId="2" borderId="8" xfId="9" applyFont="1" applyFill="1" applyBorder="1" applyAlignment="1">
      <alignment horizontal="center" vertical="center" wrapText="1"/>
    </xf>
    <xf numFmtId="0" fontId="43" fillId="2" borderId="31" xfId="9" applyFont="1" applyFill="1" applyBorder="1" applyAlignment="1">
      <alignment horizontal="center" vertical="center" wrapText="1"/>
    </xf>
    <xf numFmtId="0" fontId="37" fillId="0" borderId="7" xfId="9" applyNumberFormat="1" applyFont="1" applyBorder="1" applyAlignment="1">
      <alignment horizontal="center" vertical="center"/>
    </xf>
    <xf numFmtId="0" fontId="43" fillId="3" borderId="10" xfId="9" applyFont="1" applyFill="1" applyBorder="1" applyAlignment="1" applyProtection="1">
      <alignment horizontal="center" vertical="center"/>
      <protection locked="0"/>
    </xf>
    <xf numFmtId="0" fontId="43" fillId="3" borderId="11" xfId="9" applyFont="1" applyFill="1" applyBorder="1" applyAlignment="1" applyProtection="1">
      <alignment horizontal="center" vertical="center"/>
      <protection locked="0"/>
    </xf>
    <xf numFmtId="0" fontId="43" fillId="3" borderId="12" xfId="9" applyFont="1" applyFill="1" applyBorder="1" applyAlignment="1" applyProtection="1">
      <alignment horizontal="center" vertical="center"/>
      <protection locked="0"/>
    </xf>
    <xf numFmtId="0" fontId="42" fillId="0" borderId="0" xfId="9" applyFont="1" applyFill="1" applyBorder="1" applyAlignment="1">
      <alignment horizontal="center" vertical="center" wrapText="1"/>
    </xf>
    <xf numFmtId="0" fontId="43" fillId="3" borderId="35" xfId="9" applyFont="1" applyFill="1" applyBorder="1" applyAlignment="1" applyProtection="1">
      <alignment horizontal="center" vertical="center"/>
      <protection locked="0"/>
    </xf>
    <xf numFmtId="0" fontId="43" fillId="3" borderId="21" xfId="9" applyFont="1" applyFill="1" applyBorder="1" applyAlignment="1" applyProtection="1">
      <alignment horizontal="center" vertical="center"/>
      <protection locked="0"/>
    </xf>
    <xf numFmtId="0" fontId="43" fillId="3" borderId="30" xfId="9" applyFont="1" applyFill="1" applyBorder="1" applyAlignment="1" applyProtection="1">
      <alignment horizontal="center" vertical="center"/>
      <protection locked="0"/>
    </xf>
    <xf numFmtId="2" fontId="43" fillId="3" borderId="35" xfId="9" applyNumberFormat="1" applyFont="1" applyFill="1" applyBorder="1" applyAlignment="1" applyProtection="1">
      <alignment horizontal="center" vertical="center"/>
      <protection locked="0"/>
    </xf>
    <xf numFmtId="2" fontId="43" fillId="3" borderId="21" xfId="9" applyNumberFormat="1" applyFont="1" applyFill="1" applyBorder="1" applyAlignment="1" applyProtection="1">
      <alignment horizontal="center" vertical="center"/>
      <protection locked="0"/>
    </xf>
    <xf numFmtId="2" fontId="43" fillId="3" borderId="22" xfId="9" applyNumberFormat="1" applyFont="1" applyFill="1" applyBorder="1" applyAlignment="1" applyProtection="1">
      <alignment horizontal="center" vertical="center"/>
      <protection locked="0"/>
    </xf>
    <xf numFmtId="2" fontId="37" fillId="0" borderId="48" xfId="9" applyNumberFormat="1" applyFont="1" applyBorder="1" applyAlignment="1">
      <alignment horizontal="center" vertical="center"/>
    </xf>
    <xf numFmtId="2" fontId="37" fillId="0" borderId="61" xfId="9" applyNumberFormat="1" applyFont="1" applyBorder="1" applyAlignment="1">
      <alignment horizontal="center" vertical="center"/>
    </xf>
    <xf numFmtId="0" fontId="43" fillId="0" borderId="60" xfId="9" applyFont="1" applyFill="1" applyBorder="1" applyAlignment="1">
      <alignment horizontal="center" vertical="center" wrapText="1"/>
    </xf>
    <xf numFmtId="0" fontId="43" fillId="0" borderId="40" xfId="9" applyFont="1" applyFill="1" applyBorder="1" applyAlignment="1">
      <alignment horizontal="center" vertical="center" wrapText="1"/>
    </xf>
    <xf numFmtId="180" fontId="37" fillId="0" borderId="60" xfId="9" applyNumberFormat="1" applyFont="1" applyBorder="1" applyAlignment="1">
      <alignment horizontal="center" vertical="center"/>
    </xf>
    <xf numFmtId="0" fontId="37" fillId="0" borderId="60" xfId="9" applyFont="1" applyBorder="1" applyAlignment="1">
      <alignment horizontal="center" vertical="center" wrapText="1"/>
    </xf>
    <xf numFmtId="0" fontId="37" fillId="0" borderId="57" xfId="9" applyFont="1" applyBorder="1" applyAlignment="1">
      <alignment horizontal="center" vertical="center" wrapText="1"/>
    </xf>
    <xf numFmtId="0" fontId="37" fillId="0" borderId="38" xfId="9" applyFont="1" applyBorder="1" applyAlignment="1">
      <alignment horizontal="center" vertical="center" wrapText="1"/>
    </xf>
    <xf numFmtId="0" fontId="37" fillId="0" borderId="39" xfId="9" applyFont="1" applyBorder="1" applyAlignment="1">
      <alignment horizontal="center" vertical="center" wrapText="1"/>
    </xf>
    <xf numFmtId="0" fontId="37" fillId="0" borderId="42" xfId="9" applyFont="1" applyBorder="1" applyAlignment="1">
      <alignment horizontal="center" vertical="center" wrapText="1"/>
    </xf>
    <xf numFmtId="180" fontId="37" fillId="3" borderId="53" xfId="9" applyNumberFormat="1" applyFont="1" applyFill="1" applyBorder="1" applyAlignment="1">
      <alignment horizontal="center" vertical="center"/>
    </xf>
    <xf numFmtId="180" fontId="37" fillId="3" borderId="21" xfId="9" applyNumberFormat="1" applyFont="1" applyFill="1" applyBorder="1" applyAlignment="1">
      <alignment horizontal="center" vertical="center"/>
    </xf>
    <xf numFmtId="180" fontId="37" fillId="3" borderId="22" xfId="9" applyNumberFormat="1" applyFont="1" applyFill="1" applyBorder="1" applyAlignment="1">
      <alignment horizontal="center" vertical="center"/>
    </xf>
    <xf numFmtId="0" fontId="37" fillId="0" borderId="10" xfId="9" applyFont="1" applyFill="1" applyBorder="1" applyAlignment="1">
      <alignment horizontal="center" vertical="center" wrapText="1"/>
    </xf>
    <xf numFmtId="0" fontId="37" fillId="0" borderId="11" xfId="9" applyFont="1" applyFill="1" applyBorder="1" applyAlignment="1">
      <alignment horizontal="center" vertical="center" wrapText="1"/>
    </xf>
    <xf numFmtId="0" fontId="37" fillId="0" borderId="58" xfId="9" applyFont="1" applyFill="1" applyBorder="1" applyAlignment="1">
      <alignment horizontal="center" vertical="center" wrapText="1"/>
    </xf>
    <xf numFmtId="0" fontId="37" fillId="0" borderId="13" xfId="9" applyNumberFormat="1" applyFont="1" applyBorder="1" applyAlignment="1">
      <alignment horizontal="center" vertical="center"/>
    </xf>
    <xf numFmtId="0" fontId="37" fillId="0" borderId="10" xfId="9" applyNumberFormat="1" applyFont="1" applyBorder="1" applyAlignment="1">
      <alignment horizontal="center" vertical="center"/>
    </xf>
    <xf numFmtId="0" fontId="43" fillId="0" borderId="10" xfId="9" applyFont="1" applyFill="1" applyBorder="1" applyAlignment="1">
      <alignment horizontal="center" vertical="center" wrapText="1"/>
    </xf>
    <xf numFmtId="0" fontId="43" fillId="0" borderId="11" xfId="9" applyFont="1" applyFill="1" applyBorder="1" applyAlignment="1">
      <alignment horizontal="center" vertical="center" wrapText="1"/>
    </xf>
    <xf numFmtId="0" fontId="43" fillId="0" borderId="58" xfId="9" applyFont="1" applyFill="1" applyBorder="1" applyAlignment="1">
      <alignment horizontal="center" vertical="center" wrapText="1"/>
    </xf>
    <xf numFmtId="0" fontId="37" fillId="0" borderId="50" xfId="9" applyNumberFormat="1" applyFont="1" applyBorder="1" applyAlignment="1">
      <alignment horizontal="center" vertical="center"/>
    </xf>
    <xf numFmtId="0" fontId="37" fillId="0" borderId="33" xfId="9" applyNumberFormat="1" applyFont="1" applyBorder="1" applyAlignment="1">
      <alignment horizontal="center" vertical="center"/>
    </xf>
    <xf numFmtId="0" fontId="37" fillId="0" borderId="47" xfId="9" applyFont="1" applyBorder="1" applyAlignment="1">
      <alignment horizontal="center" vertical="center"/>
    </xf>
    <xf numFmtId="0" fontId="37" fillId="0" borderId="51" xfId="9" applyFont="1" applyBorder="1" applyAlignment="1">
      <alignment horizontal="center" vertical="center"/>
    </xf>
    <xf numFmtId="180" fontId="37" fillId="3" borderId="25" xfId="9" applyNumberFormat="1" applyFont="1" applyFill="1" applyBorder="1" applyAlignment="1">
      <alignment horizontal="center" vertical="center"/>
    </xf>
    <xf numFmtId="180" fontId="37" fillId="3" borderId="18" xfId="9" applyNumberFormat="1" applyFont="1" applyFill="1" applyBorder="1" applyAlignment="1">
      <alignment horizontal="center" vertical="center"/>
    </xf>
    <xf numFmtId="180" fontId="37" fillId="3" borderId="26" xfId="9" applyNumberFormat="1" applyFont="1" applyFill="1" applyBorder="1" applyAlignment="1">
      <alignment horizontal="center" vertical="center"/>
    </xf>
    <xf numFmtId="0" fontId="42" fillId="0" borderId="0" xfId="9" applyFont="1" applyBorder="1" applyAlignment="1">
      <alignment horizontal="center" vertical="center" wrapText="1"/>
    </xf>
    <xf numFmtId="0" fontId="37" fillId="0" borderId="54" xfId="9" applyFont="1" applyFill="1" applyBorder="1" applyAlignment="1">
      <alignment horizontal="center" vertical="center"/>
    </xf>
    <xf numFmtId="0" fontId="37" fillId="0" borderId="52" xfId="9" applyFont="1" applyFill="1" applyBorder="1" applyAlignment="1">
      <alignment horizontal="center" vertical="center"/>
    </xf>
    <xf numFmtId="0" fontId="37" fillId="0" borderId="45" xfId="9" applyFont="1" applyFill="1" applyBorder="1" applyAlignment="1">
      <alignment horizontal="center" vertical="center"/>
    </xf>
    <xf numFmtId="0" fontId="37" fillId="0" borderId="35" xfId="9" applyFont="1" applyFill="1" applyBorder="1" applyAlignment="1">
      <alignment horizontal="center" vertical="center" wrapText="1"/>
    </xf>
    <xf numFmtId="0" fontId="37" fillId="0" borderId="21" xfId="9" applyFont="1" applyFill="1" applyBorder="1" applyAlignment="1">
      <alignment horizontal="center" vertical="center" wrapText="1"/>
    </xf>
    <xf numFmtId="0" fontId="37" fillId="0" borderId="22" xfId="9" applyFont="1" applyFill="1" applyBorder="1" applyAlignment="1">
      <alignment horizontal="center" vertical="center" wrapText="1"/>
    </xf>
    <xf numFmtId="0" fontId="37" fillId="0" borderId="48" xfId="9" applyNumberFormat="1" applyFont="1" applyBorder="1" applyAlignment="1">
      <alignment horizontal="center" vertical="center"/>
    </xf>
    <xf numFmtId="0" fontId="37" fillId="0" borderId="35" xfId="9" applyNumberFormat="1" applyFont="1" applyBorder="1" applyAlignment="1">
      <alignment horizontal="center" vertical="center"/>
    </xf>
    <xf numFmtId="38" fontId="44" fillId="0" borderId="19" xfId="10" applyFont="1" applyBorder="1" applyAlignment="1">
      <alignment horizontal="center" vertical="center"/>
    </xf>
    <xf numFmtId="38" fontId="44" fillId="0" borderId="20" xfId="10" applyFont="1" applyBorder="1" applyAlignment="1">
      <alignment horizontal="center" vertical="center"/>
    </xf>
    <xf numFmtId="38" fontId="44" fillId="0" borderId="59" xfId="10" applyFont="1" applyBorder="1" applyAlignment="1">
      <alignment horizontal="center" vertical="center"/>
    </xf>
    <xf numFmtId="38" fontId="44" fillId="0" borderId="31" xfId="10" applyFont="1" applyBorder="1" applyAlignment="1">
      <alignment horizontal="center" vertical="center"/>
    </xf>
    <xf numFmtId="0" fontId="38" fillId="3" borderId="0" xfId="9" applyFont="1" applyFill="1" applyAlignment="1" applyProtection="1">
      <alignment horizontal="center" vertical="center"/>
      <protection locked="0"/>
    </xf>
    <xf numFmtId="0" fontId="41" fillId="0" borderId="0" xfId="9" applyFont="1" applyFill="1" applyBorder="1" applyAlignment="1">
      <alignment horizontal="center" vertical="center"/>
    </xf>
    <xf numFmtId="0" fontId="38" fillId="0" borderId="98" xfId="9" applyFont="1" applyBorder="1" applyAlignment="1">
      <alignment horizontal="right" vertical="center"/>
    </xf>
    <xf numFmtId="0" fontId="38" fillId="0" borderId="99" xfId="9" applyFont="1" applyBorder="1" applyAlignment="1">
      <alignment horizontal="right" vertical="center"/>
    </xf>
    <xf numFmtId="0" fontId="38" fillId="0" borderId="100" xfId="9" applyFont="1" applyBorder="1" applyAlignment="1">
      <alignment horizontal="right" vertical="center"/>
    </xf>
    <xf numFmtId="0" fontId="37" fillId="0" borderId="55" xfId="9" applyFont="1" applyBorder="1" applyAlignment="1">
      <alignment horizontal="center" vertical="center" wrapText="1"/>
    </xf>
    <xf numFmtId="0" fontId="37" fillId="0" borderId="29" xfId="9" applyFont="1" applyBorder="1" applyAlignment="1">
      <alignment horizontal="center" vertical="center" wrapText="1"/>
    </xf>
    <xf numFmtId="0" fontId="37" fillId="0" borderId="56" xfId="9" applyFont="1" applyBorder="1" applyAlignment="1">
      <alignment horizontal="center" vertical="center" wrapText="1"/>
    </xf>
    <xf numFmtId="180" fontId="37" fillId="0" borderId="18" xfId="9" applyNumberFormat="1" applyFont="1" applyFill="1" applyBorder="1" applyAlignment="1">
      <alignment horizontal="center" vertical="center"/>
    </xf>
    <xf numFmtId="0" fontId="37" fillId="0" borderId="18" xfId="9" applyFont="1" applyFill="1" applyBorder="1" applyAlignment="1">
      <alignment horizontal="center" vertical="center"/>
    </xf>
    <xf numFmtId="2" fontId="37" fillId="0" borderId="50" xfId="9" applyNumberFormat="1" applyFont="1" applyBorder="1" applyAlignment="1">
      <alignment horizontal="center" vertical="center"/>
    </xf>
    <xf numFmtId="2" fontId="37" fillId="0" borderId="51" xfId="9" applyNumberFormat="1" applyFont="1" applyBorder="1" applyAlignment="1">
      <alignment horizontal="center" vertical="center"/>
    </xf>
    <xf numFmtId="180" fontId="37" fillId="0" borderId="0" xfId="9" applyNumberFormat="1" applyFont="1" applyBorder="1" applyAlignment="1">
      <alignment horizontal="center" vertical="center" textRotation="255"/>
    </xf>
    <xf numFmtId="0" fontId="37" fillId="0" borderId="0" xfId="9" applyFont="1" applyAlignment="1">
      <alignment horizontal="center" vertical="center"/>
    </xf>
    <xf numFmtId="0" fontId="42" fillId="0" borderId="13" xfId="9" applyFont="1" applyBorder="1" applyAlignment="1">
      <alignment horizontal="center" vertical="center"/>
    </xf>
    <xf numFmtId="0" fontId="43" fillId="0" borderId="12" xfId="9" applyFont="1" applyFill="1" applyBorder="1" applyAlignment="1">
      <alignment horizontal="center" vertical="center" wrapText="1"/>
    </xf>
    <xf numFmtId="0" fontId="43" fillId="2" borderId="10" xfId="9" applyFont="1" applyFill="1" applyBorder="1" applyAlignment="1">
      <alignment horizontal="center" vertical="center" wrapText="1"/>
    </xf>
    <xf numFmtId="0" fontId="43" fillId="2" borderId="11" xfId="9" applyFont="1" applyFill="1" applyBorder="1" applyAlignment="1">
      <alignment horizontal="center" vertical="center" wrapText="1"/>
    </xf>
    <xf numFmtId="0" fontId="43" fillId="2" borderId="58" xfId="9" applyFont="1" applyFill="1" applyBorder="1" applyAlignment="1">
      <alignment horizontal="center" vertical="center" wrapText="1"/>
    </xf>
    <xf numFmtId="0" fontId="43" fillId="2" borderId="41" xfId="9" applyFont="1" applyFill="1" applyBorder="1" applyAlignment="1">
      <alignment horizontal="center" vertical="center" wrapText="1"/>
    </xf>
    <xf numFmtId="0" fontId="43" fillId="2" borderId="39" xfId="9" applyFont="1" applyFill="1" applyBorder="1" applyAlignment="1">
      <alignment horizontal="center" vertical="center" wrapText="1"/>
    </xf>
    <xf numFmtId="0" fontId="43" fillId="2" borderId="42" xfId="9" applyFont="1" applyFill="1" applyBorder="1" applyAlignment="1">
      <alignment horizontal="center" vertical="center" wrapText="1"/>
    </xf>
    <xf numFmtId="0" fontId="37" fillId="0" borderId="55" xfId="9" applyNumberFormat="1" applyFont="1" applyBorder="1" applyAlignment="1">
      <alignment horizontal="center" vertical="center"/>
    </xf>
    <xf numFmtId="0" fontId="37" fillId="0" borderId="29" xfId="9" applyNumberFormat="1" applyFont="1" applyBorder="1" applyAlignment="1">
      <alignment horizontal="center" vertical="center"/>
    </xf>
    <xf numFmtId="2" fontId="37" fillId="0" borderId="14" xfId="9" applyNumberFormat="1" applyFont="1" applyBorder="1" applyAlignment="1">
      <alignment horizontal="center" vertical="center"/>
    </xf>
    <xf numFmtId="2" fontId="37" fillId="0" borderId="23" xfId="9" applyNumberFormat="1" applyFont="1" applyBorder="1" applyAlignment="1">
      <alignment horizontal="center" vertical="center"/>
    </xf>
    <xf numFmtId="0" fontId="42" fillId="0" borderId="3" xfId="9" applyFont="1" applyBorder="1" applyAlignment="1">
      <alignment horizontal="center" vertical="center"/>
    </xf>
    <xf numFmtId="0" fontId="43" fillId="0" borderId="1" xfId="9" applyFont="1" applyFill="1" applyBorder="1" applyAlignment="1">
      <alignment horizontal="center" vertical="center" wrapText="1"/>
    </xf>
    <xf numFmtId="0" fontId="43" fillId="0" borderId="4" xfId="9" applyFont="1" applyFill="1" applyBorder="1" applyAlignment="1">
      <alignment horizontal="center" vertical="center" wrapText="1"/>
    </xf>
    <xf numFmtId="0" fontId="43" fillId="0" borderId="2" xfId="9" applyFont="1" applyFill="1" applyBorder="1" applyAlignment="1">
      <alignment horizontal="center" vertical="center" wrapText="1"/>
    </xf>
    <xf numFmtId="0" fontId="43" fillId="2" borderId="1" xfId="9" applyFont="1" applyFill="1" applyBorder="1" applyAlignment="1">
      <alignment horizontal="center" vertical="center" wrapText="1"/>
    </xf>
    <xf numFmtId="0" fontId="43" fillId="2" borderId="4" xfId="9" applyFont="1" applyFill="1" applyBorder="1" applyAlignment="1">
      <alignment horizontal="center" vertical="center" wrapText="1"/>
    </xf>
    <xf numFmtId="0" fontId="43" fillId="2" borderId="24" xfId="9" applyFont="1" applyFill="1" applyBorder="1" applyAlignment="1">
      <alignment horizontal="center" vertical="center" wrapText="1"/>
    </xf>
    <xf numFmtId="0" fontId="37" fillId="0" borderId="38" xfId="9" applyFont="1" applyBorder="1" applyAlignment="1">
      <alignment horizontal="center" vertical="center"/>
    </xf>
    <xf numFmtId="0" fontId="37" fillId="0" borderId="40" xfId="9" applyFont="1" applyBorder="1" applyAlignment="1">
      <alignment horizontal="center" vertical="center"/>
    </xf>
    <xf numFmtId="2" fontId="37" fillId="0" borderId="40" xfId="9" applyNumberFormat="1" applyFont="1" applyBorder="1" applyAlignment="1">
      <alignment horizontal="center" vertical="center"/>
    </xf>
    <xf numFmtId="2" fontId="37" fillId="0" borderId="60" xfId="9" applyNumberFormat="1" applyFont="1" applyBorder="1" applyAlignment="1">
      <alignment horizontal="center" vertical="center"/>
    </xf>
    <xf numFmtId="40" fontId="45" fillId="0" borderId="60" xfId="10" applyNumberFormat="1" applyFont="1" applyBorder="1" applyAlignment="1">
      <alignment horizontal="center" vertical="center"/>
    </xf>
    <xf numFmtId="40" fontId="45" fillId="0" borderId="57" xfId="10" applyNumberFormat="1" applyFont="1" applyBorder="1" applyAlignment="1">
      <alignment horizontal="center" vertical="center"/>
    </xf>
    <xf numFmtId="0" fontId="37" fillId="0" borderId="39" xfId="9" applyFont="1" applyBorder="1" applyAlignment="1">
      <alignment horizontal="center" vertical="center"/>
    </xf>
    <xf numFmtId="0" fontId="37" fillId="0" borderId="42" xfId="9" applyFont="1" applyBorder="1" applyAlignment="1">
      <alignment horizontal="center" vertical="center"/>
    </xf>
    <xf numFmtId="0" fontId="43" fillId="3" borderId="7" xfId="9" applyFont="1" applyFill="1" applyBorder="1" applyAlignment="1" applyProtection="1">
      <alignment horizontal="center" vertical="center" wrapText="1"/>
      <protection locked="0"/>
    </xf>
    <xf numFmtId="2" fontId="43" fillId="3" borderId="10" xfId="9" applyNumberFormat="1" applyFont="1" applyFill="1" applyBorder="1" applyAlignment="1" applyProtection="1">
      <alignment horizontal="center" vertical="center" wrapText="1"/>
      <protection locked="0"/>
    </xf>
    <xf numFmtId="2" fontId="43" fillId="3" borderId="11" xfId="9" applyNumberFormat="1" applyFont="1" applyFill="1" applyBorder="1" applyAlignment="1" applyProtection="1">
      <alignment horizontal="center" vertical="center" wrapText="1"/>
      <protection locked="0"/>
    </xf>
    <xf numFmtId="2" fontId="43" fillId="3" borderId="58" xfId="9" applyNumberFormat="1" applyFont="1" applyFill="1" applyBorder="1" applyAlignment="1" applyProtection="1">
      <alignment horizontal="center" vertical="center" wrapText="1"/>
      <protection locked="0"/>
    </xf>
    <xf numFmtId="0" fontId="43" fillId="3" borderId="62" xfId="9" applyFont="1" applyFill="1" applyBorder="1" applyAlignment="1" applyProtection="1">
      <alignment horizontal="center" vertical="center" wrapText="1"/>
      <protection locked="0"/>
    </xf>
    <xf numFmtId="2" fontId="43" fillId="3" borderId="33" xfId="9" applyNumberFormat="1" applyFont="1" applyFill="1" applyBorder="1" applyAlignment="1" applyProtection="1">
      <alignment horizontal="center" vertical="center" wrapText="1"/>
      <protection locked="0"/>
    </xf>
    <xf numFmtId="2" fontId="43" fillId="3" borderId="37" xfId="9" applyNumberFormat="1" applyFont="1" applyFill="1" applyBorder="1" applyAlignment="1" applyProtection="1">
      <alignment horizontal="center" vertical="center" wrapText="1"/>
      <protection locked="0"/>
    </xf>
    <xf numFmtId="2" fontId="43" fillId="3" borderId="63" xfId="9" applyNumberFormat="1" applyFont="1" applyFill="1" applyBorder="1" applyAlignment="1" applyProtection="1">
      <alignment horizontal="center" vertical="center" wrapText="1"/>
      <protection locked="0"/>
    </xf>
    <xf numFmtId="0" fontId="43" fillId="3" borderId="48" xfId="9" applyFont="1" applyFill="1" applyBorder="1" applyAlignment="1" applyProtection="1">
      <alignment horizontal="center" vertical="center" wrapText="1"/>
      <protection locked="0"/>
    </xf>
    <xf numFmtId="0" fontId="43" fillId="3" borderId="35" xfId="9" applyFont="1" applyFill="1" applyBorder="1" applyAlignment="1" applyProtection="1">
      <alignment horizontal="center" vertical="center" wrapText="1"/>
      <protection locked="0"/>
    </xf>
    <xf numFmtId="0" fontId="43" fillId="3" borderId="21" xfId="9" applyFont="1" applyFill="1" applyBorder="1" applyAlignment="1" applyProtection="1">
      <alignment horizontal="center" vertical="center" wrapText="1"/>
      <protection locked="0"/>
    </xf>
    <xf numFmtId="0" fontId="43" fillId="3" borderId="30" xfId="9" applyFont="1" applyFill="1" applyBorder="1" applyAlignment="1" applyProtection="1">
      <alignment horizontal="center" vertical="center" wrapText="1"/>
      <protection locked="0"/>
    </xf>
    <xf numFmtId="2" fontId="43" fillId="3" borderId="35" xfId="9" applyNumberFormat="1" applyFont="1" applyFill="1" applyBorder="1" applyAlignment="1" applyProtection="1">
      <alignment horizontal="center" vertical="center" wrapText="1"/>
      <protection locked="0"/>
    </xf>
    <xf numFmtId="2" fontId="43" fillId="3" borderId="21" xfId="9" applyNumberFormat="1" applyFont="1" applyFill="1" applyBorder="1" applyAlignment="1" applyProtection="1">
      <alignment horizontal="center" vertical="center" wrapText="1"/>
      <protection locked="0"/>
    </xf>
    <xf numFmtId="2" fontId="43" fillId="3" borderId="22" xfId="9" applyNumberFormat="1" applyFont="1" applyFill="1" applyBorder="1" applyAlignment="1" applyProtection="1">
      <alignment horizontal="center" vertical="center" wrapText="1"/>
      <protection locked="0"/>
    </xf>
    <xf numFmtId="0" fontId="21" fillId="0" borderId="0" xfId="1" applyFont="1" applyAlignment="1">
      <alignment horizontal="center" vertical="center"/>
    </xf>
    <xf numFmtId="56" fontId="11" fillId="5" borderId="3" xfId="1" applyNumberFormat="1" applyFont="1" applyFill="1" applyBorder="1" applyAlignment="1">
      <alignment horizontal="left" vertical="center" wrapText="1"/>
    </xf>
    <xf numFmtId="56" fontId="11" fillId="5" borderId="9" xfId="1" applyNumberFormat="1" applyFont="1" applyFill="1" applyBorder="1" applyAlignment="1">
      <alignment horizontal="left" vertical="center" wrapText="1"/>
    </xf>
    <xf numFmtId="56" fontId="11" fillId="5" borderId="7" xfId="1" applyNumberFormat="1" applyFont="1" applyFill="1" applyBorder="1" applyAlignment="1">
      <alignment horizontal="left" vertical="center" wrapText="1"/>
    </xf>
    <xf numFmtId="0" fontId="11" fillId="0" borderId="0" xfId="1" applyFont="1" applyFill="1" applyBorder="1" applyAlignment="1">
      <alignment horizontal="right" indent="1" shrinkToFit="1"/>
    </xf>
    <xf numFmtId="0" fontId="11" fillId="0" borderId="8" xfId="1" applyFont="1" applyBorder="1" applyAlignment="1">
      <alignment vertical="center" wrapText="1"/>
    </xf>
    <xf numFmtId="0" fontId="22" fillId="0" borderId="8" xfId="1" applyFont="1" applyBorder="1" applyAlignment="1">
      <alignment vertical="center" wrapText="1"/>
    </xf>
    <xf numFmtId="0" fontId="11" fillId="0" borderId="10" xfId="3" applyFont="1" applyFill="1" applyBorder="1" applyAlignment="1">
      <alignment horizontal="center" vertical="center"/>
    </xf>
    <xf numFmtId="0" fontId="11" fillId="0" borderId="11" xfId="3" applyFont="1" applyFill="1" applyBorder="1" applyAlignment="1">
      <alignment horizontal="center" vertical="center"/>
    </xf>
    <xf numFmtId="0" fontId="22" fillId="0" borderId="12" xfId="4" applyFont="1" applyFill="1" applyBorder="1" applyAlignment="1">
      <alignment horizontal="center"/>
    </xf>
    <xf numFmtId="0" fontId="23" fillId="2" borderId="1" xfId="3" applyFont="1" applyFill="1" applyBorder="1" applyAlignment="1">
      <alignment horizontal="center" vertical="center"/>
    </xf>
    <xf numFmtId="0" fontId="23" fillId="2" borderId="4"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14"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5"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6" xfId="3" applyFont="1" applyFill="1" applyBorder="1" applyAlignment="1">
      <alignment horizontal="center" vertical="center"/>
    </xf>
    <xf numFmtId="0" fontId="11" fillId="5" borderId="3" xfId="4" applyFont="1" applyFill="1" applyBorder="1" applyAlignment="1">
      <alignment horizontal="center" vertical="center" wrapText="1"/>
    </xf>
    <xf numFmtId="0" fontId="11" fillId="5" borderId="9" xfId="4" applyFont="1" applyFill="1" applyBorder="1" applyAlignment="1">
      <alignment horizontal="center" vertical="center" wrapText="1"/>
    </xf>
    <xf numFmtId="0" fontId="11" fillId="5" borderId="7" xfId="4" applyFont="1" applyFill="1" applyBorder="1" applyAlignment="1">
      <alignment horizontal="center" vertical="center" wrapText="1"/>
    </xf>
    <xf numFmtId="56" fontId="11" fillId="5" borderId="3" xfId="1" applyNumberFormat="1" applyFont="1" applyFill="1" applyBorder="1" applyAlignment="1">
      <alignment horizontal="center" vertical="center" wrapText="1"/>
    </xf>
    <xf numFmtId="56" fontId="11" fillId="5" borderId="9" xfId="1" applyNumberFormat="1" applyFont="1" applyFill="1" applyBorder="1" applyAlignment="1">
      <alignment horizontal="center" vertical="center" wrapText="1"/>
    </xf>
    <xf numFmtId="56" fontId="11" fillId="5" borderId="7" xfId="1" applyNumberFormat="1" applyFont="1" applyFill="1" applyBorder="1" applyAlignment="1">
      <alignment horizontal="center" vertical="center" wrapText="1"/>
    </xf>
    <xf numFmtId="0" fontId="24" fillId="0" borderId="1" xfId="6" applyFont="1" applyBorder="1" applyAlignment="1">
      <alignment vertical="center"/>
    </xf>
    <xf numFmtId="0" fontId="24" fillId="0" borderId="4" xfId="6" applyFont="1" applyBorder="1" applyAlignment="1">
      <alignment vertical="center"/>
    </xf>
    <xf numFmtId="0" fontId="6" fillId="0" borderId="1" xfId="6" applyFont="1" applyBorder="1" applyAlignment="1">
      <alignment vertical="center"/>
    </xf>
    <xf numFmtId="0" fontId="6" fillId="0" borderId="4" xfId="6" applyFont="1" applyBorder="1" applyAlignment="1">
      <alignment vertical="center"/>
    </xf>
    <xf numFmtId="0" fontId="6" fillId="0" borderId="2" xfId="6" applyFont="1" applyBorder="1" applyAlignment="1">
      <alignment vertical="center"/>
    </xf>
    <xf numFmtId="0" fontId="24" fillId="0" borderId="2" xfId="6" applyFont="1" applyBorder="1" applyAlignment="1">
      <alignment vertical="center"/>
    </xf>
    <xf numFmtId="0" fontId="6" fillId="0" borderId="0" xfId="6" applyFont="1" applyAlignment="1">
      <alignment horizontal="center" vertical="center"/>
    </xf>
    <xf numFmtId="0" fontId="26" fillId="2" borderId="0" xfId="6" applyFont="1" applyFill="1" applyAlignment="1">
      <alignment horizontal="left" vertical="center" wrapText="1"/>
    </xf>
    <xf numFmtId="0" fontId="26" fillId="2" borderId="0" xfId="6" applyFont="1" applyFill="1" applyAlignment="1">
      <alignment horizontal="left" vertical="center"/>
    </xf>
    <xf numFmtId="0" fontId="24" fillId="0" borderId="3" xfId="6" applyFont="1" applyBorder="1" applyAlignment="1">
      <alignment horizontal="center" vertical="center"/>
    </xf>
    <xf numFmtId="0" fontId="24" fillId="0" borderId="14" xfId="6" applyFont="1" applyBorder="1" applyAlignment="1">
      <alignment horizontal="center" vertical="center"/>
    </xf>
    <xf numFmtId="0" fontId="24" fillId="0" borderId="0" xfId="6" applyFont="1" applyBorder="1" applyAlignment="1">
      <alignment horizontal="center" vertical="center"/>
    </xf>
    <xf numFmtId="38" fontId="6" fillId="0" borderId="14" xfId="6" applyNumberFormat="1" applyFont="1" applyBorder="1" applyAlignment="1">
      <alignment horizontal="center" vertical="center"/>
    </xf>
    <xf numFmtId="38" fontId="6" fillId="0" borderId="0" xfId="6" applyNumberFormat="1" applyFont="1" applyBorder="1" applyAlignment="1">
      <alignment horizontal="center" vertical="center"/>
    </xf>
    <xf numFmtId="0" fontId="6" fillId="0" borderId="15" xfId="6" applyFont="1" applyBorder="1" applyAlignment="1">
      <alignment horizontal="center" vertical="center"/>
    </xf>
    <xf numFmtId="0" fontId="24" fillId="0" borderId="0" xfId="6" applyFont="1" applyBorder="1" applyAlignment="1">
      <alignment vertical="center"/>
    </xf>
    <xf numFmtId="0" fontId="24" fillId="0" borderId="15" xfId="6" applyFont="1" applyBorder="1" applyAlignment="1">
      <alignment vertical="center"/>
    </xf>
    <xf numFmtId="38" fontId="6" fillId="5" borderId="14" xfId="7" applyFont="1" applyFill="1" applyBorder="1" applyAlignment="1" applyProtection="1">
      <alignment horizontal="center" vertical="center"/>
      <protection locked="0"/>
    </xf>
    <xf numFmtId="38" fontId="6" fillId="5" borderId="0" xfId="7" applyFont="1" applyFill="1" applyBorder="1" applyAlignment="1" applyProtection="1">
      <alignment horizontal="center" vertical="center"/>
      <protection locked="0"/>
    </xf>
    <xf numFmtId="38" fontId="6" fillId="5" borderId="15" xfId="7" applyFont="1" applyFill="1" applyBorder="1" applyAlignment="1" applyProtection="1">
      <alignment horizontal="center" vertical="center"/>
      <protection locked="0"/>
    </xf>
    <xf numFmtId="0" fontId="24" fillId="0" borderId="5" xfId="6" applyFont="1" applyBorder="1" applyAlignment="1">
      <alignment vertical="center"/>
    </xf>
    <xf numFmtId="0" fontId="24" fillId="0" borderId="8" xfId="6" applyFont="1" applyBorder="1" applyAlignment="1">
      <alignment vertical="center"/>
    </xf>
    <xf numFmtId="0" fontId="6" fillId="0" borderId="5" xfId="6" applyFont="1" applyBorder="1" applyAlignment="1">
      <alignment horizontal="center" vertical="center"/>
    </xf>
    <xf numFmtId="0" fontId="6" fillId="0" borderId="8" xfId="6" applyFont="1" applyBorder="1" applyAlignment="1">
      <alignment horizontal="center" vertical="center"/>
    </xf>
    <xf numFmtId="0" fontId="6" fillId="0" borderId="6" xfId="6" applyFont="1" applyBorder="1" applyAlignment="1">
      <alignment horizontal="center" vertical="center"/>
    </xf>
    <xf numFmtId="0" fontId="24" fillId="0" borderId="6" xfId="6" applyFont="1" applyBorder="1" applyAlignment="1">
      <alignment vertical="center"/>
    </xf>
    <xf numFmtId="0" fontId="24" fillId="0" borderId="5" xfId="6" applyFont="1" applyBorder="1" applyAlignment="1">
      <alignment horizontal="center" vertical="center"/>
    </xf>
    <xf numFmtId="0" fontId="24" fillId="0" borderId="8" xfId="6" applyFont="1" applyBorder="1" applyAlignment="1">
      <alignment horizontal="center" vertical="center"/>
    </xf>
    <xf numFmtId="38" fontId="6" fillId="0" borderId="5" xfId="6" applyNumberFormat="1" applyFont="1" applyBorder="1" applyAlignment="1">
      <alignment horizontal="center" vertical="center"/>
    </xf>
    <xf numFmtId="38" fontId="6" fillId="0" borderId="8" xfId="6" applyNumberFormat="1" applyFont="1" applyBorder="1" applyAlignment="1">
      <alignment horizontal="center" vertical="center"/>
    </xf>
    <xf numFmtId="0" fontId="6" fillId="0" borderId="14" xfId="6" applyFont="1" applyBorder="1" applyAlignment="1">
      <alignment vertical="center"/>
    </xf>
    <xf numFmtId="0" fontId="6" fillId="0" borderId="0" xfId="6" applyFont="1" applyBorder="1" applyAlignment="1">
      <alignment vertical="center"/>
    </xf>
    <xf numFmtId="0" fontId="6" fillId="0" borderId="15" xfId="6" applyFont="1" applyBorder="1" applyAlignment="1">
      <alignment vertical="center"/>
    </xf>
    <xf numFmtId="0" fontId="6" fillId="0" borderId="14" xfId="6" applyFont="1" applyBorder="1" applyAlignment="1">
      <alignment horizontal="center" vertical="center"/>
    </xf>
    <xf numFmtId="0" fontId="6" fillId="0" borderId="0" xfId="6" applyFont="1" applyBorder="1" applyAlignment="1">
      <alignment horizontal="center" vertical="center"/>
    </xf>
    <xf numFmtId="178" fontId="24" fillId="0" borderId="0" xfId="6" applyNumberFormat="1" applyFont="1" applyAlignment="1">
      <alignment vertical="top" wrapText="1"/>
    </xf>
    <xf numFmtId="2" fontId="14" fillId="0" borderId="0" xfId="6" applyNumberFormat="1" applyFont="1" applyFill="1" applyBorder="1">
      <alignment vertical="center"/>
    </xf>
  </cellXfs>
  <cellStyles count="12">
    <cellStyle name="パーセント 2" xfId="11"/>
    <cellStyle name="桁区切り 2" xfId="7"/>
    <cellStyle name="桁区切り 3" xfId="2"/>
    <cellStyle name="桁区切り 4" xfId="10"/>
    <cellStyle name="標準" xfId="0" builtinId="0"/>
    <cellStyle name="標準 2" xfId="1"/>
    <cellStyle name="標準 2 2" xfId="3"/>
    <cellStyle name="標準 2 3" xfId="4"/>
    <cellStyle name="標準 3" xfId="6"/>
    <cellStyle name="標準 4" xfId="8"/>
    <cellStyle name="標準 5" xfId="9"/>
    <cellStyle name="標準 6" xfId="5"/>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361950</xdr:colOff>
      <xdr:row>9</xdr:row>
      <xdr:rowOff>19050</xdr:rowOff>
    </xdr:from>
    <xdr:to>
      <xdr:col>16</xdr:col>
      <xdr:colOff>599357</xdr:colOff>
      <xdr:row>14</xdr:row>
      <xdr:rowOff>489698</xdr:rowOff>
    </xdr:to>
    <xdr:sp macro="" textlink="">
      <xdr:nvSpPr>
        <xdr:cNvPr id="3" name="テキスト ボックス 2"/>
        <xdr:cNvSpPr txBox="1"/>
      </xdr:nvSpPr>
      <xdr:spPr>
        <a:xfrm>
          <a:off x="6559550" y="2463800"/>
          <a:ext cx="3691807" cy="3709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○記載例を参考に、申請数の算出方法を記載してください。また、必要に応じて、品目ごとに申請枚数が員数を超える理由を記載してください。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a:p>
          <a:endParaRPr kumimoji="1" lang="en-US" altLang="ja-JP" sz="1600" b="1"/>
        </a:p>
        <a:p>
          <a:endParaRPr kumimoji="1" lang="en-US" altLang="ja-JP" sz="1200" b="1"/>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heetViews>
  <sheetFormatPr defaultColWidth="9.90625" defaultRowHeight="20.25" customHeight="1"/>
  <cols>
    <col min="1" max="9" width="10.90625" style="1" customWidth="1"/>
    <col min="10" max="16384" width="9.90625" style="1"/>
  </cols>
  <sheetData>
    <row r="1" spans="1:9" ht="20.25" customHeight="1">
      <c r="A1" s="2" t="s">
        <v>102</v>
      </c>
      <c r="H1" s="139"/>
      <c r="I1" s="140" t="s">
        <v>135</v>
      </c>
    </row>
    <row r="2" spans="1:9" ht="20.25" customHeight="1">
      <c r="H2" s="139"/>
      <c r="I2" s="141" t="s">
        <v>136</v>
      </c>
    </row>
    <row r="4" spans="1:9" ht="20.25" customHeight="1">
      <c r="A4" s="1" t="s">
        <v>0</v>
      </c>
    </row>
    <row r="6" spans="1:9" ht="20.25" customHeight="1">
      <c r="E6" s="157" t="s">
        <v>9</v>
      </c>
      <c r="F6" s="156" t="s">
        <v>132</v>
      </c>
      <c r="G6" s="156"/>
      <c r="H6" s="156"/>
      <c r="I6" s="156"/>
    </row>
    <row r="7" spans="1:9" ht="20.25" customHeight="1">
      <c r="E7" s="157"/>
      <c r="F7" s="156"/>
      <c r="G7" s="156"/>
      <c r="H7" s="156"/>
      <c r="I7" s="156"/>
    </row>
    <row r="8" spans="1:9" ht="20.25" customHeight="1">
      <c r="E8" s="157" t="s">
        <v>7</v>
      </c>
      <c r="F8" s="156" t="s">
        <v>133</v>
      </c>
      <c r="G8" s="156"/>
      <c r="H8" s="156"/>
      <c r="I8" s="156"/>
    </row>
    <row r="9" spans="1:9" ht="20.25" customHeight="1">
      <c r="E9" s="157"/>
      <c r="F9" s="156"/>
      <c r="G9" s="156"/>
      <c r="H9" s="156"/>
      <c r="I9" s="156"/>
    </row>
    <row r="10" spans="1:9" ht="20.25" customHeight="1">
      <c r="E10" s="158" t="s">
        <v>8</v>
      </c>
      <c r="F10" s="155" t="s">
        <v>134</v>
      </c>
      <c r="G10" s="155"/>
      <c r="H10" s="155"/>
      <c r="I10" s="155"/>
    </row>
    <row r="11" spans="1:9" ht="20.25" customHeight="1">
      <c r="E11" s="158"/>
      <c r="F11" s="155"/>
      <c r="G11" s="155"/>
      <c r="H11" s="155"/>
      <c r="I11" s="155"/>
    </row>
    <row r="12" spans="1:9" ht="20.25" customHeight="1">
      <c r="F12" s="88" t="s">
        <v>89</v>
      </c>
    </row>
    <row r="13" spans="1:9" ht="20.25" customHeight="1">
      <c r="A13" s="160" t="s">
        <v>127</v>
      </c>
      <c r="B13" s="161"/>
      <c r="C13" s="161"/>
      <c r="D13" s="161"/>
      <c r="E13" s="161"/>
      <c r="F13" s="161"/>
      <c r="G13" s="161"/>
      <c r="H13" s="161"/>
      <c r="I13" s="161"/>
    </row>
    <row r="14" spans="1:9" ht="20.25" customHeight="1">
      <c r="A14" s="161"/>
      <c r="B14" s="161"/>
      <c r="C14" s="161"/>
      <c r="D14" s="161"/>
      <c r="E14" s="161"/>
      <c r="F14" s="161"/>
      <c r="G14" s="161"/>
      <c r="H14" s="161"/>
      <c r="I14" s="161"/>
    </row>
    <row r="16" spans="1:9" ht="20.25" customHeight="1">
      <c r="A16" s="159" t="s">
        <v>128</v>
      </c>
      <c r="B16" s="159"/>
      <c r="C16" s="159"/>
      <c r="D16" s="159"/>
      <c r="E16" s="159"/>
      <c r="F16" s="159"/>
      <c r="G16" s="159"/>
      <c r="H16" s="159"/>
      <c r="I16" s="159"/>
    </row>
    <row r="17" spans="1:9" ht="20.25" customHeight="1">
      <c r="A17" s="159"/>
      <c r="B17" s="159"/>
      <c r="C17" s="159"/>
      <c r="D17" s="159"/>
      <c r="E17" s="159"/>
      <c r="F17" s="159"/>
      <c r="G17" s="159"/>
      <c r="H17" s="159"/>
      <c r="I17" s="159"/>
    </row>
    <row r="18" spans="1:9" ht="20.25" customHeight="1">
      <c r="A18" s="159"/>
      <c r="B18" s="159"/>
      <c r="C18" s="159"/>
      <c r="D18" s="159"/>
      <c r="E18" s="159"/>
      <c r="F18" s="159"/>
      <c r="G18" s="159"/>
      <c r="H18" s="159"/>
      <c r="I18" s="159"/>
    </row>
    <row r="21" spans="1:9" ht="20.25" customHeight="1">
      <c r="A21" s="154" t="s">
        <v>1</v>
      </c>
      <c r="B21" s="154"/>
      <c r="C21" s="154"/>
      <c r="D21" s="154"/>
      <c r="E21" s="154"/>
      <c r="F21" s="154"/>
      <c r="G21" s="154"/>
      <c r="H21" s="154"/>
      <c r="I21" s="154"/>
    </row>
    <row r="24" spans="1:9" ht="20.25" customHeight="1">
      <c r="A24" s="153" t="str">
        <f>"１　補助金精算額　　　　　　金　　　　　　　　　　　"&amp;DBCS(TEXT('様式第８号　別紙（１）'!I43,"#,#0"))&amp;"円"</f>
        <v>１　補助金精算額　　　　　　金　　　　　　　　　　　０円</v>
      </c>
      <c r="B24" s="153"/>
      <c r="C24" s="153"/>
      <c r="D24" s="153"/>
      <c r="E24" s="153"/>
      <c r="F24" s="153"/>
      <c r="G24" s="153"/>
      <c r="H24" s="153"/>
      <c r="I24" s="153"/>
    </row>
    <row r="25" spans="1:9" s="121" customFormat="1" ht="20.25" customHeight="1"/>
    <row r="26" spans="1:9" ht="20.25" customHeight="1">
      <c r="A26" s="1" t="s">
        <v>103</v>
      </c>
    </row>
    <row r="27" spans="1:9" s="121" customFormat="1" ht="20.25" customHeight="1"/>
    <row r="28" spans="1:9" ht="20.25" customHeight="1">
      <c r="A28" s="1" t="s">
        <v>104</v>
      </c>
    </row>
    <row r="29" spans="1:9" s="121" customFormat="1" ht="20.25" customHeight="1"/>
    <row r="30" spans="1:9" ht="20.25" customHeight="1">
      <c r="A30" s="1" t="s">
        <v>105</v>
      </c>
    </row>
    <row r="31" spans="1:9" s="121" customFormat="1" ht="20.25" customHeight="1"/>
    <row r="32" spans="1:9" ht="20.25" customHeight="1">
      <c r="A32" s="1" t="s">
        <v>10</v>
      </c>
    </row>
    <row r="33" spans="1:1" ht="20.25" customHeight="1">
      <c r="A33" s="129" t="s">
        <v>106</v>
      </c>
    </row>
    <row r="34" spans="1:1" ht="20.25" customHeight="1">
      <c r="A34" s="129" t="s">
        <v>107</v>
      </c>
    </row>
    <row r="35" spans="1:1" ht="20.25" customHeight="1">
      <c r="A35" s="130" t="s">
        <v>108</v>
      </c>
    </row>
  </sheetData>
  <mergeCells count="10">
    <mergeCell ref="A24:I24"/>
    <mergeCell ref="A21:I21"/>
    <mergeCell ref="F10:I11"/>
    <mergeCell ref="F8:I9"/>
    <mergeCell ref="F6:I7"/>
    <mergeCell ref="E6:E7"/>
    <mergeCell ref="E8:E9"/>
    <mergeCell ref="E10:E11"/>
    <mergeCell ref="A16:I18"/>
    <mergeCell ref="A13:I14"/>
  </mergeCells>
  <phoneticPr fontId="2"/>
  <printOptions horizontalCentered="1"/>
  <pageMargins left="0.70866141732283472" right="0.70866141732283472" top="0.74803149606299213" bottom="0.74803149606299213" header="0.31496062992125984" footer="0.31496062992125984"/>
  <pageSetup paperSize="9" scale="90" fitToHeight="0" orientation="portrait" cellComments="asDisplayed"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2"/>
  <sheetViews>
    <sheetView showGridLines="0" view="pageBreakPreview" zoomScale="55" zoomScaleNormal="39" zoomScaleSheetLayoutView="55" workbookViewId="0">
      <selection activeCell="F15" sqref="F15:F18"/>
    </sheetView>
  </sheetViews>
  <sheetFormatPr defaultColWidth="9" defaultRowHeight="17.25" customHeight="1"/>
  <cols>
    <col min="1" max="1" width="25.90625" style="5" customWidth="1"/>
    <col min="2" max="11" width="20" style="5" customWidth="1"/>
    <col min="12" max="12" width="30.90625" style="5" customWidth="1"/>
    <col min="13" max="15" width="17" style="5" customWidth="1"/>
    <col min="16" max="16" width="11.6328125" style="5" customWidth="1"/>
    <col min="17" max="17" width="20.54296875" style="5" customWidth="1"/>
    <col min="18" max="258" width="9" style="5"/>
    <col min="259" max="259" width="25.90625" style="5" customWidth="1"/>
    <col min="260" max="269" width="20" style="5" customWidth="1"/>
    <col min="270" max="270" width="30.90625" style="5" customWidth="1"/>
    <col min="271" max="271" width="17" style="5" customWidth="1"/>
    <col min="272" max="514" width="9" style="5"/>
    <col min="515" max="515" width="25.90625" style="5" customWidth="1"/>
    <col min="516" max="525" width="20" style="5" customWidth="1"/>
    <col min="526" max="526" width="30.90625" style="5" customWidth="1"/>
    <col min="527" max="527" width="17" style="5" customWidth="1"/>
    <col min="528" max="770" width="9" style="5"/>
    <col min="771" max="771" width="25.90625" style="5" customWidth="1"/>
    <col min="772" max="781" width="20" style="5" customWidth="1"/>
    <col min="782" max="782" width="30.90625" style="5" customWidth="1"/>
    <col min="783" max="783" width="17" style="5" customWidth="1"/>
    <col min="784" max="1026" width="9" style="5"/>
    <col min="1027" max="1027" width="25.90625" style="5" customWidth="1"/>
    <col min="1028" max="1037" width="20" style="5" customWidth="1"/>
    <col min="1038" max="1038" width="30.90625" style="5" customWidth="1"/>
    <col min="1039" max="1039" width="17" style="5" customWidth="1"/>
    <col min="1040" max="1282" width="9" style="5"/>
    <col min="1283" max="1283" width="25.90625" style="5" customWidth="1"/>
    <col min="1284" max="1293" width="20" style="5" customWidth="1"/>
    <col min="1294" max="1294" width="30.90625" style="5" customWidth="1"/>
    <col min="1295" max="1295" width="17" style="5" customWidth="1"/>
    <col min="1296" max="1538" width="9" style="5"/>
    <col min="1539" max="1539" width="25.90625" style="5" customWidth="1"/>
    <col min="1540" max="1549" width="20" style="5" customWidth="1"/>
    <col min="1550" max="1550" width="30.90625" style="5" customWidth="1"/>
    <col min="1551" max="1551" width="17" style="5" customWidth="1"/>
    <col min="1552" max="1794" width="9" style="5"/>
    <col min="1795" max="1795" width="25.90625" style="5" customWidth="1"/>
    <col min="1796" max="1805" width="20" style="5" customWidth="1"/>
    <col min="1806" max="1806" width="30.90625" style="5" customWidth="1"/>
    <col min="1807" max="1807" width="17" style="5" customWidth="1"/>
    <col min="1808" max="2050" width="9" style="5"/>
    <col min="2051" max="2051" width="25.90625" style="5" customWidth="1"/>
    <col min="2052" max="2061" width="20" style="5" customWidth="1"/>
    <col min="2062" max="2062" width="30.90625" style="5" customWidth="1"/>
    <col min="2063" max="2063" width="17" style="5" customWidth="1"/>
    <col min="2064" max="2306" width="9" style="5"/>
    <col min="2307" max="2307" width="25.90625" style="5" customWidth="1"/>
    <col min="2308" max="2317" width="20" style="5" customWidth="1"/>
    <col min="2318" max="2318" width="30.90625" style="5" customWidth="1"/>
    <col min="2319" max="2319" width="17" style="5" customWidth="1"/>
    <col min="2320" max="2562" width="9" style="5"/>
    <col min="2563" max="2563" width="25.90625" style="5" customWidth="1"/>
    <col min="2564" max="2573" width="20" style="5" customWidth="1"/>
    <col min="2574" max="2574" width="30.90625" style="5" customWidth="1"/>
    <col min="2575" max="2575" width="17" style="5" customWidth="1"/>
    <col min="2576" max="2818" width="9" style="5"/>
    <col min="2819" max="2819" width="25.90625" style="5" customWidth="1"/>
    <col min="2820" max="2829" width="20" style="5" customWidth="1"/>
    <col min="2830" max="2830" width="30.90625" style="5" customWidth="1"/>
    <col min="2831" max="2831" width="17" style="5" customWidth="1"/>
    <col min="2832" max="3074" width="9" style="5"/>
    <col min="3075" max="3075" width="25.90625" style="5" customWidth="1"/>
    <col min="3076" max="3085" width="20" style="5" customWidth="1"/>
    <col min="3086" max="3086" width="30.90625" style="5" customWidth="1"/>
    <col min="3087" max="3087" width="17" style="5" customWidth="1"/>
    <col min="3088" max="3330" width="9" style="5"/>
    <col min="3331" max="3331" width="25.90625" style="5" customWidth="1"/>
    <col min="3332" max="3341" width="20" style="5" customWidth="1"/>
    <col min="3342" max="3342" width="30.90625" style="5" customWidth="1"/>
    <col min="3343" max="3343" width="17" style="5" customWidth="1"/>
    <col min="3344" max="3586" width="9" style="5"/>
    <col min="3587" max="3587" width="25.90625" style="5" customWidth="1"/>
    <col min="3588" max="3597" width="20" style="5" customWidth="1"/>
    <col min="3598" max="3598" width="30.90625" style="5" customWidth="1"/>
    <col min="3599" max="3599" width="17" style="5" customWidth="1"/>
    <col min="3600" max="3842" width="9" style="5"/>
    <col min="3843" max="3843" width="25.90625" style="5" customWidth="1"/>
    <col min="3844" max="3853" width="20" style="5" customWidth="1"/>
    <col min="3854" max="3854" width="30.90625" style="5" customWidth="1"/>
    <col min="3855" max="3855" width="17" style="5" customWidth="1"/>
    <col min="3856" max="4098" width="9" style="5"/>
    <col min="4099" max="4099" width="25.90625" style="5" customWidth="1"/>
    <col min="4100" max="4109" width="20" style="5" customWidth="1"/>
    <col min="4110" max="4110" width="30.90625" style="5" customWidth="1"/>
    <col min="4111" max="4111" width="17" style="5" customWidth="1"/>
    <col min="4112" max="4354" width="9" style="5"/>
    <col min="4355" max="4355" width="25.90625" style="5" customWidth="1"/>
    <col min="4356" max="4365" width="20" style="5" customWidth="1"/>
    <col min="4366" max="4366" width="30.90625" style="5" customWidth="1"/>
    <col min="4367" max="4367" width="17" style="5" customWidth="1"/>
    <col min="4368" max="4610" width="9" style="5"/>
    <col min="4611" max="4611" width="25.90625" style="5" customWidth="1"/>
    <col min="4612" max="4621" width="20" style="5" customWidth="1"/>
    <col min="4622" max="4622" width="30.90625" style="5" customWidth="1"/>
    <col min="4623" max="4623" width="17" style="5" customWidth="1"/>
    <col min="4624" max="4866" width="9" style="5"/>
    <col min="4867" max="4867" width="25.90625" style="5" customWidth="1"/>
    <col min="4868" max="4877" width="20" style="5" customWidth="1"/>
    <col min="4878" max="4878" width="30.90625" style="5" customWidth="1"/>
    <col min="4879" max="4879" width="17" style="5" customWidth="1"/>
    <col min="4880" max="5122" width="9" style="5"/>
    <col min="5123" max="5123" width="25.90625" style="5" customWidth="1"/>
    <col min="5124" max="5133" width="20" style="5" customWidth="1"/>
    <col min="5134" max="5134" width="30.90625" style="5" customWidth="1"/>
    <col min="5135" max="5135" width="17" style="5" customWidth="1"/>
    <col min="5136" max="5378" width="9" style="5"/>
    <col min="5379" max="5379" width="25.90625" style="5" customWidth="1"/>
    <col min="5380" max="5389" width="20" style="5" customWidth="1"/>
    <col min="5390" max="5390" width="30.90625" style="5" customWidth="1"/>
    <col min="5391" max="5391" width="17" style="5" customWidth="1"/>
    <col min="5392" max="5634" width="9" style="5"/>
    <col min="5635" max="5635" width="25.90625" style="5" customWidth="1"/>
    <col min="5636" max="5645" width="20" style="5" customWidth="1"/>
    <col min="5646" max="5646" width="30.90625" style="5" customWidth="1"/>
    <col min="5647" max="5647" width="17" style="5" customWidth="1"/>
    <col min="5648" max="5890" width="9" style="5"/>
    <col min="5891" max="5891" width="25.90625" style="5" customWidth="1"/>
    <col min="5892" max="5901" width="20" style="5" customWidth="1"/>
    <col min="5902" max="5902" width="30.90625" style="5" customWidth="1"/>
    <col min="5903" max="5903" width="17" style="5" customWidth="1"/>
    <col min="5904" max="6146" width="9" style="5"/>
    <col min="6147" max="6147" width="25.90625" style="5" customWidth="1"/>
    <col min="6148" max="6157" width="20" style="5" customWidth="1"/>
    <col min="6158" max="6158" width="30.90625" style="5" customWidth="1"/>
    <col min="6159" max="6159" width="17" style="5" customWidth="1"/>
    <col min="6160" max="6402" width="9" style="5"/>
    <col min="6403" max="6403" width="25.90625" style="5" customWidth="1"/>
    <col min="6404" max="6413" width="20" style="5" customWidth="1"/>
    <col min="6414" max="6414" width="30.90625" style="5" customWidth="1"/>
    <col min="6415" max="6415" width="17" style="5" customWidth="1"/>
    <col min="6416" max="6658" width="9" style="5"/>
    <col min="6659" max="6659" width="25.90625" style="5" customWidth="1"/>
    <col min="6660" max="6669" width="20" style="5" customWidth="1"/>
    <col min="6670" max="6670" width="30.90625" style="5" customWidth="1"/>
    <col min="6671" max="6671" width="17" style="5" customWidth="1"/>
    <col min="6672" max="6914" width="9" style="5"/>
    <col min="6915" max="6915" width="25.90625" style="5" customWidth="1"/>
    <col min="6916" max="6925" width="20" style="5" customWidth="1"/>
    <col min="6926" max="6926" width="30.90625" style="5" customWidth="1"/>
    <col min="6927" max="6927" width="17" style="5" customWidth="1"/>
    <col min="6928" max="7170" width="9" style="5"/>
    <col min="7171" max="7171" width="25.90625" style="5" customWidth="1"/>
    <col min="7172" max="7181" width="20" style="5" customWidth="1"/>
    <col min="7182" max="7182" width="30.90625" style="5" customWidth="1"/>
    <col min="7183" max="7183" width="17" style="5" customWidth="1"/>
    <col min="7184" max="7426" width="9" style="5"/>
    <col min="7427" max="7427" width="25.90625" style="5" customWidth="1"/>
    <col min="7428" max="7437" width="20" style="5" customWidth="1"/>
    <col min="7438" max="7438" width="30.90625" style="5" customWidth="1"/>
    <col min="7439" max="7439" width="17" style="5" customWidth="1"/>
    <col min="7440" max="7682" width="9" style="5"/>
    <col min="7683" max="7683" width="25.90625" style="5" customWidth="1"/>
    <col min="7684" max="7693" width="20" style="5" customWidth="1"/>
    <col min="7694" max="7694" width="30.90625" style="5" customWidth="1"/>
    <col min="7695" max="7695" width="17" style="5" customWidth="1"/>
    <col min="7696" max="7938" width="9" style="5"/>
    <col min="7939" max="7939" width="25.90625" style="5" customWidth="1"/>
    <col min="7940" max="7949" width="20" style="5" customWidth="1"/>
    <col min="7950" max="7950" width="30.90625" style="5" customWidth="1"/>
    <col min="7951" max="7951" width="17" style="5" customWidth="1"/>
    <col min="7952" max="8194" width="9" style="5"/>
    <col min="8195" max="8195" width="25.90625" style="5" customWidth="1"/>
    <col min="8196" max="8205" width="20" style="5" customWidth="1"/>
    <col min="8206" max="8206" width="30.90625" style="5" customWidth="1"/>
    <col min="8207" max="8207" width="17" style="5" customWidth="1"/>
    <col min="8208" max="8450" width="9" style="5"/>
    <col min="8451" max="8451" width="25.90625" style="5" customWidth="1"/>
    <col min="8452" max="8461" width="20" style="5" customWidth="1"/>
    <col min="8462" max="8462" width="30.90625" style="5" customWidth="1"/>
    <col min="8463" max="8463" width="17" style="5" customWidth="1"/>
    <col min="8464" max="8706" width="9" style="5"/>
    <col min="8707" max="8707" width="25.90625" style="5" customWidth="1"/>
    <col min="8708" max="8717" width="20" style="5" customWidth="1"/>
    <col min="8718" max="8718" width="30.90625" style="5" customWidth="1"/>
    <col min="8719" max="8719" width="17" style="5" customWidth="1"/>
    <col min="8720" max="8962" width="9" style="5"/>
    <col min="8963" max="8963" width="25.90625" style="5" customWidth="1"/>
    <col min="8964" max="8973" width="20" style="5" customWidth="1"/>
    <col min="8974" max="8974" width="30.90625" style="5" customWidth="1"/>
    <col min="8975" max="8975" width="17" style="5" customWidth="1"/>
    <col min="8976" max="9218" width="9" style="5"/>
    <col min="9219" max="9219" width="25.90625" style="5" customWidth="1"/>
    <col min="9220" max="9229" width="20" style="5" customWidth="1"/>
    <col min="9230" max="9230" width="30.90625" style="5" customWidth="1"/>
    <col min="9231" max="9231" width="17" style="5" customWidth="1"/>
    <col min="9232" max="9474" width="9" style="5"/>
    <col min="9475" max="9475" width="25.90625" style="5" customWidth="1"/>
    <col min="9476" max="9485" width="20" style="5" customWidth="1"/>
    <col min="9486" max="9486" width="30.90625" style="5" customWidth="1"/>
    <col min="9487" max="9487" width="17" style="5" customWidth="1"/>
    <col min="9488" max="9730" width="9" style="5"/>
    <col min="9731" max="9731" width="25.90625" style="5" customWidth="1"/>
    <col min="9732" max="9741" width="20" style="5" customWidth="1"/>
    <col min="9742" max="9742" width="30.90625" style="5" customWidth="1"/>
    <col min="9743" max="9743" width="17" style="5" customWidth="1"/>
    <col min="9744" max="9986" width="9" style="5"/>
    <col min="9987" max="9987" width="25.90625" style="5" customWidth="1"/>
    <col min="9988" max="9997" width="20" style="5" customWidth="1"/>
    <col min="9998" max="9998" width="30.90625" style="5" customWidth="1"/>
    <col min="9999" max="9999" width="17" style="5" customWidth="1"/>
    <col min="10000" max="10242" width="9" style="5"/>
    <col min="10243" max="10243" width="25.90625" style="5" customWidth="1"/>
    <col min="10244" max="10253" width="20" style="5" customWidth="1"/>
    <col min="10254" max="10254" width="30.90625" style="5" customWidth="1"/>
    <col min="10255" max="10255" width="17" style="5" customWidth="1"/>
    <col min="10256" max="10498" width="9" style="5"/>
    <col min="10499" max="10499" width="25.90625" style="5" customWidth="1"/>
    <col min="10500" max="10509" width="20" style="5" customWidth="1"/>
    <col min="10510" max="10510" width="30.90625" style="5" customWidth="1"/>
    <col min="10511" max="10511" width="17" style="5" customWidth="1"/>
    <col min="10512" max="10754" width="9" style="5"/>
    <col min="10755" max="10755" width="25.90625" style="5" customWidth="1"/>
    <col min="10756" max="10765" width="20" style="5" customWidth="1"/>
    <col min="10766" max="10766" width="30.90625" style="5" customWidth="1"/>
    <col min="10767" max="10767" width="17" style="5" customWidth="1"/>
    <col min="10768" max="11010" width="9" style="5"/>
    <col min="11011" max="11011" width="25.90625" style="5" customWidth="1"/>
    <col min="11012" max="11021" width="20" style="5" customWidth="1"/>
    <col min="11022" max="11022" width="30.90625" style="5" customWidth="1"/>
    <col min="11023" max="11023" width="17" style="5" customWidth="1"/>
    <col min="11024" max="11266" width="9" style="5"/>
    <col min="11267" max="11267" width="25.90625" style="5" customWidth="1"/>
    <col min="11268" max="11277" width="20" style="5" customWidth="1"/>
    <col min="11278" max="11278" width="30.90625" style="5" customWidth="1"/>
    <col min="11279" max="11279" width="17" style="5" customWidth="1"/>
    <col min="11280" max="11522" width="9" style="5"/>
    <col min="11523" max="11523" width="25.90625" style="5" customWidth="1"/>
    <col min="11524" max="11533" width="20" style="5" customWidth="1"/>
    <col min="11534" max="11534" width="30.90625" style="5" customWidth="1"/>
    <col min="11535" max="11535" width="17" style="5" customWidth="1"/>
    <col min="11536" max="11778" width="9" style="5"/>
    <col min="11779" max="11779" width="25.90625" style="5" customWidth="1"/>
    <col min="11780" max="11789" width="20" style="5" customWidth="1"/>
    <col min="11790" max="11790" width="30.90625" style="5" customWidth="1"/>
    <col min="11791" max="11791" width="17" style="5" customWidth="1"/>
    <col min="11792" max="12034" width="9" style="5"/>
    <col min="12035" max="12035" width="25.90625" style="5" customWidth="1"/>
    <col min="12036" max="12045" width="20" style="5" customWidth="1"/>
    <col min="12046" max="12046" width="30.90625" style="5" customWidth="1"/>
    <col min="12047" max="12047" width="17" style="5" customWidth="1"/>
    <col min="12048" max="12290" width="9" style="5"/>
    <col min="12291" max="12291" width="25.90625" style="5" customWidth="1"/>
    <col min="12292" max="12301" width="20" style="5" customWidth="1"/>
    <col min="12302" max="12302" width="30.90625" style="5" customWidth="1"/>
    <col min="12303" max="12303" width="17" style="5" customWidth="1"/>
    <col min="12304" max="12546" width="9" style="5"/>
    <col min="12547" max="12547" width="25.90625" style="5" customWidth="1"/>
    <col min="12548" max="12557" width="20" style="5" customWidth="1"/>
    <col min="12558" max="12558" width="30.90625" style="5" customWidth="1"/>
    <col min="12559" max="12559" width="17" style="5" customWidth="1"/>
    <col min="12560" max="12802" width="9" style="5"/>
    <col min="12803" max="12803" width="25.90625" style="5" customWidth="1"/>
    <col min="12804" max="12813" width="20" style="5" customWidth="1"/>
    <col min="12814" max="12814" width="30.90625" style="5" customWidth="1"/>
    <col min="12815" max="12815" width="17" style="5" customWidth="1"/>
    <col min="12816" max="13058" width="9" style="5"/>
    <col min="13059" max="13059" width="25.90625" style="5" customWidth="1"/>
    <col min="13060" max="13069" width="20" style="5" customWidth="1"/>
    <col min="13070" max="13070" width="30.90625" style="5" customWidth="1"/>
    <col min="13071" max="13071" width="17" style="5" customWidth="1"/>
    <col min="13072" max="13314" width="9" style="5"/>
    <col min="13315" max="13315" width="25.90625" style="5" customWidth="1"/>
    <col min="13316" max="13325" width="20" style="5" customWidth="1"/>
    <col min="13326" max="13326" width="30.90625" style="5" customWidth="1"/>
    <col min="13327" max="13327" width="17" style="5" customWidth="1"/>
    <col min="13328" max="13570" width="9" style="5"/>
    <col min="13571" max="13571" width="25.90625" style="5" customWidth="1"/>
    <col min="13572" max="13581" width="20" style="5" customWidth="1"/>
    <col min="13582" max="13582" width="30.90625" style="5" customWidth="1"/>
    <col min="13583" max="13583" width="17" style="5" customWidth="1"/>
    <col min="13584" max="13826" width="9" style="5"/>
    <col min="13827" max="13827" width="25.90625" style="5" customWidth="1"/>
    <col min="13828" max="13837" width="20" style="5" customWidth="1"/>
    <col min="13838" max="13838" width="30.90625" style="5" customWidth="1"/>
    <col min="13839" max="13839" width="17" style="5" customWidth="1"/>
    <col min="13840" max="14082" width="9" style="5"/>
    <col min="14083" max="14083" width="25.90625" style="5" customWidth="1"/>
    <col min="14084" max="14093" width="20" style="5" customWidth="1"/>
    <col min="14094" max="14094" width="30.90625" style="5" customWidth="1"/>
    <col min="14095" max="14095" width="17" style="5" customWidth="1"/>
    <col min="14096" max="14338" width="9" style="5"/>
    <col min="14339" max="14339" width="25.90625" style="5" customWidth="1"/>
    <col min="14340" max="14349" width="20" style="5" customWidth="1"/>
    <col min="14350" max="14350" width="30.90625" style="5" customWidth="1"/>
    <col min="14351" max="14351" width="17" style="5" customWidth="1"/>
    <col min="14352" max="14594" width="9" style="5"/>
    <col min="14595" max="14595" width="25.90625" style="5" customWidth="1"/>
    <col min="14596" max="14605" width="20" style="5" customWidth="1"/>
    <col min="14606" max="14606" width="30.90625" style="5" customWidth="1"/>
    <col min="14607" max="14607" width="17" style="5" customWidth="1"/>
    <col min="14608" max="14850" width="9" style="5"/>
    <col min="14851" max="14851" width="25.90625" style="5" customWidth="1"/>
    <col min="14852" max="14861" width="20" style="5" customWidth="1"/>
    <col min="14862" max="14862" width="30.90625" style="5" customWidth="1"/>
    <col min="14863" max="14863" width="17" style="5" customWidth="1"/>
    <col min="14864" max="15106" width="9" style="5"/>
    <col min="15107" max="15107" width="25.90625" style="5" customWidth="1"/>
    <col min="15108" max="15117" width="20" style="5" customWidth="1"/>
    <col min="15118" max="15118" width="30.90625" style="5" customWidth="1"/>
    <col min="15119" max="15119" width="17" style="5" customWidth="1"/>
    <col min="15120" max="15362" width="9" style="5"/>
    <col min="15363" max="15363" width="25.90625" style="5" customWidth="1"/>
    <col min="15364" max="15373" width="20" style="5" customWidth="1"/>
    <col min="15374" max="15374" width="30.90625" style="5" customWidth="1"/>
    <col min="15375" max="15375" width="17" style="5" customWidth="1"/>
    <col min="15376" max="15618" width="9" style="5"/>
    <col min="15619" max="15619" width="25.90625" style="5" customWidth="1"/>
    <col min="15620" max="15629" width="20" style="5" customWidth="1"/>
    <col min="15630" max="15630" width="30.90625" style="5" customWidth="1"/>
    <col min="15631" max="15631" width="17" style="5" customWidth="1"/>
    <col min="15632" max="15874" width="9" style="5"/>
    <col min="15875" max="15875" width="25.90625" style="5" customWidth="1"/>
    <col min="15876" max="15885" width="20" style="5" customWidth="1"/>
    <col min="15886" max="15886" width="30.90625" style="5" customWidth="1"/>
    <col min="15887" max="15887" width="17" style="5" customWidth="1"/>
    <col min="15888" max="16130" width="9" style="5"/>
    <col min="16131" max="16131" width="25.90625" style="5" customWidth="1"/>
    <col min="16132" max="16141" width="20" style="5" customWidth="1"/>
    <col min="16142" max="16142" width="30.90625" style="5" customWidth="1"/>
    <col min="16143" max="16143" width="17" style="5" customWidth="1"/>
    <col min="16144" max="16384" width="9" style="5"/>
  </cols>
  <sheetData>
    <row r="1" spans="1:15" ht="17.25" customHeight="1">
      <c r="A1" s="4" t="s">
        <v>110</v>
      </c>
    </row>
    <row r="2" spans="1:15" ht="23.25" customHeight="1">
      <c r="A2" s="162" t="s">
        <v>109</v>
      </c>
      <c r="B2" s="162"/>
      <c r="C2" s="162"/>
      <c r="D2" s="162"/>
      <c r="E2" s="162"/>
      <c r="F2" s="162"/>
      <c r="G2" s="163"/>
      <c r="H2" s="163"/>
      <c r="I2" s="163"/>
      <c r="J2" s="163"/>
      <c r="K2" s="163"/>
      <c r="L2" s="163"/>
      <c r="M2" s="163"/>
      <c r="N2" s="152"/>
      <c r="O2" s="152"/>
    </row>
    <row r="3" spans="1:15" ht="27.75" customHeight="1">
      <c r="A3" s="6" t="s">
        <v>11</v>
      </c>
    </row>
    <row r="4" spans="1:15" s="10" customFormat="1" ht="82.5" customHeight="1">
      <c r="A4" s="7" t="s">
        <v>12</v>
      </c>
      <c r="B4" s="7" t="s">
        <v>13</v>
      </c>
      <c r="C4" s="8" t="s">
        <v>14</v>
      </c>
      <c r="D4" s="8" t="s">
        <v>15</v>
      </c>
      <c r="E4" s="8" t="s">
        <v>16</v>
      </c>
      <c r="F4" s="7" t="s">
        <v>17</v>
      </c>
      <c r="G4" s="8" t="s">
        <v>18</v>
      </c>
      <c r="H4" s="8" t="s">
        <v>19</v>
      </c>
      <c r="I4" s="8" t="s">
        <v>20</v>
      </c>
      <c r="J4" s="8" t="s">
        <v>111</v>
      </c>
      <c r="K4" s="126" t="s">
        <v>112</v>
      </c>
      <c r="L4" s="7" t="s">
        <v>21</v>
      </c>
      <c r="M4" s="9"/>
      <c r="N4" s="9"/>
      <c r="O4" s="9"/>
    </row>
    <row r="5" spans="1:15" ht="21" customHeight="1">
      <c r="A5" s="11"/>
      <c r="B5" s="12" t="s">
        <v>2</v>
      </c>
      <c r="C5" s="13" t="s">
        <v>22</v>
      </c>
      <c r="D5" s="12" t="s">
        <v>23</v>
      </c>
      <c r="E5" s="12" t="s">
        <v>24</v>
      </c>
      <c r="F5" s="12" t="s">
        <v>25</v>
      </c>
      <c r="G5" s="13" t="s">
        <v>26</v>
      </c>
      <c r="H5" s="12" t="s">
        <v>27</v>
      </c>
      <c r="I5" s="13" t="s">
        <v>28</v>
      </c>
      <c r="J5" s="13" t="s">
        <v>29</v>
      </c>
      <c r="K5" s="13" t="s">
        <v>113</v>
      </c>
      <c r="L5" s="14"/>
      <c r="M5" s="15"/>
      <c r="N5" s="15"/>
      <c r="O5" s="15"/>
    </row>
    <row r="6" spans="1:15" ht="18.75" customHeight="1">
      <c r="A6" s="16"/>
      <c r="B6" s="17" t="s">
        <v>5</v>
      </c>
      <c r="C6" s="17" t="s">
        <v>5</v>
      </c>
      <c r="D6" s="17" t="s">
        <v>5</v>
      </c>
      <c r="E6" s="17" t="s">
        <v>5</v>
      </c>
      <c r="F6" s="17" t="s">
        <v>5</v>
      </c>
      <c r="G6" s="17" t="s">
        <v>5</v>
      </c>
      <c r="H6" s="17" t="s">
        <v>5</v>
      </c>
      <c r="I6" s="89" t="s">
        <v>5</v>
      </c>
      <c r="J6" s="89" t="s">
        <v>5</v>
      </c>
      <c r="K6" s="89"/>
      <c r="L6" s="18"/>
      <c r="M6" s="19"/>
      <c r="N6" s="19"/>
      <c r="O6" s="19"/>
    </row>
    <row r="7" spans="1:15" ht="18.75" hidden="1" customHeight="1">
      <c r="A7" s="164" t="s">
        <v>30</v>
      </c>
      <c r="B7" s="165" t="e">
        <f>SUM(#REF!)</f>
        <v>#REF!</v>
      </c>
      <c r="C7" s="166"/>
      <c r="D7" s="165" t="e">
        <f>(B7-C7)</f>
        <v>#REF!</v>
      </c>
      <c r="E7" s="166"/>
      <c r="F7" s="165" t="e">
        <f>SUM(#REF!)</f>
        <v>#REF!</v>
      </c>
      <c r="G7" s="165" t="e">
        <f>MIN(E7,F7)</f>
        <v>#REF!</v>
      </c>
      <c r="H7" s="165" t="e">
        <f>MIN(D7,G7)</f>
        <v>#REF!</v>
      </c>
      <c r="I7" s="188"/>
      <c r="J7" s="188"/>
      <c r="K7" s="123"/>
      <c r="L7" s="165"/>
      <c r="M7" s="20"/>
      <c r="N7" s="20"/>
      <c r="O7" s="20"/>
    </row>
    <row r="8" spans="1:15" ht="18.75" hidden="1" customHeight="1">
      <c r="A8" s="164"/>
      <c r="B8" s="165"/>
      <c r="C8" s="166"/>
      <c r="D8" s="165"/>
      <c r="E8" s="166"/>
      <c r="F8" s="165"/>
      <c r="G8" s="165"/>
      <c r="H8" s="165"/>
      <c r="I8" s="189"/>
      <c r="J8" s="189"/>
      <c r="K8" s="124"/>
      <c r="L8" s="165"/>
      <c r="M8" s="20"/>
      <c r="N8" s="20"/>
      <c r="O8" s="20"/>
    </row>
    <row r="9" spans="1:15" ht="18.75" hidden="1" customHeight="1">
      <c r="A9" s="164"/>
      <c r="B9" s="165"/>
      <c r="C9" s="166"/>
      <c r="D9" s="165"/>
      <c r="E9" s="166"/>
      <c r="F9" s="165"/>
      <c r="G9" s="165"/>
      <c r="H9" s="165"/>
      <c r="I9" s="189"/>
      <c r="J9" s="189"/>
      <c r="K9" s="124"/>
      <c r="L9" s="165"/>
      <c r="M9" s="20"/>
      <c r="N9" s="20"/>
      <c r="O9" s="20"/>
    </row>
    <row r="10" spans="1:15" ht="18.75" hidden="1" customHeight="1">
      <c r="A10" s="164"/>
      <c r="B10" s="165"/>
      <c r="C10" s="166"/>
      <c r="D10" s="165"/>
      <c r="E10" s="166"/>
      <c r="F10" s="165"/>
      <c r="G10" s="165"/>
      <c r="H10" s="165"/>
      <c r="I10" s="189"/>
      <c r="J10" s="189"/>
      <c r="K10" s="124"/>
      <c r="L10" s="165"/>
      <c r="M10" s="20"/>
      <c r="N10" s="20"/>
      <c r="O10" s="20"/>
    </row>
    <row r="11" spans="1:15" ht="18.75" hidden="1" customHeight="1">
      <c r="A11" s="164" t="s">
        <v>31</v>
      </c>
      <c r="B11" s="165" t="e">
        <f>SUM(#REF!)</f>
        <v>#REF!</v>
      </c>
      <c r="C11" s="166"/>
      <c r="D11" s="165" t="e">
        <f t="shared" ref="D11" si="0">(B11-C11)</f>
        <v>#REF!</v>
      </c>
      <c r="E11" s="166"/>
      <c r="F11" s="165" t="e">
        <f>SUM(#REF!)</f>
        <v>#REF!</v>
      </c>
      <c r="G11" s="165" t="e">
        <f>MIN(E11,F11)</f>
        <v>#REF!</v>
      </c>
      <c r="H11" s="165" t="e">
        <f>MIN(D11,G11)</f>
        <v>#REF!</v>
      </c>
      <c r="I11" s="189"/>
      <c r="J11" s="189"/>
      <c r="K11" s="124"/>
      <c r="L11" s="165"/>
      <c r="M11" s="20"/>
      <c r="N11" s="20"/>
      <c r="O11" s="20"/>
    </row>
    <row r="12" spans="1:15" ht="18.75" hidden="1" customHeight="1">
      <c r="A12" s="164"/>
      <c r="B12" s="165"/>
      <c r="C12" s="166"/>
      <c r="D12" s="165"/>
      <c r="E12" s="166"/>
      <c r="F12" s="165"/>
      <c r="G12" s="165"/>
      <c r="H12" s="165"/>
      <c r="I12" s="189"/>
      <c r="J12" s="189"/>
      <c r="K12" s="124"/>
      <c r="L12" s="165"/>
      <c r="M12" s="20"/>
      <c r="N12" s="20"/>
      <c r="O12" s="20"/>
    </row>
    <row r="13" spans="1:15" ht="18.75" hidden="1" customHeight="1">
      <c r="A13" s="164"/>
      <c r="B13" s="165"/>
      <c r="C13" s="166"/>
      <c r="D13" s="165"/>
      <c r="E13" s="166"/>
      <c r="F13" s="165"/>
      <c r="G13" s="165"/>
      <c r="H13" s="165"/>
      <c r="I13" s="189"/>
      <c r="J13" s="189"/>
      <c r="K13" s="124"/>
      <c r="L13" s="165"/>
      <c r="M13" s="20"/>
      <c r="N13" s="20"/>
      <c r="O13" s="20"/>
    </row>
    <row r="14" spans="1:15" ht="18.75" hidden="1" customHeight="1">
      <c r="A14" s="164"/>
      <c r="B14" s="165"/>
      <c r="C14" s="166"/>
      <c r="D14" s="165"/>
      <c r="E14" s="166"/>
      <c r="F14" s="165"/>
      <c r="G14" s="165"/>
      <c r="H14" s="165"/>
      <c r="I14" s="189"/>
      <c r="J14" s="189"/>
      <c r="K14" s="124"/>
      <c r="L14" s="165"/>
      <c r="M14" s="20"/>
      <c r="N14" s="20"/>
      <c r="O14" s="20"/>
    </row>
    <row r="15" spans="1:15" ht="18.75" customHeight="1">
      <c r="A15" s="164" t="s">
        <v>32</v>
      </c>
      <c r="B15" s="165">
        <f>Q61</f>
        <v>0</v>
      </c>
      <c r="C15" s="168"/>
      <c r="D15" s="165">
        <f t="shared" ref="D15" si="1">(B15-C15)</f>
        <v>0</v>
      </c>
      <c r="E15" s="169"/>
      <c r="F15" s="165">
        <f>('個人防護具　別紙（変更後〇月）'!AR8*3600+'個人防護具　別紙（変更後〇+1月）'!AR8*3600)</f>
        <v>0</v>
      </c>
      <c r="G15" s="165">
        <f t="shared" ref="G15" si="2">MIN(E15,F15)</f>
        <v>0</v>
      </c>
      <c r="H15" s="165">
        <f t="shared" ref="H15" si="3">MIN(D15,G15)</f>
        <v>0</v>
      </c>
      <c r="I15" s="189"/>
      <c r="J15" s="189"/>
      <c r="K15" s="124"/>
      <c r="L15" s="167"/>
      <c r="M15" s="20"/>
      <c r="N15" s="20"/>
      <c r="O15" s="20"/>
    </row>
    <row r="16" spans="1:15" ht="18.75" customHeight="1">
      <c r="A16" s="164"/>
      <c r="B16" s="165"/>
      <c r="C16" s="168"/>
      <c r="D16" s="165"/>
      <c r="E16" s="169"/>
      <c r="F16" s="165"/>
      <c r="G16" s="165"/>
      <c r="H16" s="165"/>
      <c r="I16" s="189"/>
      <c r="J16" s="189"/>
      <c r="K16" s="124"/>
      <c r="L16" s="167"/>
      <c r="M16" s="20"/>
      <c r="N16" s="20"/>
      <c r="O16" s="20"/>
    </row>
    <row r="17" spans="1:15" ht="18.75" customHeight="1">
      <c r="A17" s="164"/>
      <c r="B17" s="165"/>
      <c r="C17" s="168"/>
      <c r="D17" s="165"/>
      <c r="E17" s="169"/>
      <c r="F17" s="165"/>
      <c r="G17" s="165"/>
      <c r="H17" s="165"/>
      <c r="I17" s="189"/>
      <c r="J17" s="189"/>
      <c r="K17" s="124"/>
      <c r="L17" s="167"/>
      <c r="M17" s="20"/>
      <c r="N17" s="20"/>
      <c r="O17" s="20"/>
    </row>
    <row r="18" spans="1:15" ht="18.75" customHeight="1" thickBot="1">
      <c r="A18" s="164"/>
      <c r="B18" s="165"/>
      <c r="C18" s="168"/>
      <c r="D18" s="165"/>
      <c r="E18" s="169"/>
      <c r="F18" s="165"/>
      <c r="G18" s="165"/>
      <c r="H18" s="165"/>
      <c r="I18" s="189"/>
      <c r="J18" s="189"/>
      <c r="K18" s="124"/>
      <c r="L18" s="167"/>
      <c r="M18" s="20"/>
      <c r="N18" s="20"/>
      <c r="O18" s="20"/>
    </row>
    <row r="19" spans="1:15" ht="18.75" hidden="1" customHeight="1">
      <c r="A19" s="164" t="s">
        <v>33</v>
      </c>
      <c r="B19" s="165" t="e">
        <f>SUM(#REF!)</f>
        <v>#REF!</v>
      </c>
      <c r="C19" s="166"/>
      <c r="D19" s="165" t="e">
        <f t="shared" ref="D19" si="4">(B19-C19)</f>
        <v>#REF!</v>
      </c>
      <c r="E19" s="166"/>
      <c r="F19" s="165" t="e">
        <f>SUM(#REF!)</f>
        <v>#REF!</v>
      </c>
      <c r="G19" s="165" t="e">
        <f t="shared" ref="G19" si="5">MIN(E19,F19)</f>
        <v>#REF!</v>
      </c>
      <c r="H19" s="165" t="e">
        <f t="shared" ref="H19:H39" si="6">MIN(D19,G19)</f>
        <v>#REF!</v>
      </c>
      <c r="I19" s="189"/>
      <c r="J19" s="189"/>
      <c r="K19" s="124"/>
      <c r="L19" s="165"/>
      <c r="M19" s="20"/>
      <c r="N19" s="20"/>
      <c r="O19" s="20"/>
    </row>
    <row r="20" spans="1:15" ht="18.75" hidden="1" customHeight="1">
      <c r="A20" s="164"/>
      <c r="B20" s="165"/>
      <c r="C20" s="166"/>
      <c r="D20" s="165"/>
      <c r="E20" s="166"/>
      <c r="F20" s="165"/>
      <c r="G20" s="165"/>
      <c r="H20" s="165"/>
      <c r="I20" s="189"/>
      <c r="J20" s="189"/>
      <c r="K20" s="124"/>
      <c r="L20" s="165"/>
      <c r="M20" s="20"/>
      <c r="N20" s="20"/>
      <c r="O20" s="20"/>
    </row>
    <row r="21" spans="1:15" ht="18.75" hidden="1" customHeight="1">
      <c r="A21" s="164"/>
      <c r="B21" s="165"/>
      <c r="C21" s="166"/>
      <c r="D21" s="165"/>
      <c r="E21" s="166"/>
      <c r="F21" s="165"/>
      <c r="G21" s="165"/>
      <c r="H21" s="165"/>
      <c r="I21" s="189"/>
      <c r="J21" s="189"/>
      <c r="K21" s="124"/>
      <c r="L21" s="165"/>
      <c r="M21" s="20"/>
      <c r="N21" s="20"/>
      <c r="O21" s="20"/>
    </row>
    <row r="22" spans="1:15" ht="18.75" hidden="1" customHeight="1">
      <c r="A22" s="164"/>
      <c r="B22" s="165"/>
      <c r="C22" s="166"/>
      <c r="D22" s="165"/>
      <c r="E22" s="166"/>
      <c r="F22" s="165"/>
      <c r="G22" s="165"/>
      <c r="H22" s="165"/>
      <c r="I22" s="189"/>
      <c r="J22" s="189"/>
      <c r="K22" s="124"/>
      <c r="L22" s="165"/>
      <c r="M22" s="20"/>
      <c r="N22" s="20"/>
      <c r="O22" s="20"/>
    </row>
    <row r="23" spans="1:15" ht="18.75" hidden="1" customHeight="1">
      <c r="A23" s="164" t="s">
        <v>34</v>
      </c>
      <c r="B23" s="165" t="e">
        <f>SUM(#REF!)</f>
        <v>#REF!</v>
      </c>
      <c r="C23" s="166"/>
      <c r="D23" s="165" t="e">
        <f t="shared" ref="D23" si="7">(B23-C23)</f>
        <v>#REF!</v>
      </c>
      <c r="E23" s="166"/>
      <c r="F23" s="165" t="e">
        <f>SUM(#REF!)</f>
        <v>#REF!</v>
      </c>
      <c r="G23" s="165" t="e">
        <f t="shared" ref="G23" si="8">MIN(E23,F23)</f>
        <v>#REF!</v>
      </c>
      <c r="H23" s="165" t="e">
        <f t="shared" si="6"/>
        <v>#REF!</v>
      </c>
      <c r="I23" s="189"/>
      <c r="J23" s="189"/>
      <c r="K23" s="124"/>
      <c r="L23" s="165"/>
      <c r="M23" s="20"/>
      <c r="N23" s="20"/>
      <c r="O23" s="20"/>
    </row>
    <row r="24" spans="1:15" ht="18.75" hidden="1" customHeight="1">
      <c r="A24" s="164"/>
      <c r="B24" s="165"/>
      <c r="C24" s="166"/>
      <c r="D24" s="165"/>
      <c r="E24" s="166"/>
      <c r="F24" s="165"/>
      <c r="G24" s="165"/>
      <c r="H24" s="165"/>
      <c r="I24" s="189"/>
      <c r="J24" s="189"/>
      <c r="K24" s="124"/>
      <c r="L24" s="165"/>
      <c r="M24" s="20"/>
      <c r="N24" s="20"/>
      <c r="O24" s="20"/>
    </row>
    <row r="25" spans="1:15" ht="18.75" hidden="1" customHeight="1">
      <c r="A25" s="164"/>
      <c r="B25" s="165"/>
      <c r="C25" s="166"/>
      <c r="D25" s="165"/>
      <c r="E25" s="166"/>
      <c r="F25" s="165"/>
      <c r="G25" s="165"/>
      <c r="H25" s="165"/>
      <c r="I25" s="189"/>
      <c r="J25" s="189"/>
      <c r="K25" s="124"/>
      <c r="L25" s="165"/>
      <c r="M25" s="20"/>
      <c r="N25" s="20"/>
      <c r="O25" s="20"/>
    </row>
    <row r="26" spans="1:15" ht="18.75" hidden="1" customHeight="1">
      <c r="A26" s="173"/>
      <c r="B26" s="165"/>
      <c r="C26" s="170"/>
      <c r="D26" s="165"/>
      <c r="E26" s="170"/>
      <c r="F26" s="165"/>
      <c r="G26" s="165"/>
      <c r="H26" s="165"/>
      <c r="I26" s="189"/>
      <c r="J26" s="189"/>
      <c r="K26" s="124"/>
      <c r="L26" s="171"/>
      <c r="M26" s="20"/>
      <c r="N26" s="20"/>
      <c r="O26" s="20"/>
    </row>
    <row r="27" spans="1:15" ht="18.75" hidden="1" customHeight="1">
      <c r="A27" s="164" t="s">
        <v>35</v>
      </c>
      <c r="B27" s="165" t="e">
        <f>SUM(#REF!)</f>
        <v>#REF!</v>
      </c>
      <c r="C27" s="166"/>
      <c r="D27" s="165" t="e">
        <f t="shared" ref="D27" si="9">(B27-C27)</f>
        <v>#REF!</v>
      </c>
      <c r="E27" s="166"/>
      <c r="F27" s="165" t="e">
        <f>SUM(#REF!)</f>
        <v>#REF!</v>
      </c>
      <c r="G27" s="165" t="e">
        <f t="shared" ref="G27" si="10">MIN(E27,F27)</f>
        <v>#REF!</v>
      </c>
      <c r="H27" s="165" t="e">
        <f t="shared" si="6"/>
        <v>#REF!</v>
      </c>
      <c r="I27" s="189"/>
      <c r="J27" s="189"/>
      <c r="K27" s="124"/>
      <c r="L27" s="165"/>
      <c r="M27" s="20"/>
      <c r="N27" s="20"/>
      <c r="O27" s="20"/>
    </row>
    <row r="28" spans="1:15" ht="18.75" hidden="1" customHeight="1">
      <c r="A28" s="164"/>
      <c r="B28" s="165"/>
      <c r="C28" s="166"/>
      <c r="D28" s="165"/>
      <c r="E28" s="166"/>
      <c r="F28" s="165"/>
      <c r="G28" s="165"/>
      <c r="H28" s="165"/>
      <c r="I28" s="189"/>
      <c r="J28" s="189"/>
      <c r="K28" s="124"/>
      <c r="L28" s="165"/>
      <c r="M28" s="20"/>
      <c r="N28" s="20"/>
      <c r="O28" s="20"/>
    </row>
    <row r="29" spans="1:15" ht="18.75" hidden="1" customHeight="1">
      <c r="A29" s="164"/>
      <c r="B29" s="165"/>
      <c r="C29" s="166"/>
      <c r="D29" s="165"/>
      <c r="E29" s="166"/>
      <c r="F29" s="165"/>
      <c r="G29" s="165"/>
      <c r="H29" s="165"/>
      <c r="I29" s="189"/>
      <c r="J29" s="189"/>
      <c r="K29" s="124"/>
      <c r="L29" s="165"/>
      <c r="M29" s="20"/>
      <c r="N29" s="20"/>
      <c r="O29" s="20"/>
    </row>
    <row r="30" spans="1:15" ht="18.75" hidden="1" customHeight="1">
      <c r="A30" s="164"/>
      <c r="B30" s="165"/>
      <c r="C30" s="166"/>
      <c r="D30" s="165"/>
      <c r="E30" s="166"/>
      <c r="F30" s="165"/>
      <c r="G30" s="165"/>
      <c r="H30" s="165"/>
      <c r="I30" s="189"/>
      <c r="J30" s="189"/>
      <c r="K30" s="124"/>
      <c r="L30" s="165"/>
      <c r="M30" s="20"/>
      <c r="N30" s="20"/>
      <c r="O30" s="20"/>
    </row>
    <row r="31" spans="1:15" ht="18.75" hidden="1" customHeight="1">
      <c r="A31" s="172" t="s">
        <v>36</v>
      </c>
      <c r="B31" s="165" t="e">
        <f>SUM(#REF!)</f>
        <v>#REF!</v>
      </c>
      <c r="C31" s="174"/>
      <c r="D31" s="165" t="e">
        <f t="shared" ref="D31" si="11">(B31-C31)</f>
        <v>#REF!</v>
      </c>
      <c r="E31" s="174"/>
      <c r="F31" s="165">
        <f>E31</f>
        <v>0</v>
      </c>
      <c r="G31" s="165">
        <f t="shared" ref="G31" si="12">MIN(E31,F31)</f>
        <v>0</v>
      </c>
      <c r="H31" s="165" t="e">
        <f t="shared" si="6"/>
        <v>#REF!</v>
      </c>
      <c r="I31" s="189"/>
      <c r="J31" s="189"/>
      <c r="K31" s="124"/>
      <c r="L31" s="180"/>
      <c r="M31" s="20"/>
      <c r="N31" s="20"/>
      <c r="O31" s="20"/>
    </row>
    <row r="32" spans="1:15" ht="18.75" hidden="1" customHeight="1">
      <c r="A32" s="164"/>
      <c r="B32" s="165"/>
      <c r="C32" s="166"/>
      <c r="D32" s="165"/>
      <c r="E32" s="166"/>
      <c r="F32" s="165"/>
      <c r="G32" s="165"/>
      <c r="H32" s="165"/>
      <c r="I32" s="189"/>
      <c r="J32" s="189"/>
      <c r="K32" s="124"/>
      <c r="L32" s="165"/>
      <c r="M32" s="20"/>
      <c r="N32" s="20"/>
      <c r="O32" s="20"/>
    </row>
    <row r="33" spans="1:15" ht="18.75" hidden="1" customHeight="1">
      <c r="A33" s="164"/>
      <c r="B33" s="165"/>
      <c r="C33" s="166"/>
      <c r="D33" s="165"/>
      <c r="E33" s="166"/>
      <c r="F33" s="165"/>
      <c r="G33" s="165"/>
      <c r="H33" s="165"/>
      <c r="I33" s="189"/>
      <c r="J33" s="189"/>
      <c r="K33" s="124"/>
      <c r="L33" s="165"/>
      <c r="M33" s="20"/>
      <c r="N33" s="20"/>
      <c r="O33" s="20"/>
    </row>
    <row r="34" spans="1:15" ht="18.75" hidden="1" customHeight="1">
      <c r="A34" s="173"/>
      <c r="B34" s="165"/>
      <c r="C34" s="170"/>
      <c r="D34" s="165"/>
      <c r="E34" s="170"/>
      <c r="F34" s="165"/>
      <c r="G34" s="165"/>
      <c r="H34" s="165"/>
      <c r="I34" s="189"/>
      <c r="J34" s="189"/>
      <c r="K34" s="124"/>
      <c r="L34" s="171"/>
      <c r="M34" s="20"/>
      <c r="N34" s="20"/>
      <c r="O34" s="20"/>
    </row>
    <row r="35" spans="1:15" ht="18.75" hidden="1" customHeight="1">
      <c r="A35" s="173" t="s">
        <v>56</v>
      </c>
      <c r="B35" s="165" t="e">
        <f>SUM(#REF!)</f>
        <v>#REF!</v>
      </c>
      <c r="C35" s="170"/>
      <c r="D35" s="165" t="e">
        <f t="shared" ref="D35" si="13">(B35-C35)</f>
        <v>#REF!</v>
      </c>
      <c r="E35" s="170"/>
      <c r="F35" s="165" t="e">
        <f>SUM(#REF!)</f>
        <v>#REF!</v>
      </c>
      <c r="G35" s="165" t="e">
        <f t="shared" ref="G35" si="14">MIN(E35,F35)</f>
        <v>#REF!</v>
      </c>
      <c r="H35" s="165" t="e">
        <f t="shared" si="6"/>
        <v>#REF!</v>
      </c>
      <c r="I35" s="189"/>
      <c r="J35" s="189"/>
      <c r="K35" s="124"/>
      <c r="L35" s="171"/>
      <c r="M35" s="20"/>
      <c r="N35" s="20"/>
      <c r="O35" s="20"/>
    </row>
    <row r="36" spans="1:15" ht="18.75" hidden="1" customHeight="1">
      <c r="A36" s="181"/>
      <c r="B36" s="165"/>
      <c r="C36" s="177"/>
      <c r="D36" s="165"/>
      <c r="E36" s="177"/>
      <c r="F36" s="165"/>
      <c r="G36" s="165"/>
      <c r="H36" s="165"/>
      <c r="I36" s="189"/>
      <c r="J36" s="189"/>
      <c r="K36" s="124"/>
      <c r="L36" s="187"/>
      <c r="M36" s="20"/>
      <c r="N36" s="20"/>
      <c r="O36" s="20"/>
    </row>
    <row r="37" spans="1:15" ht="18.75" hidden="1" customHeight="1">
      <c r="A37" s="181"/>
      <c r="B37" s="165"/>
      <c r="C37" s="177"/>
      <c r="D37" s="165"/>
      <c r="E37" s="177"/>
      <c r="F37" s="165"/>
      <c r="G37" s="165"/>
      <c r="H37" s="165"/>
      <c r="I37" s="189"/>
      <c r="J37" s="189"/>
      <c r="K37" s="124"/>
      <c r="L37" s="187"/>
      <c r="M37" s="20"/>
      <c r="N37" s="20"/>
      <c r="O37" s="20"/>
    </row>
    <row r="38" spans="1:15" ht="18.75" hidden="1" customHeight="1">
      <c r="A38" s="172"/>
      <c r="B38" s="165"/>
      <c r="C38" s="174"/>
      <c r="D38" s="165"/>
      <c r="E38" s="174"/>
      <c r="F38" s="165"/>
      <c r="G38" s="165"/>
      <c r="H38" s="165"/>
      <c r="I38" s="189"/>
      <c r="J38" s="189"/>
      <c r="K38" s="124"/>
      <c r="L38" s="180"/>
      <c r="M38" s="20"/>
      <c r="N38" s="20"/>
      <c r="O38" s="20"/>
    </row>
    <row r="39" spans="1:15" ht="18.649999999999999" hidden="1" customHeight="1">
      <c r="A39" s="173" t="s">
        <v>57</v>
      </c>
      <c r="B39" s="165" t="e">
        <f>SUM(#REF!)</f>
        <v>#REF!</v>
      </c>
      <c r="C39" s="170"/>
      <c r="D39" s="165" t="e">
        <f t="shared" ref="D39" si="15">(B39-C39)</f>
        <v>#REF!</v>
      </c>
      <c r="E39" s="170"/>
      <c r="F39" s="165" t="e">
        <f>SUM(#REF!)</f>
        <v>#REF!</v>
      </c>
      <c r="G39" s="165" t="e">
        <f>MIN(E39,F39)</f>
        <v>#REF!</v>
      </c>
      <c r="H39" s="165" t="e">
        <f t="shared" si="6"/>
        <v>#REF!</v>
      </c>
      <c r="I39" s="189"/>
      <c r="J39" s="189"/>
      <c r="K39" s="124"/>
      <c r="L39" s="187"/>
      <c r="M39" s="20"/>
      <c r="N39" s="20"/>
      <c r="O39" s="20"/>
    </row>
    <row r="40" spans="1:15" ht="18.75" hidden="1" customHeight="1">
      <c r="A40" s="181"/>
      <c r="B40" s="165"/>
      <c r="C40" s="177"/>
      <c r="D40" s="165"/>
      <c r="E40" s="177"/>
      <c r="F40" s="165"/>
      <c r="G40" s="165"/>
      <c r="H40" s="165"/>
      <c r="I40" s="189"/>
      <c r="J40" s="189"/>
      <c r="K40" s="124"/>
      <c r="L40" s="187"/>
      <c r="M40" s="20"/>
      <c r="N40" s="20"/>
      <c r="O40" s="20"/>
    </row>
    <row r="41" spans="1:15" ht="18.75" hidden="1" customHeight="1">
      <c r="A41" s="181"/>
      <c r="B41" s="165"/>
      <c r="C41" s="177"/>
      <c r="D41" s="165"/>
      <c r="E41" s="177"/>
      <c r="F41" s="165"/>
      <c r="G41" s="165"/>
      <c r="H41" s="165"/>
      <c r="I41" s="189"/>
      <c r="J41" s="189"/>
      <c r="K41" s="124"/>
      <c r="L41" s="187"/>
      <c r="M41" s="20"/>
      <c r="N41" s="20"/>
      <c r="O41" s="20"/>
    </row>
    <row r="42" spans="1:15" ht="18.75" hidden="1" customHeight="1" thickBot="1">
      <c r="A42" s="182"/>
      <c r="B42" s="165"/>
      <c r="C42" s="174"/>
      <c r="D42" s="165"/>
      <c r="E42" s="174"/>
      <c r="F42" s="165"/>
      <c r="G42" s="165"/>
      <c r="H42" s="165"/>
      <c r="I42" s="190"/>
      <c r="J42" s="190"/>
      <c r="K42" s="125"/>
      <c r="L42" s="180"/>
      <c r="M42" s="20"/>
      <c r="N42" s="20"/>
      <c r="O42" s="20"/>
    </row>
    <row r="43" spans="1:15" ht="36.75" customHeight="1" thickTop="1">
      <c r="A43" s="178" t="s">
        <v>4</v>
      </c>
      <c r="B43" s="180">
        <f>SUM(B15:B18)</f>
        <v>0</v>
      </c>
      <c r="C43" s="180">
        <f t="shared" ref="C43:G43" si="16">SUM(C15:C18)</f>
        <v>0</v>
      </c>
      <c r="D43" s="180">
        <f t="shared" si="16"/>
        <v>0</v>
      </c>
      <c r="E43" s="180">
        <f t="shared" si="16"/>
        <v>0</v>
      </c>
      <c r="F43" s="180">
        <f t="shared" si="16"/>
        <v>0</v>
      </c>
      <c r="G43" s="180">
        <f t="shared" si="16"/>
        <v>0</v>
      </c>
      <c r="H43" s="180">
        <f t="shared" ref="H43" si="17">SUM(H15:H18)</f>
        <v>0</v>
      </c>
      <c r="I43" s="165">
        <f>ROUNDDOWN(SUM(H43),-3)</f>
        <v>0</v>
      </c>
      <c r="J43" s="185"/>
      <c r="K43" s="183">
        <f>ROUNDDOWN(MIN(I43,J43)-C43,-3)</f>
        <v>0</v>
      </c>
      <c r="L43" s="180"/>
      <c r="M43" s="21"/>
      <c r="N43" s="21"/>
      <c r="O43" s="21"/>
    </row>
    <row r="44" spans="1:15" ht="36.75" customHeight="1">
      <c r="A44" s="179"/>
      <c r="B44" s="165"/>
      <c r="C44" s="165"/>
      <c r="D44" s="165"/>
      <c r="E44" s="165"/>
      <c r="F44" s="165"/>
      <c r="G44" s="165"/>
      <c r="H44" s="165"/>
      <c r="I44" s="165"/>
      <c r="J44" s="186"/>
      <c r="K44" s="184"/>
      <c r="L44" s="165"/>
    </row>
    <row r="45" spans="1:15" ht="32.25" customHeight="1">
      <c r="A45" s="6" t="s">
        <v>55</v>
      </c>
    </row>
    <row r="46" spans="1:15" ht="32.25" customHeight="1">
      <c r="A46" s="6" t="s">
        <v>37</v>
      </c>
    </row>
    <row r="52" spans="5:19" ht="17.25" customHeight="1">
      <c r="E52" s="21"/>
      <c r="F52" s="21"/>
      <c r="G52" s="21"/>
      <c r="H52" s="21"/>
      <c r="I52" s="21"/>
      <c r="J52" s="21"/>
      <c r="K52" s="21"/>
      <c r="L52" s="21"/>
      <c r="M52" s="21"/>
      <c r="N52" s="21"/>
      <c r="O52" s="21"/>
      <c r="P52" s="21"/>
      <c r="Q52" s="21"/>
      <c r="R52" s="21"/>
      <c r="S52" s="21"/>
    </row>
    <row r="53" spans="5:19" ht="17.25" customHeight="1">
      <c r="E53" s="21"/>
      <c r="F53" s="175"/>
      <c r="G53" s="176"/>
      <c r="H53" s="176"/>
      <c r="I53" s="176"/>
      <c r="J53" s="176"/>
      <c r="K53" s="122"/>
      <c r="L53" s="176"/>
      <c r="M53" s="176"/>
      <c r="N53" s="151"/>
      <c r="O53" s="151"/>
      <c r="P53" s="21"/>
      <c r="Q53" s="21"/>
      <c r="R53" s="21"/>
      <c r="S53" s="21"/>
    </row>
    <row r="54" spans="5:19" ht="17.25" customHeight="1">
      <c r="E54" s="21"/>
      <c r="F54" s="175"/>
      <c r="G54" s="176"/>
      <c r="H54" s="176"/>
      <c r="I54" s="176"/>
      <c r="J54" s="176"/>
      <c r="K54" s="122"/>
      <c r="L54" s="176"/>
      <c r="M54" s="176"/>
      <c r="N54" s="151"/>
      <c r="O54" s="151"/>
      <c r="P54" s="21"/>
      <c r="Q54" s="21"/>
      <c r="R54" s="21"/>
      <c r="S54" s="21"/>
    </row>
    <row r="55" spans="5:19" ht="17.25" customHeight="1">
      <c r="E55" s="21"/>
      <c r="F55" s="175"/>
      <c r="G55" s="176"/>
      <c r="H55" s="176"/>
      <c r="I55" s="176"/>
      <c r="J55" s="176"/>
      <c r="K55" s="122"/>
      <c r="L55" s="176"/>
      <c r="M55" s="176"/>
      <c r="N55" s="151"/>
      <c r="O55" s="151"/>
      <c r="P55" s="21"/>
      <c r="Q55" s="21"/>
      <c r="R55" s="21"/>
      <c r="S55" s="21"/>
    </row>
    <row r="56" spans="5:19" ht="17.25" customHeight="1">
      <c r="E56" s="21"/>
      <c r="F56" s="175"/>
      <c r="G56" s="176"/>
      <c r="H56" s="176"/>
      <c r="I56" s="176"/>
      <c r="J56" s="176"/>
      <c r="K56" s="122"/>
      <c r="L56" s="176"/>
      <c r="M56" s="176"/>
      <c r="N56" s="151"/>
      <c r="O56" s="151"/>
      <c r="P56" s="21"/>
      <c r="Q56" s="21"/>
      <c r="R56" s="21"/>
      <c r="S56" s="21"/>
    </row>
    <row r="57" spans="5:19" ht="17.25" customHeight="1">
      <c r="E57" s="21"/>
      <c r="F57" s="175"/>
      <c r="G57" s="176"/>
      <c r="H57" s="176"/>
      <c r="I57" s="176"/>
      <c r="J57" s="176"/>
      <c r="K57" s="122"/>
      <c r="L57" s="176"/>
      <c r="M57" s="176"/>
      <c r="N57" s="151"/>
      <c r="O57" s="151"/>
      <c r="P57" s="21"/>
      <c r="Q57" s="21"/>
      <c r="R57" s="21"/>
      <c r="S57" s="21"/>
    </row>
    <row r="58" spans="5:19" ht="17.25" customHeight="1">
      <c r="E58" s="21"/>
      <c r="F58" s="175"/>
      <c r="G58" s="176"/>
      <c r="H58" s="176"/>
      <c r="I58" s="176"/>
      <c r="J58" s="176"/>
      <c r="K58" s="122"/>
      <c r="L58" s="176"/>
      <c r="M58" s="176"/>
      <c r="N58" s="151"/>
      <c r="O58" s="151"/>
      <c r="P58" s="21"/>
      <c r="Q58" s="21"/>
      <c r="R58" s="21"/>
      <c r="S58" s="21"/>
    </row>
    <row r="59" spans="5:19" ht="17.25" customHeight="1">
      <c r="E59" s="21"/>
      <c r="F59" s="175"/>
      <c r="G59" s="176"/>
      <c r="H59" s="176"/>
      <c r="I59" s="176"/>
      <c r="J59" s="176"/>
      <c r="K59" s="122"/>
      <c r="L59" s="176"/>
      <c r="M59" s="176"/>
      <c r="N59" s="151"/>
      <c r="O59" s="151"/>
      <c r="P59" s="22" t="s">
        <v>90</v>
      </c>
      <c r="Q59" s="439">
        <f>SUM('個人防護具　別紙（変更後〇月）'!AT11:AU40)</f>
        <v>0</v>
      </c>
      <c r="R59" s="21"/>
      <c r="S59" s="21"/>
    </row>
    <row r="60" spans="5:19" ht="17.25" customHeight="1">
      <c r="E60" s="21"/>
      <c r="F60" s="175"/>
      <c r="G60" s="176"/>
      <c r="H60" s="176"/>
      <c r="I60" s="176"/>
      <c r="J60" s="176"/>
      <c r="K60" s="122"/>
      <c r="L60" s="176"/>
      <c r="M60" s="176"/>
      <c r="N60" s="151"/>
      <c r="O60" s="151"/>
      <c r="P60" s="22" t="s">
        <v>91</v>
      </c>
      <c r="Q60" s="439">
        <f>SUM('個人防護具　別紙（変更後〇+1月）'!AT11:AU40)</f>
        <v>0</v>
      </c>
      <c r="R60" s="21"/>
      <c r="S60" s="21"/>
    </row>
    <row r="61" spans="5:19" ht="17.25" customHeight="1">
      <c r="E61" s="21"/>
      <c r="F61" s="21"/>
      <c r="G61" s="21"/>
      <c r="H61" s="21"/>
      <c r="I61" s="21"/>
      <c r="J61" s="21"/>
      <c r="K61" s="21"/>
      <c r="L61" s="21"/>
      <c r="M61" s="21"/>
      <c r="N61" s="21"/>
      <c r="O61" s="21"/>
      <c r="P61" s="22" t="s">
        <v>92</v>
      </c>
      <c r="Q61" s="439">
        <f>SUM(Q59:Q60)</f>
        <v>0</v>
      </c>
      <c r="R61" s="21"/>
      <c r="S61" s="21"/>
    </row>
    <row r="62" spans="5:19" ht="17.25" customHeight="1">
      <c r="E62" s="21"/>
      <c r="F62" s="21"/>
      <c r="G62" s="21"/>
      <c r="H62" s="21"/>
      <c r="I62" s="21"/>
      <c r="J62" s="21"/>
      <c r="K62" s="21"/>
      <c r="L62" s="21"/>
      <c r="M62" s="21"/>
      <c r="N62" s="21"/>
      <c r="O62" s="21"/>
      <c r="P62" s="21"/>
      <c r="Q62" s="21"/>
      <c r="R62" s="21"/>
      <c r="S62" s="21"/>
    </row>
  </sheetData>
  <mergeCells count="110">
    <mergeCell ref="K43:K44"/>
    <mergeCell ref="L57:L60"/>
    <mergeCell ref="M57:M60"/>
    <mergeCell ref="L35:L38"/>
    <mergeCell ref="L39:L42"/>
    <mergeCell ref="F57:F60"/>
    <mergeCell ref="G57:G60"/>
    <mergeCell ref="H57:H60"/>
    <mergeCell ref="I57:I60"/>
    <mergeCell ref="J57:J60"/>
    <mergeCell ref="I53:I56"/>
    <mergeCell ref="J53:J56"/>
    <mergeCell ref="L53:L56"/>
    <mergeCell ref="M53:M56"/>
    <mergeCell ref="I7:I42"/>
    <mergeCell ref="J7:J42"/>
    <mergeCell ref="J43:J44"/>
    <mergeCell ref="L43:L44"/>
    <mergeCell ref="L31:L34"/>
    <mergeCell ref="I43:I44"/>
    <mergeCell ref="F23:F26"/>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H27:H30"/>
    <mergeCell ref="A23:A26"/>
    <mergeCell ref="B23:B26"/>
    <mergeCell ref="C23:C26"/>
    <mergeCell ref="D23:D26"/>
    <mergeCell ref="F53:F56"/>
    <mergeCell ref="G53:G56"/>
    <mergeCell ref="H53:H56"/>
    <mergeCell ref="B39:B42"/>
    <mergeCell ref="C39:C42"/>
    <mergeCell ref="D39:D42"/>
    <mergeCell ref="E39:E42"/>
    <mergeCell ref="F39:F42"/>
    <mergeCell ref="G39:G42"/>
    <mergeCell ref="H39:H42"/>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D7:D10"/>
    <mergeCell ref="E23:E26"/>
    <mergeCell ref="G19:G22"/>
    <mergeCell ref="H19:H22"/>
    <mergeCell ref="L19:L22"/>
    <mergeCell ref="G23:G26"/>
    <mergeCell ref="H23:H26"/>
    <mergeCell ref="L23:L26"/>
    <mergeCell ref="B19:B22"/>
    <mergeCell ref="C19:C22"/>
    <mergeCell ref="D19:D22"/>
    <mergeCell ref="E19:E22"/>
    <mergeCell ref="F19:F22"/>
    <mergeCell ref="E7:E10"/>
    <mergeCell ref="F7:F10"/>
    <mergeCell ref="G7:G10"/>
    <mergeCell ref="H7:H10"/>
    <mergeCell ref="A2:M2"/>
    <mergeCell ref="A19:A22"/>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7:A10"/>
    <mergeCell ref="B7:B10"/>
    <mergeCell ref="C7:C10"/>
  </mergeCells>
  <phoneticPr fontId="2"/>
  <printOptions horizontalCentered="1"/>
  <pageMargins left="0.70866141732283472" right="0.70866141732283472" top="0.74803149606299213" bottom="0.74803149606299213" header="0.31496062992125984" footer="0.31496062992125984"/>
  <pageSetup paperSize="9" scale="52" orientation="landscape" r:id="rId1"/>
  <headerFooter>
    <oddFooter>&amp;R＜【実績】個人防護具分＞</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82" zoomScaleNormal="60" zoomScaleSheetLayoutView="82" workbookViewId="0">
      <selection activeCell="AN4" sqref="AN4"/>
    </sheetView>
  </sheetViews>
  <sheetFormatPr defaultColWidth="9" defaultRowHeight="13"/>
  <cols>
    <col min="1" max="1" width="3.6328125" style="45" customWidth="1"/>
    <col min="2" max="2" width="6.26953125" style="45" customWidth="1"/>
    <col min="3" max="5" width="4.36328125" style="45" customWidth="1"/>
    <col min="6" max="6" width="12.6328125" style="45" customWidth="1"/>
    <col min="7" max="9" width="10.36328125" style="45" customWidth="1"/>
    <col min="10" max="12" width="3.26953125" style="45" customWidth="1"/>
    <col min="13" max="43" width="4.36328125" style="45" customWidth="1"/>
    <col min="44" max="45" width="5.36328125" style="45" customWidth="1"/>
    <col min="46" max="47" width="8.36328125" style="45" customWidth="1"/>
    <col min="48" max="50" width="4.36328125" style="45" customWidth="1"/>
    <col min="51" max="51" width="3.453125" style="45" customWidth="1"/>
    <col min="52" max="52" width="3.453125" style="45" bestFit="1" customWidth="1"/>
    <col min="53" max="53" width="5.7265625" style="45" customWidth="1"/>
    <col min="54" max="56" width="4.36328125" style="45" customWidth="1"/>
    <col min="57" max="60" width="7.36328125" style="45" customWidth="1"/>
    <col min="61" max="66" width="4.36328125" style="45" customWidth="1"/>
    <col min="67" max="110" width="4.453125" style="45" customWidth="1"/>
    <col min="111" max="16384" width="9" style="45"/>
  </cols>
  <sheetData>
    <row r="1" spans="1:56" ht="28.5" customHeight="1">
      <c r="B1" s="51" t="s">
        <v>138</v>
      </c>
      <c r="L1" s="66"/>
      <c r="M1" s="66"/>
      <c r="N1" s="66"/>
      <c r="O1" s="66"/>
      <c r="P1" s="66"/>
      <c r="Q1" s="66"/>
      <c r="R1" s="66"/>
      <c r="S1" s="66"/>
      <c r="T1" s="66"/>
      <c r="U1" s="66"/>
      <c r="V1" s="66"/>
      <c r="W1" s="66"/>
      <c r="X1" s="66"/>
      <c r="Y1" s="66"/>
      <c r="Z1" s="322" t="s">
        <v>125</v>
      </c>
      <c r="AA1" s="322"/>
      <c r="AB1" s="322"/>
      <c r="AC1" s="322"/>
      <c r="AD1" s="322"/>
      <c r="AE1" s="322"/>
      <c r="AF1" s="322"/>
      <c r="AG1" s="322"/>
      <c r="AH1" s="322"/>
      <c r="AI1" s="322"/>
      <c r="AJ1" s="46"/>
      <c r="AK1" s="46"/>
      <c r="AL1" s="46"/>
      <c r="AM1" s="46"/>
      <c r="AN1" s="46"/>
      <c r="AO1" s="46"/>
      <c r="AP1" s="46"/>
    </row>
    <row r="2" spans="1:56" ht="21.75" customHeight="1">
      <c r="B2" s="45" t="s">
        <v>58</v>
      </c>
      <c r="T2" s="48"/>
      <c r="AT2" s="46"/>
      <c r="AU2" s="46"/>
    </row>
    <row r="3" spans="1:56" ht="6.75" customHeight="1">
      <c r="T3" s="48"/>
      <c r="AT3" s="46"/>
      <c r="AU3" s="46"/>
      <c r="AV3" s="46"/>
      <c r="AW3" s="49"/>
      <c r="AX3" s="49"/>
      <c r="AY3" s="50"/>
      <c r="AZ3" s="46"/>
      <c r="BA3" s="50"/>
      <c r="BB3" s="50"/>
      <c r="BC3" s="50"/>
      <c r="BD3" s="50"/>
    </row>
    <row r="4" spans="1:56" ht="21.75" customHeight="1" thickBot="1">
      <c r="B4" s="51" t="s">
        <v>59</v>
      </c>
      <c r="T4" s="48"/>
      <c r="AM4" s="46"/>
      <c r="AN4" s="49" t="s">
        <v>60</v>
      </c>
      <c r="AO4" s="49"/>
      <c r="AP4" s="323" t="str">
        <f>様式第8号!F8</f>
        <v>法人名及び医療機関名を入力してください</v>
      </c>
      <c r="AQ4" s="323"/>
      <c r="AR4" s="323"/>
      <c r="AS4" s="323"/>
      <c r="AT4" s="323"/>
      <c r="AU4" s="45" t="s">
        <v>61</v>
      </c>
      <c r="AW4" s="47"/>
      <c r="AX4" s="47"/>
      <c r="AY4" s="47"/>
      <c r="BA4" s="47"/>
      <c r="BB4" s="47"/>
      <c r="BC4" s="47"/>
      <c r="BD4" s="47"/>
    </row>
    <row r="5" spans="1:56" ht="52.5" customHeight="1" thickBot="1">
      <c r="B5" s="324" t="s">
        <v>115</v>
      </c>
      <c r="C5" s="325"/>
      <c r="D5" s="325"/>
      <c r="E5" s="325"/>
      <c r="F5" s="325"/>
      <c r="G5" s="325"/>
      <c r="H5" s="325"/>
      <c r="I5" s="325"/>
      <c r="J5" s="325"/>
      <c r="K5" s="325"/>
      <c r="L5" s="326"/>
      <c r="M5" s="52">
        <v>1</v>
      </c>
      <c r="N5" s="53">
        <v>2</v>
      </c>
      <c r="O5" s="53">
        <v>3</v>
      </c>
      <c r="P5" s="53">
        <v>4</v>
      </c>
      <c r="Q5" s="53">
        <v>5</v>
      </c>
      <c r="R5" s="53">
        <v>6</v>
      </c>
      <c r="S5" s="53">
        <v>7</v>
      </c>
      <c r="T5" s="53">
        <v>8</v>
      </c>
      <c r="U5" s="53">
        <v>9</v>
      </c>
      <c r="V5" s="53">
        <v>10</v>
      </c>
      <c r="W5" s="53">
        <v>11</v>
      </c>
      <c r="X5" s="53">
        <v>12</v>
      </c>
      <c r="Y5" s="53">
        <v>13</v>
      </c>
      <c r="Z5" s="53">
        <v>14</v>
      </c>
      <c r="AA5" s="53">
        <v>15</v>
      </c>
      <c r="AB5" s="53">
        <v>16</v>
      </c>
      <c r="AC5" s="53">
        <v>17</v>
      </c>
      <c r="AD5" s="53">
        <v>18</v>
      </c>
      <c r="AE5" s="53">
        <v>19</v>
      </c>
      <c r="AF5" s="53">
        <v>20</v>
      </c>
      <c r="AG5" s="53">
        <v>21</v>
      </c>
      <c r="AH5" s="53">
        <v>22</v>
      </c>
      <c r="AI5" s="53">
        <v>23</v>
      </c>
      <c r="AJ5" s="53">
        <v>24</v>
      </c>
      <c r="AK5" s="53">
        <v>25</v>
      </c>
      <c r="AL5" s="53">
        <v>26</v>
      </c>
      <c r="AM5" s="53">
        <v>27</v>
      </c>
      <c r="AN5" s="53">
        <v>28</v>
      </c>
      <c r="AO5" s="53">
        <v>29</v>
      </c>
      <c r="AP5" s="53">
        <f>IF(COUNTIF(B6,#REF!),"　",30)</f>
        <v>30</v>
      </c>
      <c r="AQ5" s="54">
        <v>31</v>
      </c>
      <c r="AR5" s="327" t="s">
        <v>62</v>
      </c>
      <c r="AS5" s="328"/>
      <c r="AT5" s="329" t="s">
        <v>63</v>
      </c>
      <c r="AU5" s="287"/>
      <c r="AV5" s="288" t="s">
        <v>114</v>
      </c>
      <c r="AW5" s="289"/>
      <c r="AX5" s="290"/>
      <c r="AY5" s="132"/>
      <c r="AZ5" s="132"/>
      <c r="BA5" s="132"/>
      <c r="BB5" s="132"/>
      <c r="BC5" s="309"/>
      <c r="BD5" s="309"/>
    </row>
    <row r="6" spans="1:56" ht="30" customHeight="1">
      <c r="B6" s="310" t="s">
        <v>64</v>
      </c>
      <c r="C6" s="313" t="s">
        <v>129</v>
      </c>
      <c r="D6" s="314"/>
      <c r="E6" s="314"/>
      <c r="F6" s="314"/>
      <c r="G6" s="314"/>
      <c r="H6" s="314"/>
      <c r="I6" s="314"/>
      <c r="J6" s="314"/>
      <c r="K6" s="314"/>
      <c r="L6" s="315"/>
      <c r="M6" s="90"/>
      <c r="N6" s="91"/>
      <c r="O6" s="91"/>
      <c r="P6" s="91"/>
      <c r="Q6" s="91"/>
      <c r="R6" s="91"/>
      <c r="S6" s="91"/>
      <c r="T6" s="91"/>
      <c r="U6" s="91"/>
      <c r="V6" s="91"/>
      <c r="W6" s="92"/>
      <c r="X6" s="91"/>
      <c r="Y6" s="91"/>
      <c r="Z6" s="91"/>
      <c r="AA6" s="91"/>
      <c r="AB6" s="91"/>
      <c r="AC6" s="91"/>
      <c r="AD6" s="91"/>
      <c r="AE6" s="91"/>
      <c r="AF6" s="91"/>
      <c r="AG6" s="92"/>
      <c r="AH6" s="91"/>
      <c r="AI6" s="91"/>
      <c r="AJ6" s="91"/>
      <c r="AK6" s="91"/>
      <c r="AL6" s="91"/>
      <c r="AM6" s="91"/>
      <c r="AN6" s="91"/>
      <c r="AO6" s="91"/>
      <c r="AP6" s="91"/>
      <c r="AQ6" s="91"/>
      <c r="AR6" s="316">
        <f>SUM(M6:AQ6)</f>
        <v>0</v>
      </c>
      <c r="AS6" s="317"/>
      <c r="AT6" s="318">
        <f>AR8*3600</f>
        <v>0</v>
      </c>
      <c r="AU6" s="319"/>
      <c r="AV6" s="291" t="s">
        <v>117</v>
      </c>
      <c r="AW6" s="292"/>
      <c r="AX6" s="293"/>
      <c r="AY6" s="133"/>
      <c r="AZ6" s="133"/>
      <c r="BA6" s="133"/>
      <c r="BB6" s="133"/>
      <c r="BC6" s="191"/>
      <c r="BD6" s="191"/>
    </row>
    <row r="7" spans="1:56" ht="30" customHeight="1" thickBot="1">
      <c r="B7" s="311"/>
      <c r="C7" s="294" t="s">
        <v>97</v>
      </c>
      <c r="D7" s="295"/>
      <c r="E7" s="295"/>
      <c r="F7" s="295"/>
      <c r="G7" s="295"/>
      <c r="H7" s="295"/>
      <c r="I7" s="295"/>
      <c r="J7" s="295"/>
      <c r="K7" s="295"/>
      <c r="L7" s="296"/>
      <c r="M7" s="93"/>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297">
        <f>SUM(M7:AQ7)</f>
        <v>0</v>
      </c>
      <c r="AS7" s="298"/>
      <c r="AT7" s="320"/>
      <c r="AU7" s="321"/>
      <c r="AV7" s="306" t="s">
        <v>117</v>
      </c>
      <c r="AW7" s="307"/>
      <c r="AX7" s="308"/>
      <c r="AY7" s="133"/>
      <c r="AZ7" s="133"/>
      <c r="BA7" s="133"/>
      <c r="BB7" s="133"/>
      <c r="BC7" s="191"/>
      <c r="BD7" s="191"/>
    </row>
    <row r="8" spans="1:56" ht="30" hidden="1" customHeight="1" thickBot="1">
      <c r="B8" s="312"/>
      <c r="C8" s="299" t="s">
        <v>65</v>
      </c>
      <c r="D8" s="300"/>
      <c r="E8" s="300"/>
      <c r="F8" s="300"/>
      <c r="G8" s="300"/>
      <c r="H8" s="300"/>
      <c r="I8" s="300"/>
      <c r="J8" s="300"/>
      <c r="K8" s="300"/>
      <c r="L8" s="301"/>
      <c r="M8" s="55">
        <f>M6*M7</f>
        <v>0</v>
      </c>
      <c r="N8" s="56">
        <f t="shared" ref="N8:AQ8" si="0">N6*N7</f>
        <v>0</v>
      </c>
      <c r="O8" s="56">
        <f t="shared" si="0"/>
        <v>0</v>
      </c>
      <c r="P8" s="56">
        <f t="shared" si="0"/>
        <v>0</v>
      </c>
      <c r="Q8" s="56">
        <f t="shared" si="0"/>
        <v>0</v>
      </c>
      <c r="R8" s="56">
        <f t="shared" si="0"/>
        <v>0</v>
      </c>
      <c r="S8" s="56">
        <f t="shared" si="0"/>
        <v>0</v>
      </c>
      <c r="T8" s="56">
        <f t="shared" si="0"/>
        <v>0</v>
      </c>
      <c r="U8" s="56">
        <f t="shared" si="0"/>
        <v>0</v>
      </c>
      <c r="V8" s="56">
        <f t="shared" si="0"/>
        <v>0</v>
      </c>
      <c r="W8" s="56">
        <f t="shared" si="0"/>
        <v>0</v>
      </c>
      <c r="X8" s="56">
        <f t="shared" si="0"/>
        <v>0</v>
      </c>
      <c r="Y8" s="56">
        <f t="shared" si="0"/>
        <v>0</v>
      </c>
      <c r="Z8" s="56">
        <f t="shared" si="0"/>
        <v>0</v>
      </c>
      <c r="AA8" s="56">
        <f t="shared" si="0"/>
        <v>0</v>
      </c>
      <c r="AB8" s="56">
        <f t="shared" si="0"/>
        <v>0</v>
      </c>
      <c r="AC8" s="56">
        <f t="shared" si="0"/>
        <v>0</v>
      </c>
      <c r="AD8" s="56">
        <f t="shared" si="0"/>
        <v>0</v>
      </c>
      <c r="AE8" s="56">
        <f t="shared" si="0"/>
        <v>0</v>
      </c>
      <c r="AF8" s="56">
        <f t="shared" si="0"/>
        <v>0</v>
      </c>
      <c r="AG8" s="56">
        <f t="shared" si="0"/>
        <v>0</v>
      </c>
      <c r="AH8" s="56">
        <f t="shared" si="0"/>
        <v>0</v>
      </c>
      <c r="AI8" s="56">
        <f t="shared" si="0"/>
        <v>0</v>
      </c>
      <c r="AJ8" s="56">
        <f t="shared" si="0"/>
        <v>0</v>
      </c>
      <c r="AK8" s="56">
        <f t="shared" si="0"/>
        <v>0</v>
      </c>
      <c r="AL8" s="56">
        <f t="shared" si="0"/>
        <v>0</v>
      </c>
      <c r="AM8" s="56">
        <f t="shared" si="0"/>
        <v>0</v>
      </c>
      <c r="AN8" s="56">
        <f t="shared" si="0"/>
        <v>0</v>
      </c>
      <c r="AO8" s="56">
        <f t="shared" si="0"/>
        <v>0</v>
      </c>
      <c r="AP8" s="56">
        <f t="shared" si="0"/>
        <v>0</v>
      </c>
      <c r="AQ8" s="56">
        <f t="shared" si="0"/>
        <v>0</v>
      </c>
      <c r="AR8" s="302">
        <f>SUM(M8:AQ8)</f>
        <v>0</v>
      </c>
      <c r="AS8" s="303"/>
      <c r="AT8" s="304" t="s">
        <v>66</v>
      </c>
      <c r="AU8" s="305"/>
      <c r="AV8" s="99"/>
      <c r="AW8" s="99"/>
      <c r="AX8" s="133"/>
      <c r="AY8" s="133"/>
      <c r="AZ8" s="133"/>
      <c r="BA8" s="133"/>
      <c r="BB8" s="133"/>
      <c r="BC8" s="191"/>
      <c r="BD8" s="191"/>
    </row>
    <row r="9" spans="1:56" ht="30" customHeight="1" thickBot="1">
      <c r="B9" s="113" t="s">
        <v>130</v>
      </c>
      <c r="C9" s="57"/>
      <c r="D9" s="57"/>
      <c r="E9" s="57"/>
      <c r="F9" s="57"/>
      <c r="G9" s="57"/>
      <c r="H9" s="57"/>
      <c r="I9" s="57"/>
      <c r="J9" s="57"/>
      <c r="K9" s="57"/>
      <c r="L9" s="57"/>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330"/>
      <c r="AS9" s="330"/>
      <c r="AT9" s="331"/>
      <c r="AU9" s="331"/>
      <c r="AV9" s="134"/>
      <c r="AW9" s="134"/>
      <c r="AX9" s="135"/>
      <c r="AY9" s="135"/>
      <c r="AZ9" s="135"/>
      <c r="BA9" s="135"/>
      <c r="BB9" s="135"/>
      <c r="BC9" s="191"/>
      <c r="BD9" s="191"/>
    </row>
    <row r="10" spans="1:56" ht="75" customHeight="1" thickBot="1">
      <c r="B10" s="59" t="s">
        <v>67</v>
      </c>
      <c r="C10" s="283" t="s">
        <v>68</v>
      </c>
      <c r="D10" s="283"/>
      <c r="E10" s="283"/>
      <c r="F10" s="101" t="s">
        <v>139</v>
      </c>
      <c r="G10" s="249" t="s">
        <v>69</v>
      </c>
      <c r="H10" s="248"/>
      <c r="I10" s="284"/>
      <c r="J10" s="249" t="s">
        <v>93</v>
      </c>
      <c r="K10" s="248"/>
      <c r="L10" s="250"/>
      <c r="M10" s="60">
        <v>1</v>
      </c>
      <c r="N10" s="61">
        <v>2</v>
      </c>
      <c r="O10" s="61">
        <v>3</v>
      </c>
      <c r="P10" s="61">
        <v>4</v>
      </c>
      <c r="Q10" s="61">
        <v>5</v>
      </c>
      <c r="R10" s="61">
        <v>6</v>
      </c>
      <c r="S10" s="61">
        <v>7</v>
      </c>
      <c r="T10" s="61">
        <v>8</v>
      </c>
      <c r="U10" s="61">
        <v>9</v>
      </c>
      <c r="V10" s="61">
        <v>10</v>
      </c>
      <c r="W10" s="61">
        <v>11</v>
      </c>
      <c r="X10" s="61">
        <v>12</v>
      </c>
      <c r="Y10" s="61">
        <v>13</v>
      </c>
      <c r="Z10" s="61">
        <v>14</v>
      </c>
      <c r="AA10" s="61">
        <v>15</v>
      </c>
      <c r="AB10" s="61">
        <v>16</v>
      </c>
      <c r="AC10" s="61">
        <v>17</v>
      </c>
      <c r="AD10" s="61">
        <v>18</v>
      </c>
      <c r="AE10" s="61">
        <v>19</v>
      </c>
      <c r="AF10" s="61">
        <v>20</v>
      </c>
      <c r="AG10" s="61">
        <v>21</v>
      </c>
      <c r="AH10" s="61">
        <v>22</v>
      </c>
      <c r="AI10" s="61">
        <v>23</v>
      </c>
      <c r="AJ10" s="61">
        <v>24</v>
      </c>
      <c r="AK10" s="61">
        <v>25</v>
      </c>
      <c r="AL10" s="61">
        <v>26</v>
      </c>
      <c r="AM10" s="61">
        <v>27</v>
      </c>
      <c r="AN10" s="61">
        <v>28</v>
      </c>
      <c r="AO10" s="61">
        <v>29</v>
      </c>
      <c r="AP10" s="61">
        <f>IF(COUNTIF(B11,#REF!),"　",30)</f>
        <v>30</v>
      </c>
      <c r="AQ10" s="61">
        <v>31</v>
      </c>
      <c r="AR10" s="285" t="s">
        <v>70</v>
      </c>
      <c r="AS10" s="285"/>
      <c r="AT10" s="286" t="s">
        <v>71</v>
      </c>
      <c r="AU10" s="287"/>
      <c r="AV10" s="288" t="s">
        <v>114</v>
      </c>
      <c r="AW10" s="289"/>
      <c r="AX10" s="290"/>
      <c r="AY10" s="133"/>
      <c r="AZ10" s="133"/>
      <c r="BA10" s="133"/>
      <c r="BB10" s="133"/>
      <c r="BC10" s="274"/>
      <c r="BD10" s="274"/>
    </row>
    <row r="11" spans="1:56" ht="30" customHeight="1">
      <c r="A11" s="45">
        <v>1</v>
      </c>
      <c r="B11" s="90"/>
      <c r="C11" s="275"/>
      <c r="D11" s="276"/>
      <c r="E11" s="277"/>
      <c r="F11" s="138"/>
      <c r="G11" s="275"/>
      <c r="H11" s="276"/>
      <c r="I11" s="277"/>
      <c r="J11" s="278"/>
      <c r="K11" s="279"/>
      <c r="L11" s="280"/>
      <c r="M11" s="142"/>
      <c r="N11" s="143"/>
      <c r="O11" s="143"/>
      <c r="P11" s="143"/>
      <c r="Q11" s="143"/>
      <c r="R11" s="143"/>
      <c r="S11" s="143"/>
      <c r="T11" s="143"/>
      <c r="U11" s="143"/>
      <c r="V11" s="143"/>
      <c r="W11" s="143"/>
      <c r="X11" s="143"/>
      <c r="Y11" s="143"/>
      <c r="Z11" s="143"/>
      <c r="AA11" s="143"/>
      <c r="AB11" s="91"/>
      <c r="AC11" s="91"/>
      <c r="AD11" s="91"/>
      <c r="AE11" s="91"/>
      <c r="AF11" s="91"/>
      <c r="AG11" s="91"/>
      <c r="AH11" s="91"/>
      <c r="AI11" s="91"/>
      <c r="AJ11" s="91"/>
      <c r="AK11" s="91"/>
      <c r="AL11" s="91"/>
      <c r="AM11" s="91"/>
      <c r="AN11" s="91"/>
      <c r="AO11" s="91"/>
      <c r="AP11" s="91"/>
      <c r="AQ11" s="91"/>
      <c r="AR11" s="281">
        <f>SUM(M11:AQ11)</f>
        <v>0</v>
      </c>
      <c r="AS11" s="281"/>
      <c r="AT11" s="281">
        <f>J11*AR11</f>
        <v>0</v>
      </c>
      <c r="AU11" s="282"/>
      <c r="AV11" s="291" t="s">
        <v>117</v>
      </c>
      <c r="AW11" s="292"/>
      <c r="AX11" s="293"/>
      <c r="AY11" s="133"/>
      <c r="AZ11" s="133"/>
      <c r="BA11" s="133"/>
      <c r="BB11" s="133"/>
      <c r="BC11" s="191"/>
      <c r="BD11" s="191"/>
    </row>
    <row r="12" spans="1:56" ht="30" customHeight="1">
      <c r="A12" s="45">
        <v>2</v>
      </c>
      <c r="B12" s="93"/>
      <c r="C12" s="271"/>
      <c r="D12" s="272"/>
      <c r="E12" s="273"/>
      <c r="F12" s="146"/>
      <c r="G12" s="271"/>
      <c r="H12" s="272"/>
      <c r="I12" s="273"/>
      <c r="J12" s="196"/>
      <c r="K12" s="197"/>
      <c r="L12" s="198"/>
      <c r="M12" s="144"/>
      <c r="N12" s="145"/>
      <c r="O12" s="145"/>
      <c r="P12" s="145"/>
      <c r="Q12" s="145"/>
      <c r="R12" s="145"/>
      <c r="S12" s="145"/>
      <c r="T12" s="145"/>
      <c r="U12" s="145"/>
      <c r="V12" s="145"/>
      <c r="W12" s="145"/>
      <c r="X12" s="145"/>
      <c r="Y12" s="145"/>
      <c r="Z12" s="145"/>
      <c r="AA12" s="145"/>
      <c r="AB12" s="94"/>
      <c r="AC12" s="94"/>
      <c r="AD12" s="94"/>
      <c r="AE12" s="94"/>
      <c r="AF12" s="94"/>
      <c r="AG12" s="94"/>
      <c r="AH12" s="94"/>
      <c r="AI12" s="94"/>
      <c r="AJ12" s="94"/>
      <c r="AK12" s="94"/>
      <c r="AL12" s="94"/>
      <c r="AM12" s="94"/>
      <c r="AN12" s="94"/>
      <c r="AO12" s="94"/>
      <c r="AP12" s="94"/>
      <c r="AQ12" s="94"/>
      <c r="AR12" s="199">
        <f t="shared" ref="AR12:AR40" si="1">SUM(M12:AQ12)</f>
        <v>0</v>
      </c>
      <c r="AS12" s="199"/>
      <c r="AT12" s="199">
        <f t="shared" ref="AT12:AT40" si="2">J12*AR12</f>
        <v>0</v>
      </c>
      <c r="AU12" s="200"/>
      <c r="AV12" s="201" t="s">
        <v>117</v>
      </c>
      <c r="AW12" s="202"/>
      <c r="AX12" s="203"/>
      <c r="AY12" s="133"/>
      <c r="AZ12" s="133"/>
      <c r="BA12" s="133"/>
      <c r="BB12" s="133"/>
      <c r="BC12" s="191"/>
      <c r="BD12" s="191"/>
    </row>
    <row r="13" spans="1:56" ht="30" customHeight="1">
      <c r="A13" s="45">
        <v>3</v>
      </c>
      <c r="B13" s="93"/>
      <c r="C13" s="271"/>
      <c r="D13" s="272"/>
      <c r="E13" s="273"/>
      <c r="F13" s="146"/>
      <c r="G13" s="271"/>
      <c r="H13" s="272"/>
      <c r="I13" s="273"/>
      <c r="J13" s="196"/>
      <c r="K13" s="197"/>
      <c r="L13" s="198"/>
      <c r="M13" s="144"/>
      <c r="N13" s="145"/>
      <c r="O13" s="145"/>
      <c r="P13" s="145"/>
      <c r="Q13" s="145"/>
      <c r="R13" s="145"/>
      <c r="S13" s="145"/>
      <c r="T13" s="145"/>
      <c r="U13" s="145"/>
      <c r="V13" s="145"/>
      <c r="W13" s="145"/>
      <c r="X13" s="145"/>
      <c r="Y13" s="145"/>
      <c r="Z13" s="145"/>
      <c r="AA13" s="145"/>
      <c r="AB13" s="94"/>
      <c r="AC13" s="94"/>
      <c r="AD13" s="94"/>
      <c r="AE13" s="94"/>
      <c r="AF13" s="94"/>
      <c r="AG13" s="94"/>
      <c r="AH13" s="94"/>
      <c r="AI13" s="94"/>
      <c r="AJ13" s="94"/>
      <c r="AK13" s="94"/>
      <c r="AL13" s="94"/>
      <c r="AM13" s="94"/>
      <c r="AN13" s="94"/>
      <c r="AO13" s="94"/>
      <c r="AP13" s="94"/>
      <c r="AQ13" s="94"/>
      <c r="AR13" s="199">
        <f t="shared" si="1"/>
        <v>0</v>
      </c>
      <c r="AS13" s="199"/>
      <c r="AT13" s="199">
        <f t="shared" si="2"/>
        <v>0</v>
      </c>
      <c r="AU13" s="200"/>
      <c r="AV13" s="201" t="s">
        <v>117</v>
      </c>
      <c r="AW13" s="202"/>
      <c r="AX13" s="203"/>
      <c r="AY13" s="133"/>
      <c r="AZ13" s="133"/>
      <c r="BA13" s="133"/>
      <c r="BB13" s="133"/>
      <c r="BC13" s="191"/>
      <c r="BD13" s="191"/>
    </row>
    <row r="14" spans="1:56" ht="30" customHeight="1">
      <c r="A14" s="45">
        <v>4</v>
      </c>
      <c r="B14" s="93"/>
      <c r="C14" s="271"/>
      <c r="D14" s="272"/>
      <c r="E14" s="273"/>
      <c r="F14" s="137"/>
      <c r="G14" s="271"/>
      <c r="H14" s="272"/>
      <c r="I14" s="273"/>
      <c r="J14" s="196"/>
      <c r="K14" s="197"/>
      <c r="L14" s="198"/>
      <c r="M14" s="144"/>
      <c r="N14" s="145"/>
      <c r="O14" s="145"/>
      <c r="P14" s="145"/>
      <c r="Q14" s="145"/>
      <c r="R14" s="145"/>
      <c r="S14" s="145"/>
      <c r="T14" s="145"/>
      <c r="U14" s="145"/>
      <c r="V14" s="145"/>
      <c r="W14" s="145"/>
      <c r="X14" s="145"/>
      <c r="Y14" s="145"/>
      <c r="Z14" s="145"/>
      <c r="AA14" s="145"/>
      <c r="AB14" s="94"/>
      <c r="AC14" s="94"/>
      <c r="AD14" s="94"/>
      <c r="AE14" s="94"/>
      <c r="AF14" s="94"/>
      <c r="AG14" s="94"/>
      <c r="AH14" s="94"/>
      <c r="AI14" s="94"/>
      <c r="AJ14" s="94"/>
      <c r="AK14" s="94"/>
      <c r="AL14" s="94"/>
      <c r="AM14" s="94"/>
      <c r="AN14" s="94"/>
      <c r="AO14" s="94"/>
      <c r="AP14" s="94"/>
      <c r="AQ14" s="94"/>
      <c r="AR14" s="199">
        <f t="shared" si="1"/>
        <v>0</v>
      </c>
      <c r="AS14" s="199"/>
      <c r="AT14" s="199">
        <f t="shared" si="2"/>
        <v>0</v>
      </c>
      <c r="AU14" s="200"/>
      <c r="AV14" s="201" t="s">
        <v>117</v>
      </c>
      <c r="AW14" s="202"/>
      <c r="AX14" s="203"/>
      <c r="AY14" s="133"/>
      <c r="AZ14" s="133"/>
      <c r="BA14" s="133"/>
      <c r="BB14" s="133"/>
      <c r="BC14" s="191"/>
      <c r="BD14" s="191"/>
    </row>
    <row r="15" spans="1:56" ht="30" customHeight="1">
      <c r="A15" s="45">
        <v>5</v>
      </c>
      <c r="B15" s="93"/>
      <c r="C15" s="271"/>
      <c r="D15" s="272"/>
      <c r="E15" s="273"/>
      <c r="F15" s="137"/>
      <c r="G15" s="271"/>
      <c r="H15" s="272"/>
      <c r="I15" s="273"/>
      <c r="J15" s="196"/>
      <c r="K15" s="197"/>
      <c r="L15" s="198"/>
      <c r="M15" s="144"/>
      <c r="N15" s="145"/>
      <c r="O15" s="145"/>
      <c r="P15" s="145"/>
      <c r="Q15" s="145"/>
      <c r="R15" s="145"/>
      <c r="S15" s="145"/>
      <c r="T15" s="145"/>
      <c r="U15" s="145"/>
      <c r="V15" s="145"/>
      <c r="W15" s="145"/>
      <c r="X15" s="145"/>
      <c r="Y15" s="145"/>
      <c r="Z15" s="145"/>
      <c r="AA15" s="145"/>
      <c r="AB15" s="94"/>
      <c r="AC15" s="94"/>
      <c r="AD15" s="94"/>
      <c r="AE15" s="94"/>
      <c r="AF15" s="94"/>
      <c r="AG15" s="94"/>
      <c r="AH15" s="94"/>
      <c r="AI15" s="94"/>
      <c r="AJ15" s="94"/>
      <c r="AK15" s="94"/>
      <c r="AL15" s="94"/>
      <c r="AM15" s="94"/>
      <c r="AN15" s="94"/>
      <c r="AO15" s="94"/>
      <c r="AP15" s="94"/>
      <c r="AQ15" s="94"/>
      <c r="AR15" s="199">
        <f t="shared" ref="AR15:AR16" si="3">SUM(M15:AQ15)</f>
        <v>0</v>
      </c>
      <c r="AS15" s="199"/>
      <c r="AT15" s="199">
        <f t="shared" ref="AT15:AT16" si="4">J15*AR15</f>
        <v>0</v>
      </c>
      <c r="AU15" s="200"/>
      <c r="AV15" s="201" t="s">
        <v>117</v>
      </c>
      <c r="AW15" s="202"/>
      <c r="AX15" s="203"/>
      <c r="AY15" s="133"/>
      <c r="AZ15" s="133"/>
      <c r="BA15" s="133"/>
      <c r="BB15" s="133"/>
      <c r="BC15" s="191"/>
      <c r="BD15" s="191"/>
    </row>
    <row r="16" spans="1:56" ht="30" customHeight="1">
      <c r="A16" s="45">
        <v>6</v>
      </c>
      <c r="B16" s="93"/>
      <c r="C16" s="271"/>
      <c r="D16" s="272"/>
      <c r="E16" s="273"/>
      <c r="F16" s="146"/>
      <c r="G16" s="271"/>
      <c r="H16" s="272"/>
      <c r="I16" s="273"/>
      <c r="J16" s="196"/>
      <c r="K16" s="197"/>
      <c r="L16" s="198"/>
      <c r="M16" s="144"/>
      <c r="N16" s="145"/>
      <c r="O16" s="145"/>
      <c r="P16" s="145"/>
      <c r="Q16" s="145"/>
      <c r="R16" s="145"/>
      <c r="S16" s="145"/>
      <c r="T16" s="145"/>
      <c r="U16" s="145"/>
      <c r="V16" s="145"/>
      <c r="W16" s="145"/>
      <c r="X16" s="145"/>
      <c r="Y16" s="145"/>
      <c r="Z16" s="145"/>
      <c r="AA16" s="145"/>
      <c r="AB16" s="94"/>
      <c r="AC16" s="94"/>
      <c r="AD16" s="94"/>
      <c r="AE16" s="94"/>
      <c r="AF16" s="94"/>
      <c r="AG16" s="94"/>
      <c r="AH16" s="94"/>
      <c r="AI16" s="94"/>
      <c r="AJ16" s="94"/>
      <c r="AK16" s="94"/>
      <c r="AL16" s="94"/>
      <c r="AM16" s="94"/>
      <c r="AN16" s="94"/>
      <c r="AO16" s="94"/>
      <c r="AP16" s="94"/>
      <c r="AQ16" s="94"/>
      <c r="AR16" s="199">
        <f t="shared" si="3"/>
        <v>0</v>
      </c>
      <c r="AS16" s="199"/>
      <c r="AT16" s="199">
        <f t="shared" si="4"/>
        <v>0</v>
      </c>
      <c r="AU16" s="200"/>
      <c r="AV16" s="201" t="s">
        <v>117</v>
      </c>
      <c r="AW16" s="202"/>
      <c r="AX16" s="203"/>
      <c r="AY16" s="133"/>
      <c r="AZ16" s="133"/>
      <c r="BA16" s="133"/>
      <c r="BB16" s="133"/>
      <c r="BC16" s="191"/>
      <c r="BD16" s="191"/>
    </row>
    <row r="17" spans="1:56" ht="30" customHeight="1">
      <c r="A17" s="45">
        <v>7</v>
      </c>
      <c r="B17" s="93"/>
      <c r="C17" s="271"/>
      <c r="D17" s="272"/>
      <c r="E17" s="273"/>
      <c r="F17" s="146"/>
      <c r="G17" s="271"/>
      <c r="H17" s="272"/>
      <c r="I17" s="273"/>
      <c r="J17" s="196"/>
      <c r="K17" s="197"/>
      <c r="L17" s="198"/>
      <c r="M17" s="144"/>
      <c r="N17" s="145"/>
      <c r="O17" s="145"/>
      <c r="P17" s="145"/>
      <c r="Q17" s="145"/>
      <c r="R17" s="145"/>
      <c r="S17" s="145"/>
      <c r="T17" s="145"/>
      <c r="U17" s="145"/>
      <c r="V17" s="145"/>
      <c r="W17" s="145"/>
      <c r="X17" s="145"/>
      <c r="Y17" s="145"/>
      <c r="Z17" s="145"/>
      <c r="AA17" s="145"/>
      <c r="AB17" s="145"/>
      <c r="AC17" s="94"/>
      <c r="AD17" s="94"/>
      <c r="AE17" s="94"/>
      <c r="AF17" s="94"/>
      <c r="AG17" s="94"/>
      <c r="AH17" s="94"/>
      <c r="AI17" s="94"/>
      <c r="AJ17" s="94"/>
      <c r="AK17" s="94"/>
      <c r="AL17" s="94"/>
      <c r="AM17" s="94"/>
      <c r="AN17" s="94"/>
      <c r="AO17" s="94"/>
      <c r="AP17" s="94"/>
      <c r="AQ17" s="94"/>
      <c r="AR17" s="199">
        <f t="shared" si="1"/>
        <v>0</v>
      </c>
      <c r="AS17" s="199"/>
      <c r="AT17" s="199">
        <f t="shared" si="2"/>
        <v>0</v>
      </c>
      <c r="AU17" s="200"/>
      <c r="AV17" s="201" t="s">
        <v>117</v>
      </c>
      <c r="AW17" s="202"/>
      <c r="AX17" s="203"/>
      <c r="AY17" s="133"/>
      <c r="AZ17" s="133"/>
      <c r="BA17" s="133"/>
      <c r="BB17" s="133"/>
      <c r="BC17" s="191"/>
      <c r="BD17" s="191"/>
    </row>
    <row r="18" spans="1:56" ht="30" customHeight="1" thickBot="1">
      <c r="A18" s="45">
        <v>8</v>
      </c>
      <c r="B18" s="93"/>
      <c r="C18" s="192"/>
      <c r="D18" s="192"/>
      <c r="E18" s="192"/>
      <c r="F18" s="109"/>
      <c r="G18" s="193"/>
      <c r="H18" s="194"/>
      <c r="I18" s="195"/>
      <c r="J18" s="196"/>
      <c r="K18" s="197"/>
      <c r="L18" s="198"/>
      <c r="M18" s="95"/>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199">
        <f t="shared" ref="AR18:AR19" si="5">SUM(M18:AQ18)</f>
        <v>0</v>
      </c>
      <c r="AS18" s="199"/>
      <c r="AT18" s="199">
        <f t="shared" ref="AT18:AT19" si="6">J18*AR18</f>
        <v>0</v>
      </c>
      <c r="AU18" s="200"/>
      <c r="AV18" s="201"/>
      <c r="AW18" s="202"/>
      <c r="AX18" s="203"/>
      <c r="AY18" s="133"/>
      <c r="AZ18" s="133"/>
      <c r="BA18" s="133"/>
      <c r="BB18" s="133"/>
      <c r="BC18" s="191"/>
      <c r="BD18" s="191"/>
    </row>
    <row r="19" spans="1:56" ht="30" hidden="1" customHeight="1">
      <c r="A19" s="45">
        <v>9</v>
      </c>
      <c r="B19" s="93"/>
      <c r="C19" s="192"/>
      <c r="D19" s="192"/>
      <c r="E19" s="192"/>
      <c r="F19" s="109"/>
      <c r="G19" s="193"/>
      <c r="H19" s="194"/>
      <c r="I19" s="195"/>
      <c r="J19" s="196"/>
      <c r="K19" s="197"/>
      <c r="L19" s="198"/>
      <c r="M19" s="95"/>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199">
        <f t="shared" si="5"/>
        <v>0</v>
      </c>
      <c r="AS19" s="199"/>
      <c r="AT19" s="199">
        <f t="shared" si="6"/>
        <v>0</v>
      </c>
      <c r="AU19" s="200"/>
      <c r="AV19" s="201"/>
      <c r="AW19" s="202"/>
      <c r="AX19" s="203"/>
      <c r="AY19" s="133"/>
      <c r="AZ19" s="133"/>
      <c r="BA19" s="133"/>
      <c r="BB19" s="133"/>
      <c r="BC19" s="191"/>
      <c r="BD19" s="191"/>
    </row>
    <row r="20" spans="1:56" ht="30" hidden="1" customHeight="1">
      <c r="A20" s="45">
        <v>10</v>
      </c>
      <c r="B20" s="93"/>
      <c r="C20" s="192"/>
      <c r="D20" s="192"/>
      <c r="E20" s="192"/>
      <c r="F20" s="109"/>
      <c r="G20" s="193"/>
      <c r="H20" s="194"/>
      <c r="I20" s="195"/>
      <c r="J20" s="196"/>
      <c r="K20" s="197"/>
      <c r="L20" s="198"/>
      <c r="M20" s="95"/>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9">
        <f t="shared" si="1"/>
        <v>0</v>
      </c>
      <c r="AS20" s="199"/>
      <c r="AT20" s="199">
        <f t="shared" si="2"/>
        <v>0</v>
      </c>
      <c r="AU20" s="200"/>
      <c r="AV20" s="201"/>
      <c r="AW20" s="202"/>
      <c r="AX20" s="203"/>
      <c r="AY20" s="133"/>
      <c r="AZ20" s="133"/>
      <c r="BA20" s="133"/>
      <c r="BB20" s="133"/>
      <c r="BC20" s="191"/>
      <c r="BD20" s="191"/>
    </row>
    <row r="21" spans="1:56" ht="30" hidden="1" customHeight="1">
      <c r="A21" s="45">
        <v>11</v>
      </c>
      <c r="B21" s="93"/>
      <c r="C21" s="192"/>
      <c r="D21" s="192"/>
      <c r="E21" s="192"/>
      <c r="F21" s="109"/>
      <c r="G21" s="193"/>
      <c r="H21" s="194"/>
      <c r="I21" s="195"/>
      <c r="J21" s="196"/>
      <c r="K21" s="197"/>
      <c r="L21" s="198"/>
      <c r="M21" s="9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199">
        <f t="shared" si="1"/>
        <v>0</v>
      </c>
      <c r="AS21" s="199"/>
      <c r="AT21" s="199">
        <f t="shared" si="2"/>
        <v>0</v>
      </c>
      <c r="AU21" s="200"/>
      <c r="AV21" s="201"/>
      <c r="AW21" s="202"/>
      <c r="AX21" s="203"/>
      <c r="AY21" s="133"/>
      <c r="AZ21" s="133"/>
      <c r="BA21" s="133"/>
      <c r="BB21" s="133"/>
      <c r="BC21" s="191"/>
      <c r="BD21" s="191"/>
    </row>
    <row r="22" spans="1:56" ht="30" hidden="1" customHeight="1">
      <c r="A22" s="45">
        <v>12</v>
      </c>
      <c r="B22" s="93"/>
      <c r="C22" s="192"/>
      <c r="D22" s="192"/>
      <c r="E22" s="192"/>
      <c r="F22" s="109"/>
      <c r="G22" s="193"/>
      <c r="H22" s="194"/>
      <c r="I22" s="195"/>
      <c r="J22" s="196"/>
      <c r="K22" s="197"/>
      <c r="L22" s="198"/>
      <c r="M22" s="95"/>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199">
        <f t="shared" ref="AR22:AR31" si="7">SUM(M22:AQ22)</f>
        <v>0</v>
      </c>
      <c r="AS22" s="199"/>
      <c r="AT22" s="199">
        <f t="shared" ref="AT22:AT31" si="8">J22*AR22</f>
        <v>0</v>
      </c>
      <c r="AU22" s="200"/>
      <c r="AV22" s="201"/>
      <c r="AW22" s="202"/>
      <c r="AX22" s="203"/>
      <c r="AY22" s="133"/>
      <c r="AZ22" s="133"/>
      <c r="BA22" s="133"/>
      <c r="BB22" s="133"/>
      <c r="BC22" s="191"/>
      <c r="BD22" s="191"/>
    </row>
    <row r="23" spans="1:56" ht="30" hidden="1" customHeight="1">
      <c r="A23" s="45">
        <v>13</v>
      </c>
      <c r="B23" s="93"/>
      <c r="C23" s="192"/>
      <c r="D23" s="192"/>
      <c r="E23" s="192"/>
      <c r="F23" s="109"/>
      <c r="G23" s="193"/>
      <c r="H23" s="194"/>
      <c r="I23" s="195"/>
      <c r="J23" s="196"/>
      <c r="K23" s="197"/>
      <c r="L23" s="198"/>
      <c r="M23" s="95"/>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199">
        <f t="shared" si="7"/>
        <v>0</v>
      </c>
      <c r="AS23" s="199"/>
      <c r="AT23" s="199">
        <f t="shared" si="8"/>
        <v>0</v>
      </c>
      <c r="AU23" s="200"/>
      <c r="AV23" s="201"/>
      <c r="AW23" s="202"/>
      <c r="AX23" s="203"/>
      <c r="AY23" s="133"/>
      <c r="AZ23" s="133"/>
      <c r="BA23" s="133"/>
      <c r="BB23" s="133"/>
      <c r="BC23" s="191"/>
      <c r="BD23" s="191"/>
    </row>
    <row r="24" spans="1:56" ht="30" hidden="1" customHeight="1">
      <c r="A24" s="45">
        <v>14</v>
      </c>
      <c r="B24" s="93"/>
      <c r="C24" s="192"/>
      <c r="D24" s="192"/>
      <c r="E24" s="192"/>
      <c r="F24" s="109"/>
      <c r="G24" s="193"/>
      <c r="H24" s="194"/>
      <c r="I24" s="195"/>
      <c r="J24" s="196"/>
      <c r="K24" s="197"/>
      <c r="L24" s="198"/>
      <c r="M24" s="95"/>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199">
        <f t="shared" si="7"/>
        <v>0</v>
      </c>
      <c r="AS24" s="199"/>
      <c r="AT24" s="199">
        <f t="shared" si="8"/>
        <v>0</v>
      </c>
      <c r="AU24" s="200"/>
      <c r="AV24" s="201"/>
      <c r="AW24" s="202"/>
      <c r="AX24" s="203"/>
      <c r="AY24" s="133"/>
      <c r="AZ24" s="133"/>
      <c r="BA24" s="133"/>
      <c r="BB24" s="133"/>
      <c r="BC24" s="191"/>
      <c r="BD24" s="191"/>
    </row>
    <row r="25" spans="1:56" ht="30" hidden="1" customHeight="1">
      <c r="A25" s="45">
        <v>15</v>
      </c>
      <c r="B25" s="93"/>
      <c r="C25" s="192"/>
      <c r="D25" s="192"/>
      <c r="E25" s="192"/>
      <c r="F25" s="109"/>
      <c r="G25" s="193"/>
      <c r="H25" s="194"/>
      <c r="I25" s="195"/>
      <c r="J25" s="196"/>
      <c r="K25" s="197"/>
      <c r="L25" s="198"/>
      <c r="M25" s="95"/>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199">
        <f t="shared" si="7"/>
        <v>0</v>
      </c>
      <c r="AS25" s="199"/>
      <c r="AT25" s="199">
        <f t="shared" si="8"/>
        <v>0</v>
      </c>
      <c r="AU25" s="200"/>
      <c r="AV25" s="201"/>
      <c r="AW25" s="202"/>
      <c r="AX25" s="203"/>
      <c r="AY25" s="133"/>
      <c r="AZ25" s="133"/>
      <c r="BA25" s="133"/>
      <c r="BB25" s="133"/>
      <c r="BC25" s="191"/>
      <c r="BD25" s="191"/>
    </row>
    <row r="26" spans="1:56" ht="30" hidden="1" customHeight="1">
      <c r="A26" s="45">
        <v>16</v>
      </c>
      <c r="B26" s="93"/>
      <c r="C26" s="192"/>
      <c r="D26" s="192"/>
      <c r="E26" s="192"/>
      <c r="F26" s="109"/>
      <c r="G26" s="193"/>
      <c r="H26" s="194"/>
      <c r="I26" s="195"/>
      <c r="J26" s="196"/>
      <c r="K26" s="197"/>
      <c r="L26" s="198"/>
      <c r="M26" s="95"/>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199">
        <f t="shared" si="7"/>
        <v>0</v>
      </c>
      <c r="AS26" s="199"/>
      <c r="AT26" s="199">
        <f t="shared" si="8"/>
        <v>0</v>
      </c>
      <c r="AU26" s="200"/>
      <c r="AV26" s="201"/>
      <c r="AW26" s="202"/>
      <c r="AX26" s="203"/>
      <c r="AY26" s="133"/>
      <c r="AZ26" s="133"/>
      <c r="BA26" s="133"/>
      <c r="BB26" s="133"/>
      <c r="BC26" s="191"/>
      <c r="BD26" s="191"/>
    </row>
    <row r="27" spans="1:56" ht="30" hidden="1" customHeight="1">
      <c r="A27" s="45">
        <v>17</v>
      </c>
      <c r="B27" s="93"/>
      <c r="C27" s="192"/>
      <c r="D27" s="192"/>
      <c r="E27" s="192"/>
      <c r="F27" s="109"/>
      <c r="G27" s="193"/>
      <c r="H27" s="194"/>
      <c r="I27" s="195"/>
      <c r="J27" s="196"/>
      <c r="K27" s="197"/>
      <c r="L27" s="198"/>
      <c r="M27" s="95"/>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99">
        <f t="shared" si="7"/>
        <v>0</v>
      </c>
      <c r="AS27" s="199"/>
      <c r="AT27" s="199">
        <f t="shared" si="8"/>
        <v>0</v>
      </c>
      <c r="AU27" s="200"/>
      <c r="AV27" s="201"/>
      <c r="AW27" s="202"/>
      <c r="AX27" s="203"/>
      <c r="AY27" s="133"/>
      <c r="AZ27" s="133"/>
      <c r="BA27" s="133"/>
      <c r="BB27" s="133"/>
      <c r="BC27" s="191"/>
      <c r="BD27" s="191"/>
    </row>
    <row r="28" spans="1:56" ht="30" hidden="1" customHeight="1">
      <c r="A28" s="45">
        <v>18</v>
      </c>
      <c r="B28" s="93"/>
      <c r="C28" s="192"/>
      <c r="D28" s="192"/>
      <c r="E28" s="192"/>
      <c r="F28" s="109"/>
      <c r="G28" s="193"/>
      <c r="H28" s="194"/>
      <c r="I28" s="195"/>
      <c r="J28" s="196"/>
      <c r="K28" s="197"/>
      <c r="L28" s="198"/>
      <c r="M28" s="95"/>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199">
        <f t="shared" si="7"/>
        <v>0</v>
      </c>
      <c r="AS28" s="199"/>
      <c r="AT28" s="199">
        <f t="shared" si="8"/>
        <v>0</v>
      </c>
      <c r="AU28" s="200"/>
      <c r="AV28" s="201"/>
      <c r="AW28" s="202"/>
      <c r="AX28" s="203"/>
      <c r="AY28" s="334" t="s">
        <v>96</v>
      </c>
      <c r="AZ28" s="133"/>
      <c r="BA28" s="133"/>
      <c r="BB28" s="133"/>
      <c r="BC28" s="191"/>
      <c r="BD28" s="191"/>
    </row>
    <row r="29" spans="1:56" ht="30" hidden="1" customHeight="1">
      <c r="A29" s="45">
        <v>19</v>
      </c>
      <c r="B29" s="93"/>
      <c r="C29" s="192"/>
      <c r="D29" s="192"/>
      <c r="E29" s="192"/>
      <c r="F29" s="109"/>
      <c r="G29" s="193"/>
      <c r="H29" s="194"/>
      <c r="I29" s="195"/>
      <c r="J29" s="196"/>
      <c r="K29" s="197"/>
      <c r="L29" s="198"/>
      <c r="M29" s="95"/>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199">
        <f t="shared" si="7"/>
        <v>0</v>
      </c>
      <c r="AS29" s="199"/>
      <c r="AT29" s="199">
        <f t="shared" si="8"/>
        <v>0</v>
      </c>
      <c r="AU29" s="200"/>
      <c r="AV29" s="201"/>
      <c r="AW29" s="202"/>
      <c r="AX29" s="203"/>
      <c r="AY29" s="334"/>
      <c r="AZ29" s="133"/>
      <c r="BA29" s="133"/>
      <c r="BB29" s="133"/>
      <c r="BC29" s="191"/>
      <c r="BD29" s="191"/>
    </row>
    <row r="30" spans="1:56" ht="30" hidden="1" customHeight="1">
      <c r="A30" s="45">
        <v>20</v>
      </c>
      <c r="B30" s="93"/>
      <c r="C30" s="192"/>
      <c r="D30" s="192"/>
      <c r="E30" s="192"/>
      <c r="F30" s="109"/>
      <c r="G30" s="193"/>
      <c r="H30" s="194"/>
      <c r="I30" s="195"/>
      <c r="J30" s="196"/>
      <c r="K30" s="197"/>
      <c r="L30" s="198"/>
      <c r="M30" s="95"/>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199">
        <f t="shared" si="7"/>
        <v>0</v>
      </c>
      <c r="AS30" s="199"/>
      <c r="AT30" s="199">
        <f t="shared" si="8"/>
        <v>0</v>
      </c>
      <c r="AU30" s="200"/>
      <c r="AV30" s="201"/>
      <c r="AW30" s="202"/>
      <c r="AX30" s="203"/>
      <c r="AY30" s="334"/>
      <c r="AZ30" s="133"/>
      <c r="BA30" s="133"/>
      <c r="BB30" s="133"/>
      <c r="BC30" s="191"/>
      <c r="BD30" s="191"/>
    </row>
    <row r="31" spans="1:56" ht="30" hidden="1" customHeight="1">
      <c r="A31" s="45">
        <v>21</v>
      </c>
      <c r="B31" s="93"/>
      <c r="C31" s="192"/>
      <c r="D31" s="192"/>
      <c r="E31" s="192"/>
      <c r="F31" s="109"/>
      <c r="G31" s="193"/>
      <c r="H31" s="194"/>
      <c r="I31" s="195"/>
      <c r="J31" s="196"/>
      <c r="K31" s="197"/>
      <c r="L31" s="198"/>
      <c r="M31" s="95"/>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199">
        <f t="shared" si="7"/>
        <v>0</v>
      </c>
      <c r="AS31" s="199"/>
      <c r="AT31" s="199">
        <f t="shared" si="8"/>
        <v>0</v>
      </c>
      <c r="AU31" s="200"/>
      <c r="AV31" s="201"/>
      <c r="AW31" s="202"/>
      <c r="AX31" s="203"/>
      <c r="AY31" s="133"/>
      <c r="AZ31" s="133"/>
      <c r="BA31" s="133"/>
      <c r="BB31" s="133"/>
      <c r="BC31" s="191"/>
      <c r="BD31" s="191"/>
    </row>
    <row r="32" spans="1:56" ht="30" hidden="1" customHeight="1">
      <c r="A32" s="45">
        <v>22</v>
      </c>
      <c r="B32" s="93"/>
      <c r="C32" s="192"/>
      <c r="D32" s="192"/>
      <c r="E32" s="192"/>
      <c r="F32" s="109"/>
      <c r="G32" s="193"/>
      <c r="H32" s="194"/>
      <c r="I32" s="195"/>
      <c r="J32" s="196"/>
      <c r="K32" s="197"/>
      <c r="L32" s="198"/>
      <c r="M32" s="95"/>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199">
        <f t="shared" ref="AR32" si="9">SUM(M32:AQ32)</f>
        <v>0</v>
      </c>
      <c r="AS32" s="199"/>
      <c r="AT32" s="199">
        <f t="shared" ref="AT32" si="10">J32*AR32</f>
        <v>0</v>
      </c>
      <c r="AU32" s="200"/>
      <c r="AV32" s="201"/>
      <c r="AW32" s="202"/>
      <c r="AX32" s="203"/>
      <c r="AY32" s="133"/>
      <c r="AZ32" s="133"/>
      <c r="BA32" s="133"/>
      <c r="BB32" s="133"/>
      <c r="BC32" s="191"/>
      <c r="BD32" s="191"/>
    </row>
    <row r="33" spans="1:56" ht="30" hidden="1" customHeight="1">
      <c r="A33" s="45">
        <v>23</v>
      </c>
      <c r="B33" s="93"/>
      <c r="C33" s="192"/>
      <c r="D33" s="192"/>
      <c r="E33" s="192"/>
      <c r="F33" s="109"/>
      <c r="G33" s="193"/>
      <c r="H33" s="194"/>
      <c r="I33" s="195"/>
      <c r="J33" s="196"/>
      <c r="K33" s="197"/>
      <c r="L33" s="198"/>
      <c r="M33" s="95"/>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9">
        <f t="shared" si="1"/>
        <v>0</v>
      </c>
      <c r="AS33" s="199"/>
      <c r="AT33" s="199">
        <f t="shared" si="2"/>
        <v>0</v>
      </c>
      <c r="AU33" s="200"/>
      <c r="AV33" s="201"/>
      <c r="AW33" s="202"/>
      <c r="AX33" s="203"/>
      <c r="AY33" s="133"/>
      <c r="AZ33" s="133"/>
      <c r="BA33" s="133"/>
      <c r="BB33" s="133"/>
      <c r="BC33" s="191"/>
      <c r="BD33" s="191"/>
    </row>
    <row r="34" spans="1:56" ht="30" hidden="1" customHeight="1">
      <c r="A34" s="45">
        <v>24</v>
      </c>
      <c r="B34" s="93"/>
      <c r="C34" s="192"/>
      <c r="D34" s="192"/>
      <c r="E34" s="192"/>
      <c r="F34" s="109"/>
      <c r="G34" s="193"/>
      <c r="H34" s="194"/>
      <c r="I34" s="195"/>
      <c r="J34" s="196"/>
      <c r="K34" s="197"/>
      <c r="L34" s="198"/>
      <c r="M34" s="95"/>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199">
        <f t="shared" si="1"/>
        <v>0</v>
      </c>
      <c r="AS34" s="199"/>
      <c r="AT34" s="199">
        <f t="shared" si="2"/>
        <v>0</v>
      </c>
      <c r="AU34" s="200"/>
      <c r="AV34" s="201"/>
      <c r="AW34" s="202"/>
      <c r="AX34" s="203"/>
      <c r="AY34" s="133"/>
      <c r="AZ34" s="133"/>
      <c r="BA34" s="133"/>
      <c r="BB34" s="133"/>
      <c r="BC34" s="191"/>
      <c r="BD34" s="191"/>
    </row>
    <row r="35" spans="1:56" ht="30" hidden="1" customHeight="1">
      <c r="A35" s="45">
        <v>25</v>
      </c>
      <c r="B35" s="93"/>
      <c r="C35" s="192"/>
      <c r="D35" s="192"/>
      <c r="E35" s="192"/>
      <c r="F35" s="109"/>
      <c r="G35" s="193"/>
      <c r="H35" s="194"/>
      <c r="I35" s="195"/>
      <c r="J35" s="196"/>
      <c r="K35" s="197"/>
      <c r="L35" s="198"/>
      <c r="M35" s="95"/>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199">
        <f t="shared" si="1"/>
        <v>0</v>
      </c>
      <c r="AS35" s="199"/>
      <c r="AT35" s="199">
        <f t="shared" si="2"/>
        <v>0</v>
      </c>
      <c r="AU35" s="200"/>
      <c r="AV35" s="201"/>
      <c r="AW35" s="202"/>
      <c r="AX35" s="203"/>
      <c r="AY35" s="133"/>
      <c r="AZ35" s="133"/>
      <c r="BA35" s="133"/>
      <c r="BB35" s="133"/>
      <c r="BC35" s="191"/>
      <c r="BD35" s="191"/>
    </row>
    <row r="36" spans="1:56" ht="30" hidden="1" customHeight="1">
      <c r="A36" s="45">
        <v>26</v>
      </c>
      <c r="B36" s="93"/>
      <c r="C36" s="192"/>
      <c r="D36" s="192"/>
      <c r="E36" s="192"/>
      <c r="F36" s="109"/>
      <c r="G36" s="193"/>
      <c r="H36" s="194"/>
      <c r="I36" s="195"/>
      <c r="J36" s="196"/>
      <c r="K36" s="197"/>
      <c r="L36" s="198"/>
      <c r="M36" s="95"/>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199">
        <f t="shared" si="1"/>
        <v>0</v>
      </c>
      <c r="AS36" s="199"/>
      <c r="AT36" s="199">
        <f t="shared" si="2"/>
        <v>0</v>
      </c>
      <c r="AU36" s="200"/>
      <c r="AV36" s="201"/>
      <c r="AW36" s="202"/>
      <c r="AX36" s="203"/>
      <c r="AY36" s="133"/>
      <c r="AZ36" s="133"/>
      <c r="BA36" s="133"/>
      <c r="BB36" s="133"/>
      <c r="BC36" s="191"/>
      <c r="BD36" s="191"/>
    </row>
    <row r="37" spans="1:56" ht="30" hidden="1" customHeight="1">
      <c r="A37" s="45">
        <v>27</v>
      </c>
      <c r="B37" s="93"/>
      <c r="C37" s="192"/>
      <c r="D37" s="192"/>
      <c r="E37" s="192"/>
      <c r="F37" s="109"/>
      <c r="G37" s="193"/>
      <c r="H37" s="194"/>
      <c r="I37" s="195"/>
      <c r="J37" s="196"/>
      <c r="K37" s="197"/>
      <c r="L37" s="198"/>
      <c r="M37" s="95"/>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199">
        <f t="shared" si="1"/>
        <v>0</v>
      </c>
      <c r="AS37" s="199"/>
      <c r="AT37" s="199">
        <f t="shared" si="2"/>
        <v>0</v>
      </c>
      <c r="AU37" s="200"/>
      <c r="AV37" s="201"/>
      <c r="AW37" s="202"/>
      <c r="AX37" s="203"/>
      <c r="AY37" s="133"/>
      <c r="AZ37" s="133"/>
      <c r="BA37" s="133"/>
      <c r="BB37" s="133"/>
      <c r="BC37" s="191"/>
      <c r="BD37" s="191"/>
    </row>
    <row r="38" spans="1:56" ht="30" hidden="1" customHeight="1">
      <c r="A38" s="45">
        <v>28</v>
      </c>
      <c r="B38" s="93"/>
      <c r="C38" s="192"/>
      <c r="D38" s="192"/>
      <c r="E38" s="192"/>
      <c r="F38" s="109"/>
      <c r="G38" s="193"/>
      <c r="H38" s="194"/>
      <c r="I38" s="195"/>
      <c r="J38" s="196"/>
      <c r="K38" s="197"/>
      <c r="L38" s="198"/>
      <c r="M38" s="95"/>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199">
        <f t="shared" si="1"/>
        <v>0</v>
      </c>
      <c r="AS38" s="199"/>
      <c r="AT38" s="199">
        <f t="shared" si="2"/>
        <v>0</v>
      </c>
      <c r="AU38" s="200"/>
      <c r="AV38" s="201"/>
      <c r="AW38" s="202"/>
      <c r="AX38" s="203"/>
      <c r="AY38" s="133"/>
      <c r="AZ38" s="133"/>
      <c r="BA38" s="133"/>
      <c r="BB38" s="133"/>
      <c r="BC38" s="191"/>
      <c r="BD38" s="191"/>
    </row>
    <row r="39" spans="1:56" ht="30" hidden="1" customHeight="1">
      <c r="A39" s="45">
        <v>29</v>
      </c>
      <c r="B39" s="93"/>
      <c r="C39" s="192"/>
      <c r="D39" s="192"/>
      <c r="E39" s="192"/>
      <c r="F39" s="109"/>
      <c r="G39" s="193"/>
      <c r="H39" s="194"/>
      <c r="I39" s="195"/>
      <c r="J39" s="196"/>
      <c r="K39" s="197"/>
      <c r="L39" s="198"/>
      <c r="M39" s="95"/>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199">
        <f t="shared" si="1"/>
        <v>0</v>
      </c>
      <c r="AS39" s="199"/>
      <c r="AT39" s="199">
        <f t="shared" si="2"/>
        <v>0</v>
      </c>
      <c r="AU39" s="200"/>
      <c r="AV39" s="201"/>
      <c r="AW39" s="202"/>
      <c r="AX39" s="203"/>
      <c r="AY39" s="133"/>
      <c r="AZ39" s="133"/>
      <c r="BA39" s="133"/>
      <c r="BB39" s="133"/>
      <c r="BC39" s="191"/>
      <c r="BD39" s="191"/>
    </row>
    <row r="40" spans="1:56" ht="30" hidden="1" customHeight="1" thickBot="1">
      <c r="A40" s="45">
        <v>30</v>
      </c>
      <c r="B40" s="96"/>
      <c r="C40" s="233"/>
      <c r="D40" s="233"/>
      <c r="E40" s="233"/>
      <c r="F40" s="110"/>
      <c r="G40" s="234"/>
      <c r="H40" s="235"/>
      <c r="I40" s="236"/>
      <c r="J40" s="237"/>
      <c r="K40" s="238"/>
      <c r="L40" s="239"/>
      <c r="M40" s="97"/>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332">
        <f t="shared" si="1"/>
        <v>0</v>
      </c>
      <c r="AS40" s="332"/>
      <c r="AT40" s="332">
        <f t="shared" si="2"/>
        <v>0</v>
      </c>
      <c r="AU40" s="333"/>
      <c r="AV40" s="240"/>
      <c r="AW40" s="241"/>
      <c r="AX40" s="242"/>
      <c r="AY40" s="133"/>
      <c r="AZ40" s="133"/>
      <c r="BA40" s="133"/>
      <c r="BB40" s="133"/>
      <c r="BC40" s="191"/>
      <c r="BD40" s="191"/>
    </row>
    <row r="41" spans="1:56" ht="26.25" customHeight="1" thickBot="1">
      <c r="B41" s="62"/>
      <c r="C41" s="62"/>
      <c r="D41" s="62"/>
      <c r="E41" s="62"/>
      <c r="F41" s="62"/>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355" t="s">
        <v>50</v>
      </c>
      <c r="AQ41" s="356"/>
      <c r="AR41" s="357">
        <f>SUM(AR11:AS40)</f>
        <v>0</v>
      </c>
      <c r="AS41" s="358"/>
      <c r="AT41" s="359">
        <f>SUM(AT11:AU40)</f>
        <v>0</v>
      </c>
      <c r="AU41" s="360"/>
      <c r="AV41" s="99"/>
      <c r="AW41" s="99"/>
      <c r="AX41" s="65"/>
      <c r="AY41" s="65"/>
      <c r="AZ41" s="65"/>
      <c r="BA41" s="65"/>
      <c r="BB41" s="65"/>
      <c r="BC41" s="232"/>
      <c r="BD41" s="232"/>
    </row>
    <row r="42" spans="1:56" ht="26.25" customHeight="1" thickBot="1">
      <c r="B42" s="66" t="s">
        <v>77</v>
      </c>
      <c r="C42" s="62"/>
      <c r="D42" s="62"/>
      <c r="E42" s="62"/>
      <c r="F42" s="62"/>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4"/>
      <c r="AS42" s="64"/>
      <c r="AT42" s="64"/>
      <c r="AU42" s="64"/>
      <c r="AV42" s="127"/>
      <c r="AW42" s="127"/>
      <c r="AX42" s="65"/>
      <c r="AY42" s="65"/>
      <c r="AZ42" s="127"/>
      <c r="BA42" s="65"/>
      <c r="BC42" s="65"/>
    </row>
    <row r="43" spans="1:56" ht="13.5" thickBot="1">
      <c r="B43" s="355"/>
      <c r="C43" s="361"/>
      <c r="D43" s="361"/>
      <c r="E43" s="361"/>
      <c r="F43" s="361"/>
      <c r="G43" s="361"/>
      <c r="H43" s="361"/>
      <c r="I43" s="361"/>
      <c r="J43" s="361"/>
      <c r="K43" s="361"/>
      <c r="L43" s="362"/>
      <c r="M43" s="67">
        <v>1</v>
      </c>
      <c r="N43" s="68">
        <v>2</v>
      </c>
      <c r="O43" s="68">
        <v>3</v>
      </c>
      <c r="P43" s="68">
        <v>4</v>
      </c>
      <c r="Q43" s="68">
        <v>5</v>
      </c>
      <c r="R43" s="68">
        <v>6</v>
      </c>
      <c r="S43" s="68">
        <v>7</v>
      </c>
      <c r="T43" s="68">
        <v>8</v>
      </c>
      <c r="U43" s="68">
        <v>9</v>
      </c>
      <c r="V43" s="68">
        <v>10</v>
      </c>
      <c r="W43" s="68">
        <v>11</v>
      </c>
      <c r="X43" s="68">
        <v>12</v>
      </c>
      <c r="Y43" s="68">
        <v>13</v>
      </c>
      <c r="Z43" s="68">
        <v>14</v>
      </c>
      <c r="AA43" s="68">
        <v>15</v>
      </c>
      <c r="AB43" s="68">
        <v>16</v>
      </c>
      <c r="AC43" s="68">
        <v>17</v>
      </c>
      <c r="AD43" s="68">
        <v>18</v>
      </c>
      <c r="AE43" s="68">
        <v>19</v>
      </c>
      <c r="AF43" s="68">
        <v>20</v>
      </c>
      <c r="AG43" s="68">
        <v>21</v>
      </c>
      <c r="AH43" s="68">
        <v>22</v>
      </c>
      <c r="AI43" s="68">
        <v>23</v>
      </c>
      <c r="AJ43" s="68">
        <v>24</v>
      </c>
      <c r="AK43" s="68">
        <v>25</v>
      </c>
      <c r="AL43" s="68">
        <v>26</v>
      </c>
      <c r="AM43" s="68">
        <v>27</v>
      </c>
      <c r="AN43" s="68">
        <v>28</v>
      </c>
      <c r="AO43" s="68">
        <v>29</v>
      </c>
      <c r="AP43" s="68">
        <f>IF(COUNTIF(B44,#REF!),"　",30)</f>
        <v>30</v>
      </c>
      <c r="AQ43" s="69">
        <v>31</v>
      </c>
      <c r="AR43" s="286" t="s">
        <v>78</v>
      </c>
      <c r="AS43" s="286"/>
      <c r="AT43" s="286" t="s">
        <v>79</v>
      </c>
      <c r="AU43" s="287"/>
      <c r="AV43" s="65"/>
      <c r="AZ43" s="65"/>
      <c r="BA43" s="128"/>
      <c r="BB43" s="128"/>
      <c r="BC43" s="47"/>
      <c r="BD43" s="47"/>
    </row>
    <row r="44" spans="1:56" ht="24.75" customHeight="1">
      <c r="B44" s="262" t="s">
        <v>80</v>
      </c>
      <c r="C44" s="263" t="s">
        <v>72</v>
      </c>
      <c r="D44" s="263"/>
      <c r="E44" s="263"/>
      <c r="F44" s="103"/>
      <c r="G44" s="264"/>
      <c r="H44" s="265"/>
      <c r="I44" s="266"/>
      <c r="J44" s="267"/>
      <c r="K44" s="268"/>
      <c r="L44" s="269"/>
      <c r="M44" s="70">
        <f t="shared" ref="M44:V49" ca="1" si="11">SUMIF($C$11:$AQ$40,$C44,M$11:M$40)</f>
        <v>0</v>
      </c>
      <c r="N44" s="71">
        <f t="shared" ca="1" si="11"/>
        <v>0</v>
      </c>
      <c r="O44" s="71">
        <f t="shared" ca="1" si="11"/>
        <v>0</v>
      </c>
      <c r="P44" s="71">
        <f t="shared" ca="1" si="11"/>
        <v>0</v>
      </c>
      <c r="Q44" s="71">
        <f t="shared" ca="1" si="11"/>
        <v>0</v>
      </c>
      <c r="R44" s="71">
        <f t="shared" ca="1" si="11"/>
        <v>0</v>
      </c>
      <c r="S44" s="71">
        <f t="shared" ca="1" si="11"/>
        <v>0</v>
      </c>
      <c r="T44" s="71">
        <f t="shared" ca="1" si="11"/>
        <v>0</v>
      </c>
      <c r="U44" s="71">
        <f t="shared" ca="1" si="11"/>
        <v>0</v>
      </c>
      <c r="V44" s="71">
        <f t="shared" ca="1" si="11"/>
        <v>0</v>
      </c>
      <c r="W44" s="71">
        <f t="shared" ref="W44:AF49" ca="1" si="12">SUMIF($C$11:$AQ$40,$C44,W$11:W$40)</f>
        <v>0</v>
      </c>
      <c r="X44" s="71">
        <f t="shared" ca="1" si="12"/>
        <v>0</v>
      </c>
      <c r="Y44" s="71">
        <f t="shared" ca="1" si="12"/>
        <v>0</v>
      </c>
      <c r="Z44" s="71">
        <f t="shared" ca="1" si="12"/>
        <v>0</v>
      </c>
      <c r="AA44" s="71">
        <f t="shared" ca="1" si="12"/>
        <v>0</v>
      </c>
      <c r="AB44" s="71">
        <f t="shared" ca="1" si="12"/>
        <v>0</v>
      </c>
      <c r="AC44" s="71">
        <f t="shared" ca="1" si="12"/>
        <v>0</v>
      </c>
      <c r="AD44" s="71">
        <f t="shared" ca="1" si="12"/>
        <v>0</v>
      </c>
      <c r="AE44" s="71">
        <f t="shared" ca="1" si="12"/>
        <v>0</v>
      </c>
      <c r="AF44" s="71">
        <f t="shared" ca="1" si="12"/>
        <v>0</v>
      </c>
      <c r="AG44" s="71">
        <f t="shared" ref="AG44:AQ49" ca="1" si="13">SUMIF($C$11:$AQ$40,$C44,AG$11:AG$40)</f>
        <v>0</v>
      </c>
      <c r="AH44" s="71">
        <f t="shared" ca="1" si="13"/>
        <v>0</v>
      </c>
      <c r="AI44" s="71">
        <f t="shared" ca="1" si="13"/>
        <v>0</v>
      </c>
      <c r="AJ44" s="71">
        <f t="shared" ca="1" si="13"/>
        <v>0</v>
      </c>
      <c r="AK44" s="71">
        <f t="shared" ca="1" si="13"/>
        <v>0</v>
      </c>
      <c r="AL44" s="71">
        <f t="shared" ca="1" si="13"/>
        <v>0</v>
      </c>
      <c r="AM44" s="71">
        <f t="shared" ca="1" si="13"/>
        <v>0</v>
      </c>
      <c r="AN44" s="71">
        <f t="shared" ca="1" si="13"/>
        <v>0</v>
      </c>
      <c r="AO44" s="71">
        <f t="shared" ca="1" si="13"/>
        <v>0</v>
      </c>
      <c r="AP44" s="71">
        <f t="shared" ca="1" si="13"/>
        <v>0</v>
      </c>
      <c r="AQ44" s="71">
        <f t="shared" ca="1" si="13"/>
        <v>0</v>
      </c>
      <c r="AR44" s="270">
        <f ca="1">SUM(M44:AQ44)</f>
        <v>0</v>
      </c>
      <c r="AS44" s="270"/>
      <c r="AT44" s="346">
        <f ca="1">SUM(AR44:AS49)</f>
        <v>0</v>
      </c>
      <c r="AU44" s="347"/>
      <c r="AV44" s="65"/>
      <c r="AZ44" s="65"/>
      <c r="BA44" s="128"/>
      <c r="BB44" s="128"/>
      <c r="BC44" s="47"/>
      <c r="BD44" s="47"/>
    </row>
    <row r="45" spans="1:56" ht="24.75" customHeight="1">
      <c r="B45" s="206"/>
      <c r="C45" s="336" t="s">
        <v>94</v>
      </c>
      <c r="D45" s="336"/>
      <c r="E45" s="336"/>
      <c r="F45" s="104"/>
      <c r="G45" s="299"/>
      <c r="H45" s="300"/>
      <c r="I45" s="337"/>
      <c r="J45" s="338"/>
      <c r="K45" s="339"/>
      <c r="L45" s="340"/>
      <c r="M45" s="72">
        <f t="shared" ca="1" si="11"/>
        <v>0</v>
      </c>
      <c r="N45" s="73">
        <f t="shared" ca="1" si="11"/>
        <v>0</v>
      </c>
      <c r="O45" s="73">
        <f t="shared" ca="1" si="11"/>
        <v>0</v>
      </c>
      <c r="P45" s="73">
        <f t="shared" ca="1" si="11"/>
        <v>0</v>
      </c>
      <c r="Q45" s="73">
        <f t="shared" ca="1" si="11"/>
        <v>0</v>
      </c>
      <c r="R45" s="73">
        <f t="shared" ca="1" si="11"/>
        <v>0</v>
      </c>
      <c r="S45" s="73">
        <f t="shared" ca="1" si="11"/>
        <v>0</v>
      </c>
      <c r="T45" s="73">
        <f t="shared" ca="1" si="11"/>
        <v>0</v>
      </c>
      <c r="U45" s="73">
        <f t="shared" ca="1" si="11"/>
        <v>0</v>
      </c>
      <c r="V45" s="73">
        <f t="shared" ca="1" si="11"/>
        <v>0</v>
      </c>
      <c r="W45" s="73">
        <f t="shared" ca="1" si="12"/>
        <v>0</v>
      </c>
      <c r="X45" s="73">
        <f t="shared" ca="1" si="12"/>
        <v>0</v>
      </c>
      <c r="Y45" s="73">
        <f t="shared" ca="1" si="12"/>
        <v>0</v>
      </c>
      <c r="Z45" s="73">
        <f t="shared" ca="1" si="12"/>
        <v>0</v>
      </c>
      <c r="AA45" s="73">
        <f t="shared" ca="1" si="12"/>
        <v>0</v>
      </c>
      <c r="AB45" s="73">
        <f t="shared" ca="1" si="12"/>
        <v>0</v>
      </c>
      <c r="AC45" s="73">
        <f t="shared" ca="1" si="12"/>
        <v>0</v>
      </c>
      <c r="AD45" s="73">
        <f t="shared" ca="1" si="12"/>
        <v>0</v>
      </c>
      <c r="AE45" s="73">
        <f t="shared" ca="1" si="12"/>
        <v>0</v>
      </c>
      <c r="AF45" s="73">
        <f t="shared" ca="1" si="12"/>
        <v>0</v>
      </c>
      <c r="AG45" s="73">
        <f t="shared" ca="1" si="13"/>
        <v>0</v>
      </c>
      <c r="AH45" s="73">
        <f t="shared" ca="1" si="13"/>
        <v>0</v>
      </c>
      <c r="AI45" s="73">
        <f t="shared" ca="1" si="13"/>
        <v>0</v>
      </c>
      <c r="AJ45" s="73">
        <f t="shared" ca="1" si="13"/>
        <v>0</v>
      </c>
      <c r="AK45" s="73">
        <f t="shared" ca="1" si="13"/>
        <v>0</v>
      </c>
      <c r="AL45" s="73">
        <f t="shared" ca="1" si="13"/>
        <v>0</v>
      </c>
      <c r="AM45" s="73">
        <f t="shared" ca="1" si="13"/>
        <v>0</v>
      </c>
      <c r="AN45" s="73">
        <f t="shared" ca="1" si="13"/>
        <v>0</v>
      </c>
      <c r="AO45" s="73">
        <f t="shared" ca="1" si="13"/>
        <v>0</v>
      </c>
      <c r="AP45" s="73">
        <f t="shared" ca="1" si="13"/>
        <v>0</v>
      </c>
      <c r="AQ45" s="73">
        <f t="shared" ca="1" si="13"/>
        <v>0</v>
      </c>
      <c r="AR45" s="297">
        <f t="shared" ref="AR45:AR49" ca="1" si="14">SUM(M45:AQ45)</f>
        <v>0</v>
      </c>
      <c r="AS45" s="297"/>
      <c r="AT45" s="346"/>
      <c r="AU45" s="347"/>
      <c r="AV45" s="65"/>
      <c r="AZ45" s="65"/>
      <c r="BA45" s="128"/>
      <c r="BB45" s="128"/>
      <c r="BC45" s="47"/>
      <c r="BD45" s="47"/>
    </row>
    <row r="46" spans="1:56" ht="24.75" customHeight="1">
      <c r="B46" s="206"/>
      <c r="C46" s="336" t="s">
        <v>74</v>
      </c>
      <c r="D46" s="336"/>
      <c r="E46" s="336"/>
      <c r="F46" s="104"/>
      <c r="G46" s="299"/>
      <c r="H46" s="300"/>
      <c r="I46" s="337"/>
      <c r="J46" s="338"/>
      <c r="K46" s="339"/>
      <c r="L46" s="340"/>
      <c r="M46" s="72">
        <f t="shared" ca="1" si="11"/>
        <v>0</v>
      </c>
      <c r="N46" s="73">
        <f t="shared" ca="1" si="11"/>
        <v>0</v>
      </c>
      <c r="O46" s="73">
        <f t="shared" ca="1" si="11"/>
        <v>0</v>
      </c>
      <c r="P46" s="73">
        <f t="shared" ca="1" si="11"/>
        <v>0</v>
      </c>
      <c r="Q46" s="73">
        <f t="shared" ca="1" si="11"/>
        <v>0</v>
      </c>
      <c r="R46" s="73">
        <f t="shared" ca="1" si="11"/>
        <v>0</v>
      </c>
      <c r="S46" s="73">
        <f t="shared" ca="1" si="11"/>
        <v>0</v>
      </c>
      <c r="T46" s="73">
        <f t="shared" ca="1" si="11"/>
        <v>0</v>
      </c>
      <c r="U46" s="73">
        <f t="shared" ca="1" si="11"/>
        <v>0</v>
      </c>
      <c r="V46" s="73">
        <f t="shared" ca="1" si="11"/>
        <v>0</v>
      </c>
      <c r="W46" s="73">
        <f t="shared" ca="1" si="12"/>
        <v>0</v>
      </c>
      <c r="X46" s="73">
        <f t="shared" ca="1" si="12"/>
        <v>0</v>
      </c>
      <c r="Y46" s="73">
        <f t="shared" ca="1" si="12"/>
        <v>0</v>
      </c>
      <c r="Z46" s="73">
        <f t="shared" ca="1" si="12"/>
        <v>0</v>
      </c>
      <c r="AA46" s="73">
        <f t="shared" ca="1" si="12"/>
        <v>0</v>
      </c>
      <c r="AB46" s="73">
        <f t="shared" ca="1" si="12"/>
        <v>0</v>
      </c>
      <c r="AC46" s="73">
        <f t="shared" ca="1" si="12"/>
        <v>0</v>
      </c>
      <c r="AD46" s="73">
        <f t="shared" ca="1" si="12"/>
        <v>0</v>
      </c>
      <c r="AE46" s="73">
        <f t="shared" ca="1" si="12"/>
        <v>0</v>
      </c>
      <c r="AF46" s="73">
        <f t="shared" ca="1" si="12"/>
        <v>0</v>
      </c>
      <c r="AG46" s="73">
        <f t="shared" ca="1" si="13"/>
        <v>0</v>
      </c>
      <c r="AH46" s="73">
        <f t="shared" ca="1" si="13"/>
        <v>0</v>
      </c>
      <c r="AI46" s="73">
        <f t="shared" ca="1" si="13"/>
        <v>0</v>
      </c>
      <c r="AJ46" s="73">
        <f t="shared" ca="1" si="13"/>
        <v>0</v>
      </c>
      <c r="AK46" s="73">
        <f t="shared" ca="1" si="13"/>
        <v>0</v>
      </c>
      <c r="AL46" s="73">
        <f t="shared" ca="1" si="13"/>
        <v>0</v>
      </c>
      <c r="AM46" s="73">
        <f t="shared" ca="1" si="13"/>
        <v>0</v>
      </c>
      <c r="AN46" s="73">
        <f t="shared" ca="1" si="13"/>
        <v>0</v>
      </c>
      <c r="AO46" s="73">
        <f t="shared" ca="1" si="13"/>
        <v>0</v>
      </c>
      <c r="AP46" s="73">
        <f t="shared" ca="1" si="13"/>
        <v>0</v>
      </c>
      <c r="AQ46" s="73">
        <f t="shared" ca="1" si="13"/>
        <v>0</v>
      </c>
      <c r="AR46" s="297">
        <f t="shared" ref="AR46" ca="1" si="15">SUM(M46:AQ46)</f>
        <v>0</v>
      </c>
      <c r="AS46" s="297"/>
      <c r="AT46" s="346"/>
      <c r="AU46" s="347"/>
      <c r="AV46" s="65"/>
      <c r="AZ46" s="65"/>
      <c r="BA46" s="128"/>
      <c r="BB46" s="128"/>
      <c r="BC46" s="47"/>
      <c r="BD46" s="47"/>
    </row>
    <row r="47" spans="1:56" ht="24.75" customHeight="1">
      <c r="B47" s="206"/>
      <c r="C47" s="336" t="s">
        <v>73</v>
      </c>
      <c r="D47" s="336"/>
      <c r="E47" s="336"/>
      <c r="F47" s="104"/>
      <c r="G47" s="299"/>
      <c r="H47" s="300"/>
      <c r="I47" s="337"/>
      <c r="J47" s="338"/>
      <c r="K47" s="339"/>
      <c r="L47" s="340"/>
      <c r="M47" s="72">
        <f t="shared" ca="1" si="11"/>
        <v>0</v>
      </c>
      <c r="N47" s="73">
        <f t="shared" ca="1" si="11"/>
        <v>0</v>
      </c>
      <c r="O47" s="73">
        <f t="shared" ca="1" si="11"/>
        <v>0</v>
      </c>
      <c r="P47" s="73">
        <f t="shared" ca="1" si="11"/>
        <v>0</v>
      </c>
      <c r="Q47" s="73">
        <f t="shared" ca="1" si="11"/>
        <v>0</v>
      </c>
      <c r="R47" s="73">
        <f t="shared" ca="1" si="11"/>
        <v>0</v>
      </c>
      <c r="S47" s="73">
        <f t="shared" ca="1" si="11"/>
        <v>0</v>
      </c>
      <c r="T47" s="73">
        <f t="shared" ca="1" si="11"/>
        <v>0</v>
      </c>
      <c r="U47" s="73">
        <f t="shared" ca="1" si="11"/>
        <v>0</v>
      </c>
      <c r="V47" s="73">
        <f t="shared" ca="1" si="11"/>
        <v>0</v>
      </c>
      <c r="W47" s="73">
        <f t="shared" ca="1" si="12"/>
        <v>0</v>
      </c>
      <c r="X47" s="73">
        <f t="shared" ca="1" si="12"/>
        <v>0</v>
      </c>
      <c r="Y47" s="73">
        <f t="shared" ca="1" si="12"/>
        <v>0</v>
      </c>
      <c r="Z47" s="73">
        <f t="shared" ca="1" si="12"/>
        <v>0</v>
      </c>
      <c r="AA47" s="73">
        <f t="shared" ca="1" si="12"/>
        <v>0</v>
      </c>
      <c r="AB47" s="73">
        <f t="shared" ca="1" si="12"/>
        <v>0</v>
      </c>
      <c r="AC47" s="73">
        <f t="shared" ca="1" si="12"/>
        <v>0</v>
      </c>
      <c r="AD47" s="73">
        <f t="shared" ca="1" si="12"/>
        <v>0</v>
      </c>
      <c r="AE47" s="73">
        <f t="shared" ca="1" si="12"/>
        <v>0</v>
      </c>
      <c r="AF47" s="73">
        <f t="shared" ca="1" si="12"/>
        <v>0</v>
      </c>
      <c r="AG47" s="73">
        <f t="shared" ca="1" si="13"/>
        <v>0</v>
      </c>
      <c r="AH47" s="73">
        <f t="shared" ca="1" si="13"/>
        <v>0</v>
      </c>
      <c r="AI47" s="73">
        <f t="shared" ca="1" si="13"/>
        <v>0</v>
      </c>
      <c r="AJ47" s="73">
        <f t="shared" ca="1" si="13"/>
        <v>0</v>
      </c>
      <c r="AK47" s="73">
        <f t="shared" ca="1" si="13"/>
        <v>0</v>
      </c>
      <c r="AL47" s="73">
        <f t="shared" ca="1" si="13"/>
        <v>0</v>
      </c>
      <c r="AM47" s="73">
        <f t="shared" ca="1" si="13"/>
        <v>0</v>
      </c>
      <c r="AN47" s="73">
        <f t="shared" ca="1" si="13"/>
        <v>0</v>
      </c>
      <c r="AO47" s="73">
        <f t="shared" ca="1" si="13"/>
        <v>0</v>
      </c>
      <c r="AP47" s="73">
        <f t="shared" ca="1" si="13"/>
        <v>0</v>
      </c>
      <c r="AQ47" s="73">
        <f t="shared" ca="1" si="13"/>
        <v>0</v>
      </c>
      <c r="AR47" s="297">
        <f t="shared" ca="1" si="14"/>
        <v>0</v>
      </c>
      <c r="AS47" s="297"/>
      <c r="AT47" s="346"/>
      <c r="AU47" s="347"/>
      <c r="AV47" s="65"/>
      <c r="AZ47" s="65"/>
      <c r="BA47" s="128"/>
      <c r="BB47" s="128"/>
      <c r="BC47" s="47"/>
      <c r="BD47" s="47"/>
    </row>
    <row r="48" spans="1:56" ht="24.75" customHeight="1">
      <c r="B48" s="206"/>
      <c r="C48" s="336" t="s">
        <v>75</v>
      </c>
      <c r="D48" s="336"/>
      <c r="E48" s="336"/>
      <c r="F48" s="104"/>
      <c r="G48" s="299"/>
      <c r="H48" s="300"/>
      <c r="I48" s="337"/>
      <c r="J48" s="338"/>
      <c r="K48" s="339"/>
      <c r="L48" s="340"/>
      <c r="M48" s="72">
        <f t="shared" ca="1" si="11"/>
        <v>0</v>
      </c>
      <c r="N48" s="73">
        <f t="shared" ca="1" si="11"/>
        <v>0</v>
      </c>
      <c r="O48" s="73">
        <f t="shared" ca="1" si="11"/>
        <v>0</v>
      </c>
      <c r="P48" s="73">
        <f t="shared" ca="1" si="11"/>
        <v>0</v>
      </c>
      <c r="Q48" s="73">
        <f t="shared" ca="1" si="11"/>
        <v>0</v>
      </c>
      <c r="R48" s="73">
        <f t="shared" ca="1" si="11"/>
        <v>0</v>
      </c>
      <c r="S48" s="73">
        <f t="shared" ca="1" si="11"/>
        <v>0</v>
      </c>
      <c r="T48" s="73">
        <f t="shared" ca="1" si="11"/>
        <v>0</v>
      </c>
      <c r="U48" s="73">
        <f t="shared" ca="1" si="11"/>
        <v>0</v>
      </c>
      <c r="V48" s="73">
        <f t="shared" ca="1" si="11"/>
        <v>0</v>
      </c>
      <c r="W48" s="73">
        <f t="shared" ca="1" si="12"/>
        <v>0</v>
      </c>
      <c r="X48" s="73">
        <f t="shared" ca="1" si="12"/>
        <v>0</v>
      </c>
      <c r="Y48" s="73">
        <f t="shared" ca="1" si="12"/>
        <v>0</v>
      </c>
      <c r="Z48" s="73">
        <f t="shared" ca="1" si="12"/>
        <v>0</v>
      </c>
      <c r="AA48" s="73">
        <f t="shared" ca="1" si="12"/>
        <v>0</v>
      </c>
      <c r="AB48" s="73">
        <f t="shared" ca="1" si="12"/>
        <v>0</v>
      </c>
      <c r="AC48" s="73">
        <f t="shared" ca="1" si="12"/>
        <v>0</v>
      </c>
      <c r="AD48" s="73">
        <f t="shared" ca="1" si="12"/>
        <v>0</v>
      </c>
      <c r="AE48" s="73">
        <f t="shared" ca="1" si="12"/>
        <v>0</v>
      </c>
      <c r="AF48" s="73">
        <f t="shared" ca="1" si="12"/>
        <v>0</v>
      </c>
      <c r="AG48" s="73">
        <f t="shared" ca="1" si="13"/>
        <v>0</v>
      </c>
      <c r="AH48" s="73">
        <f t="shared" ca="1" si="13"/>
        <v>0</v>
      </c>
      <c r="AI48" s="73">
        <f t="shared" ca="1" si="13"/>
        <v>0</v>
      </c>
      <c r="AJ48" s="73">
        <f t="shared" ca="1" si="13"/>
        <v>0</v>
      </c>
      <c r="AK48" s="73">
        <f t="shared" ca="1" si="13"/>
        <v>0</v>
      </c>
      <c r="AL48" s="73">
        <f t="shared" ca="1" si="13"/>
        <v>0</v>
      </c>
      <c r="AM48" s="73">
        <f t="shared" ca="1" si="13"/>
        <v>0</v>
      </c>
      <c r="AN48" s="73">
        <f t="shared" ca="1" si="13"/>
        <v>0</v>
      </c>
      <c r="AO48" s="73">
        <f t="shared" ca="1" si="13"/>
        <v>0</v>
      </c>
      <c r="AP48" s="73">
        <f t="shared" ca="1" si="13"/>
        <v>0</v>
      </c>
      <c r="AQ48" s="73">
        <f t="shared" ca="1" si="13"/>
        <v>0</v>
      </c>
      <c r="AR48" s="297">
        <f t="shared" ca="1" si="14"/>
        <v>0</v>
      </c>
      <c r="AS48" s="297"/>
      <c r="AT48" s="346"/>
      <c r="AU48" s="347"/>
      <c r="AV48" s="65"/>
      <c r="AZ48" s="65"/>
      <c r="BA48" s="128"/>
      <c r="BB48" s="128"/>
      <c r="BC48" s="47"/>
      <c r="BD48" s="47"/>
    </row>
    <row r="49" spans="2:56" ht="24.75" customHeight="1" thickBot="1">
      <c r="B49" s="206"/>
      <c r="C49" s="348" t="s">
        <v>76</v>
      </c>
      <c r="D49" s="348"/>
      <c r="E49" s="348"/>
      <c r="F49" s="105"/>
      <c r="G49" s="349"/>
      <c r="H49" s="350"/>
      <c r="I49" s="351"/>
      <c r="J49" s="352"/>
      <c r="K49" s="353"/>
      <c r="L49" s="354"/>
      <c r="M49" s="74">
        <f t="shared" ca="1" si="11"/>
        <v>0</v>
      </c>
      <c r="N49" s="75">
        <f t="shared" ca="1" si="11"/>
        <v>0</v>
      </c>
      <c r="O49" s="75">
        <f t="shared" ca="1" si="11"/>
        <v>0</v>
      </c>
      <c r="P49" s="75">
        <f t="shared" ca="1" si="11"/>
        <v>0</v>
      </c>
      <c r="Q49" s="75">
        <f t="shared" ca="1" si="11"/>
        <v>0</v>
      </c>
      <c r="R49" s="75">
        <f t="shared" ca="1" si="11"/>
        <v>0</v>
      </c>
      <c r="S49" s="75">
        <f t="shared" ca="1" si="11"/>
        <v>0</v>
      </c>
      <c r="T49" s="75">
        <f t="shared" ca="1" si="11"/>
        <v>0</v>
      </c>
      <c r="U49" s="75">
        <f t="shared" ca="1" si="11"/>
        <v>0</v>
      </c>
      <c r="V49" s="75">
        <f t="shared" ca="1" si="11"/>
        <v>0</v>
      </c>
      <c r="W49" s="75">
        <f t="shared" ca="1" si="12"/>
        <v>0</v>
      </c>
      <c r="X49" s="75">
        <f t="shared" ca="1" si="12"/>
        <v>0</v>
      </c>
      <c r="Y49" s="75">
        <f t="shared" ca="1" si="12"/>
        <v>0</v>
      </c>
      <c r="Z49" s="75">
        <f t="shared" ca="1" si="12"/>
        <v>0</v>
      </c>
      <c r="AA49" s="75">
        <f t="shared" ca="1" si="12"/>
        <v>0</v>
      </c>
      <c r="AB49" s="75">
        <f t="shared" ca="1" si="12"/>
        <v>0</v>
      </c>
      <c r="AC49" s="75">
        <f t="shared" ca="1" si="12"/>
        <v>0</v>
      </c>
      <c r="AD49" s="75">
        <f t="shared" ca="1" si="12"/>
        <v>0</v>
      </c>
      <c r="AE49" s="75">
        <f t="shared" ca="1" si="12"/>
        <v>0</v>
      </c>
      <c r="AF49" s="75">
        <f t="shared" ca="1" si="12"/>
        <v>0</v>
      </c>
      <c r="AG49" s="75">
        <f t="shared" ca="1" si="13"/>
        <v>0</v>
      </c>
      <c r="AH49" s="75">
        <f t="shared" ca="1" si="13"/>
        <v>0</v>
      </c>
      <c r="AI49" s="75">
        <f t="shared" ca="1" si="13"/>
        <v>0</v>
      </c>
      <c r="AJ49" s="75">
        <f t="shared" ca="1" si="13"/>
        <v>0</v>
      </c>
      <c r="AK49" s="75">
        <f t="shared" ca="1" si="13"/>
        <v>0</v>
      </c>
      <c r="AL49" s="75">
        <f t="shared" ca="1" si="13"/>
        <v>0</v>
      </c>
      <c r="AM49" s="75">
        <f t="shared" ca="1" si="13"/>
        <v>0</v>
      </c>
      <c r="AN49" s="75">
        <f t="shared" ca="1" si="13"/>
        <v>0</v>
      </c>
      <c r="AO49" s="75">
        <f t="shared" ca="1" si="13"/>
        <v>0</v>
      </c>
      <c r="AP49" s="75">
        <f t="shared" ca="1" si="13"/>
        <v>0</v>
      </c>
      <c r="AQ49" s="75">
        <f t="shared" ca="1" si="13"/>
        <v>0</v>
      </c>
      <c r="AR49" s="204">
        <f t="shared" ca="1" si="14"/>
        <v>0</v>
      </c>
      <c r="AS49" s="204"/>
      <c r="AT49" s="346" t="str">
        <f ca="1">IF(AR41=AT44,"（上記②と一致）","（上記②の計と不一致）")</f>
        <v>（上記②と一致）</v>
      </c>
      <c r="AU49" s="347"/>
      <c r="AV49" s="65"/>
      <c r="AZ49" s="65"/>
      <c r="BA49" s="128"/>
      <c r="BB49" s="128"/>
      <c r="BC49" s="47"/>
      <c r="BD49" s="47"/>
    </row>
    <row r="50" spans="2:56" ht="24.75" hidden="1" customHeight="1" thickBot="1">
      <c r="B50" s="247" t="s">
        <v>86</v>
      </c>
      <c r="C50" s="248"/>
      <c r="D50" s="248"/>
      <c r="E50" s="284"/>
      <c r="F50" s="100"/>
      <c r="G50" s="249"/>
      <c r="H50" s="248"/>
      <c r="I50" s="284"/>
      <c r="J50" s="341"/>
      <c r="K50" s="342"/>
      <c r="L50" s="343"/>
      <c r="M50" s="60">
        <f t="shared" ref="M50:AQ50" si="16">M8</f>
        <v>0</v>
      </c>
      <c r="N50" s="61">
        <f t="shared" si="16"/>
        <v>0</v>
      </c>
      <c r="O50" s="61">
        <f t="shared" si="16"/>
        <v>0</v>
      </c>
      <c r="P50" s="61">
        <f t="shared" si="16"/>
        <v>0</v>
      </c>
      <c r="Q50" s="61">
        <f t="shared" si="16"/>
        <v>0</v>
      </c>
      <c r="R50" s="61">
        <f t="shared" si="16"/>
        <v>0</v>
      </c>
      <c r="S50" s="61">
        <f t="shared" si="16"/>
        <v>0</v>
      </c>
      <c r="T50" s="61">
        <f t="shared" si="16"/>
        <v>0</v>
      </c>
      <c r="U50" s="61">
        <f t="shared" si="16"/>
        <v>0</v>
      </c>
      <c r="V50" s="61">
        <f t="shared" si="16"/>
        <v>0</v>
      </c>
      <c r="W50" s="61">
        <f t="shared" si="16"/>
        <v>0</v>
      </c>
      <c r="X50" s="61">
        <f t="shared" si="16"/>
        <v>0</v>
      </c>
      <c r="Y50" s="61">
        <f t="shared" si="16"/>
        <v>0</v>
      </c>
      <c r="Z50" s="61">
        <f t="shared" si="16"/>
        <v>0</v>
      </c>
      <c r="AA50" s="61">
        <f t="shared" si="16"/>
        <v>0</v>
      </c>
      <c r="AB50" s="61">
        <f t="shared" si="16"/>
        <v>0</v>
      </c>
      <c r="AC50" s="61">
        <f t="shared" si="16"/>
        <v>0</v>
      </c>
      <c r="AD50" s="61">
        <f t="shared" si="16"/>
        <v>0</v>
      </c>
      <c r="AE50" s="61">
        <f t="shared" si="16"/>
        <v>0</v>
      </c>
      <c r="AF50" s="61">
        <f t="shared" si="16"/>
        <v>0</v>
      </c>
      <c r="AG50" s="61">
        <f t="shared" si="16"/>
        <v>0</v>
      </c>
      <c r="AH50" s="61">
        <f t="shared" si="16"/>
        <v>0</v>
      </c>
      <c r="AI50" s="61">
        <f t="shared" si="16"/>
        <v>0</v>
      </c>
      <c r="AJ50" s="61">
        <f t="shared" si="16"/>
        <v>0</v>
      </c>
      <c r="AK50" s="61">
        <f t="shared" si="16"/>
        <v>0</v>
      </c>
      <c r="AL50" s="61">
        <f t="shared" si="16"/>
        <v>0</v>
      </c>
      <c r="AM50" s="61">
        <f t="shared" si="16"/>
        <v>0</v>
      </c>
      <c r="AN50" s="61">
        <f t="shared" si="16"/>
        <v>0</v>
      </c>
      <c r="AO50" s="61">
        <f t="shared" si="16"/>
        <v>0</v>
      </c>
      <c r="AP50" s="61">
        <f t="shared" si="16"/>
        <v>0</v>
      </c>
      <c r="AQ50" s="61">
        <f t="shared" si="16"/>
        <v>0</v>
      </c>
      <c r="AR50" s="344">
        <f>SUM(M50:AQ50)</f>
        <v>0</v>
      </c>
      <c r="AS50" s="345"/>
      <c r="AT50" s="257" t="str">
        <f>IF(AR50=AR8,"（上記①と一致）","（上記②と不一致）")</f>
        <v>（上記①と一致）</v>
      </c>
      <c r="AU50" s="258"/>
      <c r="AV50" s="65"/>
      <c r="AZ50" s="65"/>
      <c r="BA50" s="128"/>
      <c r="BB50" s="128"/>
      <c r="BC50" s="47"/>
      <c r="BD50" s="47"/>
    </row>
    <row r="51" spans="2:56" ht="24.75" customHeight="1" thickTop="1">
      <c r="B51" s="205" t="s">
        <v>87</v>
      </c>
      <c r="C51" s="208" t="s">
        <v>72</v>
      </c>
      <c r="D51" s="208"/>
      <c r="E51" s="208"/>
      <c r="F51" s="106"/>
      <c r="G51" s="229" t="s">
        <v>101</v>
      </c>
      <c r="H51" s="114">
        <f ca="1">COUNTIF(M51:AQ51,"&gt;2.00")</f>
        <v>0</v>
      </c>
      <c r="I51" s="226" t="s">
        <v>98</v>
      </c>
      <c r="J51" s="209">
        <f ca="1">COUNTIF(M51:AQ51,"&gt;１.00")</f>
        <v>0</v>
      </c>
      <c r="K51" s="209"/>
      <c r="L51" s="210"/>
      <c r="M51" s="76" t="str">
        <f ca="1">IF(M44=0,"0",M44/M$50)</f>
        <v>0</v>
      </c>
      <c r="N51" s="77" t="str">
        <f t="shared" ref="N51:AQ51" ca="1" si="17">IF(N44=0,"0",N44/N$50)</f>
        <v>0</v>
      </c>
      <c r="O51" s="77" t="str">
        <f t="shared" ca="1" si="17"/>
        <v>0</v>
      </c>
      <c r="P51" s="77" t="str">
        <f t="shared" ca="1" si="17"/>
        <v>0</v>
      </c>
      <c r="Q51" s="77" t="str">
        <f t="shared" ca="1" si="17"/>
        <v>0</v>
      </c>
      <c r="R51" s="77" t="str">
        <f t="shared" ca="1" si="17"/>
        <v>0</v>
      </c>
      <c r="S51" s="77" t="str">
        <f t="shared" ca="1" si="17"/>
        <v>0</v>
      </c>
      <c r="T51" s="77" t="str">
        <f t="shared" ca="1" si="17"/>
        <v>0</v>
      </c>
      <c r="U51" s="77" t="str">
        <f t="shared" ca="1" si="17"/>
        <v>0</v>
      </c>
      <c r="V51" s="77" t="str">
        <f t="shared" ca="1" si="17"/>
        <v>0</v>
      </c>
      <c r="W51" s="77" t="str">
        <f t="shared" ca="1" si="17"/>
        <v>0</v>
      </c>
      <c r="X51" s="77" t="str">
        <f t="shared" ca="1" si="17"/>
        <v>0</v>
      </c>
      <c r="Y51" s="77" t="str">
        <f t="shared" ca="1" si="17"/>
        <v>0</v>
      </c>
      <c r="Z51" s="77" t="str">
        <f t="shared" ca="1" si="17"/>
        <v>0</v>
      </c>
      <c r="AA51" s="77" t="str">
        <f t="shared" ca="1" si="17"/>
        <v>0</v>
      </c>
      <c r="AB51" s="77" t="str">
        <f t="shared" ca="1" si="17"/>
        <v>0</v>
      </c>
      <c r="AC51" s="77" t="str">
        <f t="shared" ca="1" si="17"/>
        <v>0</v>
      </c>
      <c r="AD51" s="77" t="str">
        <f t="shared" ca="1" si="17"/>
        <v>0</v>
      </c>
      <c r="AE51" s="77" t="str">
        <f t="shared" ca="1" si="17"/>
        <v>0</v>
      </c>
      <c r="AF51" s="77" t="str">
        <f t="shared" ca="1" si="17"/>
        <v>0</v>
      </c>
      <c r="AG51" s="77" t="str">
        <f t="shared" ca="1" si="17"/>
        <v>0</v>
      </c>
      <c r="AH51" s="77" t="str">
        <f t="shared" ca="1" si="17"/>
        <v>0</v>
      </c>
      <c r="AI51" s="77" t="str">
        <f t="shared" ca="1" si="17"/>
        <v>0</v>
      </c>
      <c r="AJ51" s="77" t="str">
        <f t="shared" ca="1" si="17"/>
        <v>0</v>
      </c>
      <c r="AK51" s="77" t="str">
        <f t="shared" ca="1" si="17"/>
        <v>0</v>
      </c>
      <c r="AL51" s="77" t="str">
        <f t="shared" ca="1" si="17"/>
        <v>0</v>
      </c>
      <c r="AM51" s="77" t="str">
        <f t="shared" ca="1" si="17"/>
        <v>0</v>
      </c>
      <c r="AN51" s="77" t="str">
        <f t="shared" ca="1" si="17"/>
        <v>0</v>
      </c>
      <c r="AO51" s="77" t="str">
        <f t="shared" ca="1" si="17"/>
        <v>0</v>
      </c>
      <c r="AP51" s="77" t="str">
        <f t="shared" ca="1" si="17"/>
        <v>0</v>
      </c>
      <c r="AQ51" s="118" t="str">
        <f t="shared" ca="1" si="17"/>
        <v>0</v>
      </c>
      <c r="AR51" s="214" t="s">
        <v>88</v>
      </c>
      <c r="AS51" s="215"/>
      <c r="AT51" s="215"/>
      <c r="AU51" s="216"/>
      <c r="AV51" s="65"/>
      <c r="AZ51" s="65"/>
      <c r="BA51" s="128"/>
      <c r="BB51" s="128"/>
      <c r="BC51" s="47"/>
      <c r="BD51" s="47"/>
    </row>
    <row r="52" spans="2:56" ht="24.75" customHeight="1">
      <c r="B52" s="206"/>
      <c r="C52" s="211" t="s">
        <v>94</v>
      </c>
      <c r="D52" s="211"/>
      <c r="E52" s="211"/>
      <c r="F52" s="107"/>
      <c r="G52" s="230"/>
      <c r="H52" s="115">
        <f t="shared" ref="H52:H56" ca="1" si="18">COUNTIF(M52:AQ52,"&gt;2.00")</f>
        <v>0</v>
      </c>
      <c r="I52" s="227"/>
      <c r="J52" s="212">
        <f t="shared" ref="J52" ca="1" si="19">COUNTIF(M52:AQ52,"&gt;１.00")</f>
        <v>0</v>
      </c>
      <c r="K52" s="212"/>
      <c r="L52" s="213"/>
      <c r="M52" s="72" t="str">
        <f t="shared" ref="M52:AQ52" ca="1" si="20">IF(M45=0,"0",M45/M$50)</f>
        <v>0</v>
      </c>
      <c r="N52" s="73" t="str">
        <f t="shared" ca="1" si="20"/>
        <v>0</v>
      </c>
      <c r="O52" s="73" t="str">
        <f t="shared" ca="1" si="20"/>
        <v>0</v>
      </c>
      <c r="P52" s="73" t="str">
        <f t="shared" ca="1" si="20"/>
        <v>0</v>
      </c>
      <c r="Q52" s="73" t="str">
        <f t="shared" ca="1" si="20"/>
        <v>0</v>
      </c>
      <c r="R52" s="73" t="str">
        <f t="shared" ca="1" si="20"/>
        <v>0</v>
      </c>
      <c r="S52" s="73" t="str">
        <f t="shared" ca="1" si="20"/>
        <v>0</v>
      </c>
      <c r="T52" s="73" t="str">
        <f t="shared" ca="1" si="20"/>
        <v>0</v>
      </c>
      <c r="U52" s="73" t="str">
        <f t="shared" ca="1" si="20"/>
        <v>0</v>
      </c>
      <c r="V52" s="73" t="str">
        <f t="shared" ca="1" si="20"/>
        <v>0</v>
      </c>
      <c r="W52" s="73" t="str">
        <f t="shared" ca="1" si="20"/>
        <v>0</v>
      </c>
      <c r="X52" s="73" t="str">
        <f t="shared" ca="1" si="20"/>
        <v>0</v>
      </c>
      <c r="Y52" s="73" t="str">
        <f t="shared" ca="1" si="20"/>
        <v>0</v>
      </c>
      <c r="Z52" s="73" t="str">
        <f t="shared" ca="1" si="20"/>
        <v>0</v>
      </c>
      <c r="AA52" s="73" t="str">
        <f t="shared" ca="1" si="20"/>
        <v>0</v>
      </c>
      <c r="AB52" s="73" t="str">
        <f t="shared" ca="1" si="20"/>
        <v>0</v>
      </c>
      <c r="AC52" s="73" t="str">
        <f t="shared" ca="1" si="20"/>
        <v>0</v>
      </c>
      <c r="AD52" s="73" t="str">
        <f t="shared" ca="1" si="20"/>
        <v>0</v>
      </c>
      <c r="AE52" s="73" t="str">
        <f t="shared" ca="1" si="20"/>
        <v>0</v>
      </c>
      <c r="AF52" s="73" t="str">
        <f t="shared" ca="1" si="20"/>
        <v>0</v>
      </c>
      <c r="AG52" s="73" t="str">
        <f t="shared" ca="1" si="20"/>
        <v>0</v>
      </c>
      <c r="AH52" s="73" t="str">
        <f t="shared" ca="1" si="20"/>
        <v>0</v>
      </c>
      <c r="AI52" s="73" t="str">
        <f t="shared" ca="1" si="20"/>
        <v>0</v>
      </c>
      <c r="AJ52" s="73" t="str">
        <f t="shared" ca="1" si="20"/>
        <v>0</v>
      </c>
      <c r="AK52" s="73" t="str">
        <f t="shared" ca="1" si="20"/>
        <v>0</v>
      </c>
      <c r="AL52" s="73" t="str">
        <f t="shared" ca="1" si="20"/>
        <v>0</v>
      </c>
      <c r="AM52" s="73" t="str">
        <f t="shared" ca="1" si="20"/>
        <v>0</v>
      </c>
      <c r="AN52" s="73" t="str">
        <f t="shared" ca="1" si="20"/>
        <v>0</v>
      </c>
      <c r="AO52" s="73" t="str">
        <f t="shared" ca="1" si="20"/>
        <v>0</v>
      </c>
      <c r="AP52" s="73" t="str">
        <f t="shared" ca="1" si="20"/>
        <v>0</v>
      </c>
      <c r="AQ52" s="119" t="str">
        <f t="shared" ca="1" si="20"/>
        <v>0</v>
      </c>
      <c r="AR52" s="217" t="str">
        <f ca="1">IF(I57=0,"無","有")</f>
        <v>無</v>
      </c>
      <c r="AS52" s="218"/>
      <c r="AT52" s="218"/>
      <c r="AU52" s="219"/>
      <c r="AV52" s="65"/>
      <c r="AZ52" s="65"/>
      <c r="BA52" s="128"/>
      <c r="BB52" s="128"/>
      <c r="BC52" s="47"/>
      <c r="BD52" s="47"/>
    </row>
    <row r="53" spans="2:56" ht="24.75" customHeight="1">
      <c r="B53" s="206"/>
      <c r="C53" s="211" t="s">
        <v>74</v>
      </c>
      <c r="D53" s="211"/>
      <c r="E53" s="211"/>
      <c r="F53" s="107"/>
      <c r="G53" s="230"/>
      <c r="H53" s="115">
        <f t="shared" ca="1" si="18"/>
        <v>0</v>
      </c>
      <c r="I53" s="227"/>
      <c r="J53" s="212">
        <f t="shared" ref="J53:J56" ca="1" si="21">COUNTIF(M53:AQ53,"&gt;１.00")</f>
        <v>0</v>
      </c>
      <c r="K53" s="212"/>
      <c r="L53" s="213"/>
      <c r="M53" s="72" t="str">
        <f t="shared" ref="M53:AQ53" ca="1" si="22">IF(M46=0,"0",M46/M$50)</f>
        <v>0</v>
      </c>
      <c r="N53" s="73" t="str">
        <f t="shared" ca="1" si="22"/>
        <v>0</v>
      </c>
      <c r="O53" s="73" t="str">
        <f t="shared" ca="1" si="22"/>
        <v>0</v>
      </c>
      <c r="P53" s="73" t="str">
        <f t="shared" ca="1" si="22"/>
        <v>0</v>
      </c>
      <c r="Q53" s="73" t="str">
        <f t="shared" ca="1" si="22"/>
        <v>0</v>
      </c>
      <c r="R53" s="73" t="str">
        <f t="shared" ca="1" si="22"/>
        <v>0</v>
      </c>
      <c r="S53" s="73" t="str">
        <f t="shared" ca="1" si="22"/>
        <v>0</v>
      </c>
      <c r="T53" s="73" t="str">
        <f t="shared" ca="1" si="22"/>
        <v>0</v>
      </c>
      <c r="U53" s="73" t="str">
        <f t="shared" ca="1" si="22"/>
        <v>0</v>
      </c>
      <c r="V53" s="73" t="str">
        <f t="shared" ca="1" si="22"/>
        <v>0</v>
      </c>
      <c r="W53" s="73" t="str">
        <f t="shared" ca="1" si="22"/>
        <v>0</v>
      </c>
      <c r="X53" s="73" t="str">
        <f t="shared" ca="1" si="22"/>
        <v>0</v>
      </c>
      <c r="Y53" s="73" t="str">
        <f t="shared" ca="1" si="22"/>
        <v>0</v>
      </c>
      <c r="Z53" s="73" t="str">
        <f t="shared" ca="1" si="22"/>
        <v>0</v>
      </c>
      <c r="AA53" s="73" t="str">
        <f t="shared" ca="1" si="22"/>
        <v>0</v>
      </c>
      <c r="AB53" s="73" t="str">
        <f t="shared" ca="1" si="22"/>
        <v>0</v>
      </c>
      <c r="AC53" s="73" t="str">
        <f t="shared" ca="1" si="22"/>
        <v>0</v>
      </c>
      <c r="AD53" s="73" t="str">
        <f t="shared" ca="1" si="22"/>
        <v>0</v>
      </c>
      <c r="AE53" s="73" t="str">
        <f t="shared" ca="1" si="22"/>
        <v>0</v>
      </c>
      <c r="AF53" s="73" t="str">
        <f t="shared" ca="1" si="22"/>
        <v>0</v>
      </c>
      <c r="AG53" s="73" t="str">
        <f t="shared" ca="1" si="22"/>
        <v>0</v>
      </c>
      <c r="AH53" s="73" t="str">
        <f t="shared" ca="1" si="22"/>
        <v>0</v>
      </c>
      <c r="AI53" s="73" t="str">
        <f t="shared" ca="1" si="22"/>
        <v>0</v>
      </c>
      <c r="AJ53" s="73" t="str">
        <f t="shared" ca="1" si="22"/>
        <v>0</v>
      </c>
      <c r="AK53" s="73" t="str">
        <f t="shared" ca="1" si="22"/>
        <v>0</v>
      </c>
      <c r="AL53" s="73" t="str">
        <f t="shared" ca="1" si="22"/>
        <v>0</v>
      </c>
      <c r="AM53" s="73" t="str">
        <f t="shared" ca="1" si="22"/>
        <v>0</v>
      </c>
      <c r="AN53" s="73" t="str">
        <f t="shared" ca="1" si="22"/>
        <v>0</v>
      </c>
      <c r="AO53" s="73" t="str">
        <f t="shared" ca="1" si="22"/>
        <v>0</v>
      </c>
      <c r="AP53" s="73" t="str">
        <f t="shared" ca="1" si="22"/>
        <v>0</v>
      </c>
      <c r="AQ53" s="119" t="str">
        <f t="shared" ca="1" si="22"/>
        <v>0</v>
      </c>
      <c r="AR53" s="220"/>
      <c r="AS53" s="221"/>
      <c r="AT53" s="221"/>
      <c r="AU53" s="222"/>
      <c r="AV53" s="65"/>
      <c r="AZ53" s="65"/>
      <c r="BA53" s="128"/>
      <c r="BB53" s="128"/>
      <c r="BC53" s="47"/>
      <c r="BD53" s="47"/>
    </row>
    <row r="54" spans="2:56" ht="24.75" customHeight="1">
      <c r="B54" s="206"/>
      <c r="C54" s="211" t="s">
        <v>73</v>
      </c>
      <c r="D54" s="211"/>
      <c r="E54" s="211"/>
      <c r="F54" s="107"/>
      <c r="G54" s="230"/>
      <c r="H54" s="115">
        <f t="shared" ca="1" si="18"/>
        <v>0</v>
      </c>
      <c r="I54" s="227"/>
      <c r="J54" s="212">
        <f t="shared" ca="1" si="21"/>
        <v>0</v>
      </c>
      <c r="K54" s="212"/>
      <c r="L54" s="213"/>
      <c r="M54" s="72" t="str">
        <f t="shared" ref="M54:AQ54" ca="1" si="23">IF(M47=0,"0",M47/M$50)</f>
        <v>0</v>
      </c>
      <c r="N54" s="73" t="str">
        <f t="shared" ca="1" si="23"/>
        <v>0</v>
      </c>
      <c r="O54" s="73" t="str">
        <f t="shared" ca="1" si="23"/>
        <v>0</v>
      </c>
      <c r="P54" s="73" t="str">
        <f t="shared" ca="1" si="23"/>
        <v>0</v>
      </c>
      <c r="Q54" s="73" t="str">
        <f t="shared" ca="1" si="23"/>
        <v>0</v>
      </c>
      <c r="R54" s="73" t="str">
        <f t="shared" ca="1" si="23"/>
        <v>0</v>
      </c>
      <c r="S54" s="73" t="str">
        <f t="shared" ca="1" si="23"/>
        <v>0</v>
      </c>
      <c r="T54" s="73" t="str">
        <f t="shared" ca="1" si="23"/>
        <v>0</v>
      </c>
      <c r="U54" s="73" t="str">
        <f t="shared" ca="1" si="23"/>
        <v>0</v>
      </c>
      <c r="V54" s="73" t="str">
        <f t="shared" ca="1" si="23"/>
        <v>0</v>
      </c>
      <c r="W54" s="73" t="str">
        <f t="shared" ca="1" si="23"/>
        <v>0</v>
      </c>
      <c r="X54" s="73" t="str">
        <f t="shared" ca="1" si="23"/>
        <v>0</v>
      </c>
      <c r="Y54" s="73" t="str">
        <f t="shared" ca="1" si="23"/>
        <v>0</v>
      </c>
      <c r="Z54" s="73" t="str">
        <f t="shared" ca="1" si="23"/>
        <v>0</v>
      </c>
      <c r="AA54" s="73" t="str">
        <f t="shared" ca="1" si="23"/>
        <v>0</v>
      </c>
      <c r="AB54" s="73" t="str">
        <f t="shared" ca="1" si="23"/>
        <v>0</v>
      </c>
      <c r="AC54" s="73" t="str">
        <f t="shared" ca="1" si="23"/>
        <v>0</v>
      </c>
      <c r="AD54" s="73" t="str">
        <f t="shared" ca="1" si="23"/>
        <v>0</v>
      </c>
      <c r="AE54" s="73" t="str">
        <f t="shared" ca="1" si="23"/>
        <v>0</v>
      </c>
      <c r="AF54" s="73" t="str">
        <f t="shared" ca="1" si="23"/>
        <v>0</v>
      </c>
      <c r="AG54" s="73" t="str">
        <f t="shared" ca="1" si="23"/>
        <v>0</v>
      </c>
      <c r="AH54" s="73" t="str">
        <f t="shared" ca="1" si="23"/>
        <v>0</v>
      </c>
      <c r="AI54" s="73" t="str">
        <f t="shared" ca="1" si="23"/>
        <v>0</v>
      </c>
      <c r="AJ54" s="73" t="str">
        <f t="shared" ca="1" si="23"/>
        <v>0</v>
      </c>
      <c r="AK54" s="73" t="str">
        <f t="shared" ca="1" si="23"/>
        <v>0</v>
      </c>
      <c r="AL54" s="73" t="str">
        <f t="shared" ca="1" si="23"/>
        <v>0</v>
      </c>
      <c r="AM54" s="73" t="str">
        <f t="shared" ca="1" si="23"/>
        <v>0</v>
      </c>
      <c r="AN54" s="73" t="str">
        <f t="shared" ca="1" si="23"/>
        <v>0</v>
      </c>
      <c r="AO54" s="73" t="str">
        <f t="shared" ca="1" si="23"/>
        <v>0</v>
      </c>
      <c r="AP54" s="73" t="str">
        <f t="shared" ca="1" si="23"/>
        <v>0</v>
      </c>
      <c r="AQ54" s="119" t="str">
        <f t="shared" ca="1" si="23"/>
        <v>0</v>
      </c>
      <c r="AR54" s="223" t="s">
        <v>100</v>
      </c>
      <c r="AS54" s="224"/>
      <c r="AT54" s="224"/>
      <c r="AU54" s="225"/>
      <c r="AV54" s="65"/>
      <c r="AZ54" s="65"/>
      <c r="BA54" s="128"/>
      <c r="BB54" s="128"/>
      <c r="BC54" s="47"/>
      <c r="BD54" s="47"/>
    </row>
    <row r="55" spans="2:56" ht="24.75" customHeight="1">
      <c r="B55" s="206"/>
      <c r="C55" s="211" t="s">
        <v>75</v>
      </c>
      <c r="D55" s="211"/>
      <c r="E55" s="211"/>
      <c r="F55" s="107"/>
      <c r="G55" s="230"/>
      <c r="H55" s="115">
        <f t="shared" ca="1" si="18"/>
        <v>0</v>
      </c>
      <c r="I55" s="227"/>
      <c r="J55" s="212">
        <f t="shared" ca="1" si="21"/>
        <v>0</v>
      </c>
      <c r="K55" s="212"/>
      <c r="L55" s="213"/>
      <c r="M55" s="72" t="str">
        <f t="shared" ref="M55:AQ55" ca="1" si="24">IF(M48=0,"0",M48/M$50)</f>
        <v>0</v>
      </c>
      <c r="N55" s="73" t="str">
        <f t="shared" ca="1" si="24"/>
        <v>0</v>
      </c>
      <c r="O55" s="73" t="str">
        <f t="shared" ca="1" si="24"/>
        <v>0</v>
      </c>
      <c r="P55" s="73" t="str">
        <f t="shared" ca="1" si="24"/>
        <v>0</v>
      </c>
      <c r="Q55" s="73" t="str">
        <f t="shared" ca="1" si="24"/>
        <v>0</v>
      </c>
      <c r="R55" s="73" t="str">
        <f t="shared" ca="1" si="24"/>
        <v>0</v>
      </c>
      <c r="S55" s="73" t="str">
        <f t="shared" ca="1" si="24"/>
        <v>0</v>
      </c>
      <c r="T55" s="73" t="str">
        <f t="shared" ca="1" si="24"/>
        <v>0</v>
      </c>
      <c r="U55" s="73" t="str">
        <f t="shared" ca="1" si="24"/>
        <v>0</v>
      </c>
      <c r="V55" s="73" t="str">
        <f t="shared" ca="1" si="24"/>
        <v>0</v>
      </c>
      <c r="W55" s="73" t="str">
        <f t="shared" ca="1" si="24"/>
        <v>0</v>
      </c>
      <c r="X55" s="73" t="str">
        <f t="shared" ca="1" si="24"/>
        <v>0</v>
      </c>
      <c r="Y55" s="73" t="str">
        <f t="shared" ca="1" si="24"/>
        <v>0</v>
      </c>
      <c r="Z55" s="73" t="str">
        <f t="shared" ca="1" si="24"/>
        <v>0</v>
      </c>
      <c r="AA55" s="73" t="str">
        <f t="shared" ca="1" si="24"/>
        <v>0</v>
      </c>
      <c r="AB55" s="73" t="str">
        <f t="shared" ca="1" si="24"/>
        <v>0</v>
      </c>
      <c r="AC55" s="73" t="str">
        <f t="shared" ca="1" si="24"/>
        <v>0</v>
      </c>
      <c r="AD55" s="73" t="str">
        <f t="shared" ca="1" si="24"/>
        <v>0</v>
      </c>
      <c r="AE55" s="73" t="str">
        <f t="shared" ca="1" si="24"/>
        <v>0</v>
      </c>
      <c r="AF55" s="73" t="str">
        <f t="shared" ca="1" si="24"/>
        <v>0</v>
      </c>
      <c r="AG55" s="73" t="str">
        <f t="shared" ca="1" si="24"/>
        <v>0</v>
      </c>
      <c r="AH55" s="73" t="str">
        <f t="shared" ca="1" si="24"/>
        <v>0</v>
      </c>
      <c r="AI55" s="73" t="str">
        <f t="shared" ca="1" si="24"/>
        <v>0</v>
      </c>
      <c r="AJ55" s="73" t="str">
        <f t="shared" ca="1" si="24"/>
        <v>0</v>
      </c>
      <c r="AK55" s="73" t="str">
        <f t="shared" ca="1" si="24"/>
        <v>0</v>
      </c>
      <c r="AL55" s="73" t="str">
        <f t="shared" ca="1" si="24"/>
        <v>0</v>
      </c>
      <c r="AM55" s="73" t="str">
        <f t="shared" ca="1" si="24"/>
        <v>0</v>
      </c>
      <c r="AN55" s="73" t="str">
        <f t="shared" ca="1" si="24"/>
        <v>0</v>
      </c>
      <c r="AO55" s="73" t="str">
        <f t="shared" ca="1" si="24"/>
        <v>0</v>
      </c>
      <c r="AP55" s="73" t="str">
        <f t="shared" ca="1" si="24"/>
        <v>0</v>
      </c>
      <c r="AQ55" s="119" t="str">
        <f t="shared" ca="1" si="24"/>
        <v>0</v>
      </c>
      <c r="AR55" s="251" t="str">
        <f ca="1">IF(G57=0,"無","補助上限を超過。申請不可。")</f>
        <v>無</v>
      </c>
      <c r="AS55" s="252"/>
      <c r="AT55" s="252"/>
      <c r="AU55" s="253"/>
      <c r="AV55" s="65"/>
      <c r="AZ55" s="65"/>
      <c r="BA55" s="128"/>
      <c r="BB55" s="128"/>
      <c r="BC55" s="47"/>
      <c r="BD55" s="47"/>
    </row>
    <row r="56" spans="2:56" ht="24.75" customHeight="1" thickBot="1">
      <c r="B56" s="207"/>
      <c r="C56" s="244" t="s">
        <v>76</v>
      </c>
      <c r="D56" s="244"/>
      <c r="E56" s="244"/>
      <c r="F56" s="108"/>
      <c r="G56" s="231"/>
      <c r="H56" s="116">
        <f t="shared" ca="1" si="18"/>
        <v>0</v>
      </c>
      <c r="I56" s="228"/>
      <c r="J56" s="245">
        <f t="shared" ca="1" si="21"/>
        <v>0</v>
      </c>
      <c r="K56" s="245"/>
      <c r="L56" s="246"/>
      <c r="M56" s="78" t="str">
        <f t="shared" ref="M56:AQ56" ca="1" si="25">IF(M49=0,"0",M49/M$50)</f>
        <v>0</v>
      </c>
      <c r="N56" s="56" t="str">
        <f t="shared" ca="1" si="25"/>
        <v>0</v>
      </c>
      <c r="O56" s="56" t="str">
        <f t="shared" ca="1" si="25"/>
        <v>0</v>
      </c>
      <c r="P56" s="56" t="str">
        <f t="shared" ca="1" si="25"/>
        <v>0</v>
      </c>
      <c r="Q56" s="56" t="str">
        <f t="shared" ca="1" si="25"/>
        <v>0</v>
      </c>
      <c r="R56" s="56" t="str">
        <f t="shared" ca="1" si="25"/>
        <v>0</v>
      </c>
      <c r="S56" s="56" t="str">
        <f t="shared" ca="1" si="25"/>
        <v>0</v>
      </c>
      <c r="T56" s="56" t="str">
        <f t="shared" ca="1" si="25"/>
        <v>0</v>
      </c>
      <c r="U56" s="56" t="str">
        <f t="shared" ca="1" si="25"/>
        <v>0</v>
      </c>
      <c r="V56" s="56" t="str">
        <f t="shared" ca="1" si="25"/>
        <v>0</v>
      </c>
      <c r="W56" s="56" t="str">
        <f t="shared" ca="1" si="25"/>
        <v>0</v>
      </c>
      <c r="X56" s="56" t="str">
        <f t="shared" ca="1" si="25"/>
        <v>0</v>
      </c>
      <c r="Y56" s="56" t="str">
        <f t="shared" ca="1" si="25"/>
        <v>0</v>
      </c>
      <c r="Z56" s="56" t="str">
        <f t="shared" ca="1" si="25"/>
        <v>0</v>
      </c>
      <c r="AA56" s="56" t="str">
        <f t="shared" ca="1" si="25"/>
        <v>0</v>
      </c>
      <c r="AB56" s="56" t="str">
        <f t="shared" ca="1" si="25"/>
        <v>0</v>
      </c>
      <c r="AC56" s="56" t="str">
        <f t="shared" ca="1" si="25"/>
        <v>0</v>
      </c>
      <c r="AD56" s="56" t="str">
        <f t="shared" ca="1" si="25"/>
        <v>0</v>
      </c>
      <c r="AE56" s="56" t="str">
        <f t="shared" ca="1" si="25"/>
        <v>0</v>
      </c>
      <c r="AF56" s="56" t="str">
        <f t="shared" ca="1" si="25"/>
        <v>0</v>
      </c>
      <c r="AG56" s="56" t="str">
        <f t="shared" ca="1" si="25"/>
        <v>0</v>
      </c>
      <c r="AH56" s="56" t="str">
        <f t="shared" ca="1" si="25"/>
        <v>0</v>
      </c>
      <c r="AI56" s="56" t="str">
        <f t="shared" ca="1" si="25"/>
        <v>0</v>
      </c>
      <c r="AJ56" s="56" t="str">
        <f t="shared" ca="1" si="25"/>
        <v>0</v>
      </c>
      <c r="AK56" s="56" t="str">
        <f t="shared" ca="1" si="25"/>
        <v>0</v>
      </c>
      <c r="AL56" s="56" t="str">
        <f t="shared" ca="1" si="25"/>
        <v>0</v>
      </c>
      <c r="AM56" s="56" t="str">
        <f t="shared" ca="1" si="25"/>
        <v>0</v>
      </c>
      <c r="AN56" s="56" t="str">
        <f t="shared" ca="1" si="25"/>
        <v>0</v>
      </c>
      <c r="AO56" s="56" t="str">
        <f t="shared" ca="1" si="25"/>
        <v>0</v>
      </c>
      <c r="AP56" s="56" t="str">
        <f t="shared" ca="1" si="25"/>
        <v>0</v>
      </c>
      <c r="AQ56" s="120" t="str">
        <f t="shared" ca="1" si="25"/>
        <v>0</v>
      </c>
      <c r="AR56" s="254"/>
      <c r="AS56" s="255"/>
      <c r="AT56" s="255"/>
      <c r="AU56" s="256"/>
      <c r="AV56" s="65"/>
      <c r="AZ56" s="65"/>
      <c r="BA56" s="128"/>
      <c r="BB56" s="128"/>
      <c r="BC56" s="47"/>
      <c r="BD56" s="47"/>
    </row>
    <row r="57" spans="2:56" ht="24.75" customHeight="1" thickTop="1" thickBot="1">
      <c r="B57" s="79"/>
      <c r="C57" s="80"/>
      <c r="D57" s="80"/>
      <c r="E57" s="80"/>
      <c r="F57" s="117" t="s">
        <v>99</v>
      </c>
      <c r="G57" s="247">
        <f ca="1">SUM(H51:H56)</f>
        <v>0</v>
      </c>
      <c r="H57" s="248"/>
      <c r="I57" s="249">
        <f ca="1">SUM(J51:L56)</f>
        <v>0</v>
      </c>
      <c r="J57" s="248"/>
      <c r="K57" s="248"/>
      <c r="L57" s="250"/>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260" t="s">
        <v>123</v>
      </c>
      <c r="AS57" s="260"/>
      <c r="AT57" s="260"/>
      <c r="AU57" s="260"/>
      <c r="AV57" s="64"/>
      <c r="AW57" s="64"/>
      <c r="AX57" s="82"/>
      <c r="AY57" s="82"/>
      <c r="AZ57" s="127"/>
      <c r="BA57" s="82"/>
      <c r="BB57" s="82"/>
      <c r="BC57" s="65"/>
    </row>
    <row r="58" spans="2:56" ht="13.5" customHeight="1">
      <c r="B58" s="62"/>
      <c r="C58" s="62"/>
      <c r="D58" s="62"/>
      <c r="E58" s="62"/>
      <c r="F58" s="6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261"/>
      <c r="AS58" s="261"/>
      <c r="AT58" s="261"/>
      <c r="AU58" s="261"/>
      <c r="AV58" s="64"/>
      <c r="AW58" s="64"/>
      <c r="AX58" s="65"/>
      <c r="AY58" s="65"/>
      <c r="AZ58" s="127"/>
      <c r="BA58" s="65"/>
      <c r="BC58" s="65"/>
    </row>
    <row r="59" spans="2:56" s="83" customFormat="1" ht="15.75" customHeight="1">
      <c r="B59" s="259" t="s">
        <v>140</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47"/>
      <c r="AX59" s="47"/>
      <c r="AY59" s="47"/>
      <c r="AZ59" s="128"/>
      <c r="BA59" s="47"/>
      <c r="BB59" s="47"/>
      <c r="BC59" s="47"/>
      <c r="BD59" s="45"/>
    </row>
    <row r="60" spans="2:56" s="83" customFormat="1" ht="15.75" customHeight="1">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47"/>
      <c r="AX60" s="47"/>
      <c r="AY60" s="47"/>
      <c r="AZ60" s="128"/>
      <c r="BA60" s="47"/>
      <c r="BB60" s="47"/>
      <c r="BC60" s="47"/>
      <c r="BD60" s="45"/>
    </row>
    <row r="61" spans="2:56" s="83" customFormat="1" ht="23.15" customHeight="1">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row>
    <row r="62" spans="2:56" s="83" customFormat="1" ht="23.15" customHeight="1">
      <c r="E62" s="85"/>
      <c r="F62" s="85"/>
      <c r="G62" s="85"/>
      <c r="H62" s="85"/>
    </row>
    <row r="63" spans="2:56" s="83" customFormat="1" ht="23.15" customHeight="1">
      <c r="E63" s="85"/>
      <c r="F63" s="85"/>
      <c r="G63" s="85"/>
      <c r="H63" s="85"/>
    </row>
    <row r="64" spans="2:56" s="83" customFormat="1" ht="23.15" customHeight="1">
      <c r="E64" s="85"/>
      <c r="F64" s="85"/>
      <c r="G64" s="85"/>
      <c r="H64" s="85"/>
    </row>
    <row r="65" spans="2:56" s="83" customFormat="1" ht="35.25" customHeight="1">
      <c r="E65" s="85"/>
      <c r="F65" s="85"/>
      <c r="G65" s="85"/>
      <c r="H65" s="85"/>
    </row>
    <row r="66" spans="2:56" s="83" customFormat="1" ht="23.15" customHeight="1">
      <c r="M66" s="85"/>
      <c r="N66" s="85"/>
      <c r="O66" s="85"/>
    </row>
    <row r="67" spans="2:56" s="83" customFormat="1" ht="23.15" customHeight="1">
      <c r="M67" s="85"/>
      <c r="N67" s="85"/>
      <c r="Q67" s="84"/>
      <c r="R67" s="84"/>
      <c r="S67" s="84"/>
      <c r="T67" s="84"/>
      <c r="U67" s="84"/>
      <c r="V67" s="84"/>
      <c r="W67" s="84"/>
      <c r="X67" s="84"/>
      <c r="Y67" s="84"/>
      <c r="Z67" s="84"/>
    </row>
    <row r="68" spans="2:56" s="83" customFormat="1" ht="23.15" customHeight="1">
      <c r="M68" s="85"/>
      <c r="N68" s="85"/>
    </row>
    <row r="69" spans="2:56" s="83" customFormat="1" ht="23.15" customHeight="1">
      <c r="M69" s="85"/>
      <c r="N69" s="85"/>
      <c r="P69" s="86"/>
    </row>
    <row r="70" spans="2:56" s="83" customFormat="1" ht="23.15" customHeight="1">
      <c r="B70" s="84"/>
      <c r="AG70" s="84"/>
      <c r="AH70" s="84"/>
      <c r="AI70" s="84"/>
      <c r="AJ70" s="84"/>
      <c r="AK70" s="84"/>
      <c r="AL70" s="84"/>
      <c r="AM70" s="84"/>
      <c r="AN70" s="84"/>
      <c r="AO70" s="84"/>
      <c r="BD70" s="84"/>
    </row>
    <row r="71" spans="2:56" s="83" customFormat="1" ht="23.15" customHeight="1">
      <c r="B71" s="87"/>
      <c r="AG71" s="84"/>
      <c r="AH71" s="84"/>
      <c r="AI71" s="84"/>
      <c r="AJ71" s="84"/>
      <c r="AK71" s="84"/>
      <c r="AL71" s="84"/>
      <c r="AM71" s="84"/>
      <c r="AN71" s="84"/>
      <c r="AO71" s="84"/>
      <c r="BC71" s="84"/>
      <c r="BD71" s="84"/>
    </row>
    <row r="72" spans="2:56" s="83" customFormat="1" ht="23.15" customHeight="1">
      <c r="B72" s="87"/>
      <c r="AG72" s="84"/>
      <c r="AH72" s="84"/>
      <c r="AI72" s="84"/>
      <c r="AJ72" s="84"/>
      <c r="AK72" s="84"/>
      <c r="AL72" s="84"/>
      <c r="AM72" s="84"/>
      <c r="AN72" s="84"/>
      <c r="AO72" s="84"/>
      <c r="BC72" s="84"/>
      <c r="BD72" s="84"/>
    </row>
    <row r="73" spans="2:56" s="83" customFormat="1" ht="23.15" customHeight="1">
      <c r="B73" s="87"/>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row>
    <row r="74" spans="2:56" s="83" customFormat="1" ht="23.15" customHeight="1">
      <c r="B74" s="87"/>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row>
    <row r="75" spans="2:56" s="83" customFormat="1" ht="23.15" customHeight="1">
      <c r="B75" s="87"/>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row>
    <row r="76" spans="2:56" s="83" customFormat="1" ht="23.15" customHeight="1">
      <c r="B76" s="87"/>
      <c r="AG76" s="84"/>
      <c r="AH76" s="84"/>
      <c r="AI76" s="84"/>
      <c r="AJ76" s="87"/>
      <c r="AK76" s="87"/>
      <c r="AL76" s="87"/>
      <c r="AM76" s="87"/>
      <c r="AN76" s="87"/>
      <c r="AO76" s="87"/>
      <c r="AP76" s="87"/>
      <c r="AQ76" s="87"/>
      <c r="AR76" s="87"/>
      <c r="AS76" s="87"/>
      <c r="AT76" s="87"/>
      <c r="AU76" s="87"/>
      <c r="AV76" s="87"/>
      <c r="AW76" s="87"/>
      <c r="AX76" s="87"/>
      <c r="AY76" s="87"/>
      <c r="AZ76" s="87"/>
      <c r="BA76" s="87"/>
      <c r="BB76" s="87"/>
      <c r="BC76" s="87"/>
      <c r="BD76" s="87"/>
    </row>
    <row r="77" spans="2:56" s="83" customFormat="1" ht="23.15" customHeight="1">
      <c r="B77" s="84"/>
      <c r="AG77" s="84"/>
      <c r="AH77" s="84"/>
      <c r="AI77" s="84"/>
      <c r="AJ77" s="87"/>
      <c r="AK77" s="87"/>
      <c r="AL77" s="87"/>
      <c r="AM77" s="87"/>
      <c r="AN77" s="87"/>
      <c r="AO77" s="87"/>
      <c r="AP77" s="87"/>
      <c r="AQ77" s="87"/>
      <c r="AR77" s="87"/>
      <c r="AS77" s="87"/>
      <c r="AT77" s="87"/>
      <c r="AU77" s="87"/>
      <c r="AV77" s="87"/>
      <c r="AW77" s="87"/>
      <c r="AX77" s="87"/>
      <c r="AY77" s="87"/>
      <c r="AZ77" s="87"/>
      <c r="BA77" s="87"/>
      <c r="BB77" s="87"/>
      <c r="BC77" s="87"/>
      <c r="BD77" s="87"/>
    </row>
    <row r="78" spans="2:56" s="83" customFormat="1" ht="22.5" customHeight="1">
      <c r="B78" s="84"/>
      <c r="AG78" s="84"/>
      <c r="AH78" s="84"/>
      <c r="AI78" s="84"/>
      <c r="AJ78" s="87"/>
      <c r="AK78" s="87"/>
      <c r="AL78" s="87"/>
      <c r="AM78" s="87"/>
      <c r="AN78" s="87"/>
      <c r="AO78" s="87"/>
      <c r="AP78" s="87"/>
      <c r="AQ78" s="87"/>
      <c r="AR78" s="87"/>
      <c r="AS78" s="87"/>
      <c r="AT78" s="87"/>
      <c r="AU78" s="87"/>
      <c r="AV78" s="87"/>
      <c r="AW78" s="87"/>
      <c r="AX78" s="87"/>
      <c r="AY78" s="87"/>
      <c r="AZ78" s="87"/>
      <c r="BA78" s="87"/>
      <c r="BB78" s="87"/>
      <c r="BC78" s="87"/>
      <c r="BD78" s="87"/>
    </row>
    <row r="79" spans="2:56" s="83" customFormat="1" ht="23.15" customHeight="1">
      <c r="B79" s="84"/>
      <c r="AG79" s="84"/>
      <c r="AH79" s="84"/>
      <c r="AI79" s="84"/>
      <c r="AQ79" s="84"/>
      <c r="AR79" s="84"/>
      <c r="AS79" s="84"/>
      <c r="AT79" s="84"/>
      <c r="AU79" s="84"/>
      <c r="AV79" s="84"/>
      <c r="AW79" s="84"/>
      <c r="AX79" s="84"/>
      <c r="AY79" s="84"/>
      <c r="AZ79" s="84"/>
      <c r="BA79" s="84"/>
      <c r="BB79" s="84"/>
      <c r="BC79" s="84"/>
      <c r="BD79" s="84"/>
    </row>
    <row r="80" spans="2:56" s="83" customFormat="1" ht="23.15" customHeight="1">
      <c r="B80" s="84"/>
      <c r="C80" s="84"/>
      <c r="D80" s="84"/>
      <c r="K80" s="84"/>
      <c r="L80" s="84"/>
      <c r="M80" s="85"/>
      <c r="N80" s="85"/>
      <c r="O80" s="85"/>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row>
    <row r="81" spans="2:56" s="83" customFormat="1" ht="23.15" customHeight="1">
      <c r="B81" s="84"/>
      <c r="C81" s="84"/>
      <c r="D81" s="84"/>
      <c r="K81" s="84"/>
      <c r="L81" s="84"/>
      <c r="M81" s="85"/>
      <c r="N81" s="85"/>
      <c r="O81" s="85"/>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row>
    <row r="82" spans="2:56" ht="23.25" customHeight="1">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row>
    <row r="83" spans="2:56" ht="23.25" customHeight="1">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row>
    <row r="84" spans="2:56">
      <c r="C84" s="335" t="s">
        <v>81</v>
      </c>
      <c r="D84" s="335"/>
      <c r="E84" s="335"/>
      <c r="F84" s="102"/>
    </row>
    <row r="85" spans="2:56">
      <c r="C85" s="335" t="s">
        <v>95</v>
      </c>
      <c r="D85" s="335"/>
      <c r="E85" s="335"/>
      <c r="F85" s="102"/>
    </row>
    <row r="86" spans="2:56">
      <c r="C86" s="335" t="s">
        <v>83</v>
      </c>
      <c r="D86" s="335"/>
      <c r="E86" s="335"/>
      <c r="F86" s="102"/>
      <c r="AX86" s="45" t="s">
        <v>117</v>
      </c>
    </row>
    <row r="87" spans="2:56">
      <c r="C87" s="335" t="s">
        <v>82</v>
      </c>
      <c r="D87" s="335"/>
      <c r="E87" s="335"/>
      <c r="F87" s="102"/>
      <c r="AX87" s="45" t="s">
        <v>116</v>
      </c>
    </row>
    <row r="88" spans="2:56">
      <c r="C88" s="335" t="s">
        <v>84</v>
      </c>
      <c r="D88" s="335"/>
      <c r="E88" s="335"/>
      <c r="F88" s="102"/>
    </row>
    <row r="89" spans="2:56">
      <c r="C89" s="335" t="s">
        <v>85</v>
      </c>
      <c r="D89" s="335"/>
      <c r="E89" s="335"/>
      <c r="F89" s="102"/>
    </row>
  </sheetData>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ormula1>$C$84:$C$89</formula1>
    </dataValidation>
    <dataValidation type="list" allowBlank="1" showInputMessage="1" showErrorMessage="1" sqref="AV6:AX7 AV11:AX40">
      <formula1>$AX$86:$AX$87</formula1>
    </dataValidation>
  </dataValidations>
  <printOptions horizontalCentered="1"/>
  <pageMargins left="0.31496062992125984" right="0.31496062992125984" top="0.86614173228346458" bottom="0.11811023622047245" header="0.51181102362204722" footer="0.31496062992125984"/>
  <pageSetup paperSize="9" scale="50" fitToHeight="2" orientation="landscape" cellComments="asDisplayed" r:id="rId1"/>
  <headerFooter>
    <oddFooter>&amp;R＜【実績】個人防護具分＞</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82" zoomScaleNormal="60" zoomScaleSheetLayoutView="82" workbookViewId="0">
      <selection activeCell="B59" sqref="B59:AV61"/>
    </sheetView>
  </sheetViews>
  <sheetFormatPr defaultColWidth="9" defaultRowHeight="13"/>
  <cols>
    <col min="1" max="1" width="3.6328125" style="45" customWidth="1"/>
    <col min="2" max="2" width="6.26953125" style="45" customWidth="1"/>
    <col min="3" max="5" width="4.36328125" style="45" customWidth="1"/>
    <col min="6" max="6" width="12.6328125" style="45" customWidth="1"/>
    <col min="7" max="9" width="10.36328125" style="45" customWidth="1"/>
    <col min="10" max="12" width="3.26953125" style="45" customWidth="1"/>
    <col min="13" max="43" width="4.36328125" style="45" customWidth="1"/>
    <col min="44" max="45" width="5.36328125" style="45" customWidth="1"/>
    <col min="46" max="47" width="8.36328125" style="45" customWidth="1"/>
    <col min="48" max="50" width="4.36328125" style="45" customWidth="1"/>
    <col min="51" max="51" width="3.453125" style="45" customWidth="1"/>
    <col min="52" max="52" width="3.453125" style="45" bestFit="1" customWidth="1"/>
    <col min="53" max="53" width="5.7265625" style="45" customWidth="1"/>
    <col min="54" max="56" width="4.36328125" style="45" customWidth="1"/>
    <col min="57" max="60" width="7.36328125" style="45" customWidth="1"/>
    <col min="61" max="66" width="4.36328125" style="45" customWidth="1"/>
    <col min="67" max="110" width="4.453125" style="45" customWidth="1"/>
    <col min="111" max="16384" width="9" style="45"/>
  </cols>
  <sheetData>
    <row r="1" spans="1:56" ht="28.5" customHeight="1">
      <c r="B1" s="51" t="s">
        <v>138</v>
      </c>
      <c r="L1" s="66"/>
      <c r="M1" s="66"/>
      <c r="N1" s="66"/>
      <c r="O1" s="66"/>
      <c r="P1" s="66"/>
      <c r="Q1" s="66"/>
      <c r="R1" s="66"/>
      <c r="S1" s="66"/>
      <c r="T1" s="66"/>
      <c r="U1" s="66"/>
      <c r="V1" s="66"/>
      <c r="W1" s="66"/>
      <c r="X1" s="66"/>
      <c r="Y1" s="66"/>
      <c r="Z1" s="322" t="s">
        <v>126</v>
      </c>
      <c r="AA1" s="322"/>
      <c r="AB1" s="322"/>
      <c r="AC1" s="322"/>
      <c r="AD1" s="322"/>
      <c r="AE1" s="322"/>
      <c r="AF1" s="322"/>
      <c r="AG1" s="322"/>
      <c r="AH1" s="322"/>
      <c r="AI1" s="322"/>
      <c r="AJ1" s="46"/>
      <c r="AK1" s="46"/>
      <c r="AL1" s="46"/>
      <c r="AM1" s="46"/>
      <c r="AN1" s="46"/>
      <c r="AO1" s="46"/>
      <c r="AP1" s="46"/>
    </row>
    <row r="2" spans="1:56" ht="21.75" customHeight="1">
      <c r="B2" s="45" t="s">
        <v>58</v>
      </c>
      <c r="T2" s="48"/>
      <c r="AT2" s="46"/>
      <c r="AU2" s="46"/>
    </row>
    <row r="3" spans="1:56" ht="6.75" customHeight="1">
      <c r="T3" s="48"/>
      <c r="AT3" s="46"/>
      <c r="AU3" s="46"/>
      <c r="AV3" s="46"/>
      <c r="AW3" s="49"/>
      <c r="AX3" s="49"/>
      <c r="AY3" s="50"/>
      <c r="AZ3" s="46"/>
      <c r="BA3" s="50"/>
      <c r="BB3" s="50"/>
      <c r="BC3" s="50"/>
      <c r="BD3" s="50"/>
    </row>
    <row r="4" spans="1:56" ht="21.75" customHeight="1" thickBot="1">
      <c r="B4" s="51" t="s">
        <v>59</v>
      </c>
      <c r="T4" s="48"/>
      <c r="AM4" s="46"/>
      <c r="AN4" s="49" t="s">
        <v>60</v>
      </c>
      <c r="AO4" s="49"/>
      <c r="AP4" s="323" t="str">
        <f>様式第8号!F8</f>
        <v>法人名及び医療機関名を入力してください</v>
      </c>
      <c r="AQ4" s="323"/>
      <c r="AR4" s="323"/>
      <c r="AS4" s="323"/>
      <c r="AT4" s="323"/>
      <c r="AU4" s="45" t="s">
        <v>61</v>
      </c>
      <c r="AW4" s="47"/>
      <c r="AX4" s="47"/>
      <c r="AY4" s="47"/>
      <c r="BA4" s="47"/>
      <c r="BB4" s="47"/>
      <c r="BC4" s="47"/>
      <c r="BD4" s="47"/>
    </row>
    <row r="5" spans="1:56" ht="52.5" customHeight="1" thickBot="1">
      <c r="B5" s="324" t="s">
        <v>115</v>
      </c>
      <c r="C5" s="325"/>
      <c r="D5" s="325"/>
      <c r="E5" s="325"/>
      <c r="F5" s="325"/>
      <c r="G5" s="325"/>
      <c r="H5" s="325"/>
      <c r="I5" s="325"/>
      <c r="J5" s="325"/>
      <c r="K5" s="325"/>
      <c r="L5" s="326"/>
      <c r="M5" s="52">
        <v>1</v>
      </c>
      <c r="N5" s="53">
        <v>2</v>
      </c>
      <c r="O5" s="53">
        <v>3</v>
      </c>
      <c r="P5" s="53">
        <v>4</v>
      </c>
      <c r="Q5" s="53">
        <v>5</v>
      </c>
      <c r="R5" s="53">
        <v>6</v>
      </c>
      <c r="S5" s="53">
        <v>7</v>
      </c>
      <c r="T5" s="53">
        <v>8</v>
      </c>
      <c r="U5" s="53">
        <v>9</v>
      </c>
      <c r="V5" s="53">
        <v>10</v>
      </c>
      <c r="W5" s="53">
        <v>11</v>
      </c>
      <c r="X5" s="53">
        <v>12</v>
      </c>
      <c r="Y5" s="53">
        <v>13</v>
      </c>
      <c r="Z5" s="53">
        <v>14</v>
      </c>
      <c r="AA5" s="53">
        <v>15</v>
      </c>
      <c r="AB5" s="53">
        <v>16</v>
      </c>
      <c r="AC5" s="53">
        <v>17</v>
      </c>
      <c r="AD5" s="53">
        <v>18</v>
      </c>
      <c r="AE5" s="53">
        <v>19</v>
      </c>
      <c r="AF5" s="53">
        <v>20</v>
      </c>
      <c r="AG5" s="53">
        <v>21</v>
      </c>
      <c r="AH5" s="53">
        <v>22</v>
      </c>
      <c r="AI5" s="53">
        <v>23</v>
      </c>
      <c r="AJ5" s="53">
        <v>24</v>
      </c>
      <c r="AK5" s="53">
        <v>25</v>
      </c>
      <c r="AL5" s="53">
        <v>26</v>
      </c>
      <c r="AM5" s="53">
        <v>27</v>
      </c>
      <c r="AN5" s="53">
        <v>28</v>
      </c>
      <c r="AO5" s="53">
        <v>29</v>
      </c>
      <c r="AP5" s="53">
        <f>IF(COUNTIF(B6,#REF!),"　",30)</f>
        <v>30</v>
      </c>
      <c r="AQ5" s="54">
        <v>31</v>
      </c>
      <c r="AR5" s="327" t="s">
        <v>62</v>
      </c>
      <c r="AS5" s="328"/>
      <c r="AT5" s="329" t="s">
        <v>63</v>
      </c>
      <c r="AU5" s="287"/>
      <c r="AV5" s="288" t="s">
        <v>114</v>
      </c>
      <c r="AW5" s="289"/>
      <c r="AX5" s="290"/>
      <c r="AY5" s="132"/>
      <c r="AZ5" s="132"/>
      <c r="BA5" s="132"/>
      <c r="BB5" s="132"/>
      <c r="BC5" s="309"/>
      <c r="BD5" s="309"/>
    </row>
    <row r="6" spans="1:56" ht="30" customHeight="1">
      <c r="B6" s="310" t="s">
        <v>64</v>
      </c>
      <c r="C6" s="313" t="s">
        <v>129</v>
      </c>
      <c r="D6" s="314"/>
      <c r="E6" s="314"/>
      <c r="F6" s="314"/>
      <c r="G6" s="314"/>
      <c r="H6" s="314"/>
      <c r="I6" s="314"/>
      <c r="J6" s="314"/>
      <c r="K6" s="314"/>
      <c r="L6" s="315"/>
      <c r="M6" s="90"/>
      <c r="N6" s="91"/>
      <c r="O6" s="91"/>
      <c r="P6" s="91"/>
      <c r="Q6" s="91"/>
      <c r="R6" s="91"/>
      <c r="S6" s="91"/>
      <c r="T6" s="91"/>
      <c r="U6" s="91"/>
      <c r="V6" s="91"/>
      <c r="W6" s="92"/>
      <c r="X6" s="91"/>
      <c r="Y6" s="91"/>
      <c r="Z6" s="91"/>
      <c r="AA6" s="91"/>
      <c r="AB6" s="91"/>
      <c r="AC6" s="91"/>
      <c r="AD6" s="91"/>
      <c r="AE6" s="91"/>
      <c r="AF6" s="91"/>
      <c r="AG6" s="92"/>
      <c r="AH6" s="91"/>
      <c r="AI6" s="91"/>
      <c r="AJ6" s="91"/>
      <c r="AK6" s="91"/>
      <c r="AL6" s="91"/>
      <c r="AM6" s="91"/>
      <c r="AN6" s="91"/>
      <c r="AO6" s="91"/>
      <c r="AP6" s="91"/>
      <c r="AQ6" s="91"/>
      <c r="AR6" s="316">
        <f>SUM(M6:AQ6)</f>
        <v>0</v>
      </c>
      <c r="AS6" s="317"/>
      <c r="AT6" s="318">
        <f>AR8*3600</f>
        <v>0</v>
      </c>
      <c r="AU6" s="319"/>
      <c r="AV6" s="291" t="s">
        <v>117</v>
      </c>
      <c r="AW6" s="292"/>
      <c r="AX6" s="293"/>
      <c r="AY6" s="133"/>
      <c r="AZ6" s="133"/>
      <c r="BA6" s="133"/>
      <c r="BB6" s="133"/>
      <c r="BC6" s="191"/>
      <c r="BD6" s="191"/>
    </row>
    <row r="7" spans="1:56" ht="30" customHeight="1" thickBot="1">
      <c r="B7" s="311"/>
      <c r="C7" s="294" t="s">
        <v>124</v>
      </c>
      <c r="D7" s="295"/>
      <c r="E7" s="295"/>
      <c r="F7" s="295"/>
      <c r="G7" s="295"/>
      <c r="H7" s="295"/>
      <c r="I7" s="295"/>
      <c r="J7" s="295"/>
      <c r="K7" s="295"/>
      <c r="L7" s="296"/>
      <c r="M7" s="93"/>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297">
        <f>SUM(M7:AQ7)</f>
        <v>0</v>
      </c>
      <c r="AS7" s="298"/>
      <c r="AT7" s="320"/>
      <c r="AU7" s="321"/>
      <c r="AV7" s="306" t="s">
        <v>117</v>
      </c>
      <c r="AW7" s="307"/>
      <c r="AX7" s="308"/>
      <c r="AY7" s="133"/>
      <c r="AZ7" s="133"/>
      <c r="BA7" s="133"/>
      <c r="BB7" s="133"/>
      <c r="BC7" s="191"/>
      <c r="BD7" s="191"/>
    </row>
    <row r="8" spans="1:56" ht="30" hidden="1" customHeight="1" thickBot="1">
      <c r="B8" s="312"/>
      <c r="C8" s="299" t="s">
        <v>65</v>
      </c>
      <c r="D8" s="300"/>
      <c r="E8" s="300"/>
      <c r="F8" s="300"/>
      <c r="G8" s="300"/>
      <c r="H8" s="300"/>
      <c r="I8" s="300"/>
      <c r="J8" s="300"/>
      <c r="K8" s="300"/>
      <c r="L8" s="301"/>
      <c r="M8" s="55">
        <f>M6*M7</f>
        <v>0</v>
      </c>
      <c r="N8" s="56">
        <f t="shared" ref="N8:AQ8" si="0">N6*N7</f>
        <v>0</v>
      </c>
      <c r="O8" s="56">
        <f t="shared" si="0"/>
        <v>0</v>
      </c>
      <c r="P8" s="56">
        <f t="shared" si="0"/>
        <v>0</v>
      </c>
      <c r="Q8" s="56">
        <f t="shared" si="0"/>
        <v>0</v>
      </c>
      <c r="R8" s="56">
        <f t="shared" si="0"/>
        <v>0</v>
      </c>
      <c r="S8" s="56">
        <f t="shared" si="0"/>
        <v>0</v>
      </c>
      <c r="T8" s="56">
        <f t="shared" si="0"/>
        <v>0</v>
      </c>
      <c r="U8" s="56">
        <f t="shared" si="0"/>
        <v>0</v>
      </c>
      <c r="V8" s="56">
        <f t="shared" si="0"/>
        <v>0</v>
      </c>
      <c r="W8" s="56">
        <f t="shared" si="0"/>
        <v>0</v>
      </c>
      <c r="X8" s="56">
        <f t="shared" si="0"/>
        <v>0</v>
      </c>
      <c r="Y8" s="56">
        <f t="shared" si="0"/>
        <v>0</v>
      </c>
      <c r="Z8" s="56">
        <f t="shared" si="0"/>
        <v>0</v>
      </c>
      <c r="AA8" s="56">
        <f t="shared" si="0"/>
        <v>0</v>
      </c>
      <c r="AB8" s="56">
        <f t="shared" si="0"/>
        <v>0</v>
      </c>
      <c r="AC8" s="56">
        <f t="shared" si="0"/>
        <v>0</v>
      </c>
      <c r="AD8" s="56">
        <f t="shared" si="0"/>
        <v>0</v>
      </c>
      <c r="AE8" s="56">
        <f t="shared" si="0"/>
        <v>0</v>
      </c>
      <c r="AF8" s="56">
        <f t="shared" si="0"/>
        <v>0</v>
      </c>
      <c r="AG8" s="56">
        <f t="shared" si="0"/>
        <v>0</v>
      </c>
      <c r="AH8" s="56">
        <f t="shared" si="0"/>
        <v>0</v>
      </c>
      <c r="AI8" s="56">
        <f t="shared" si="0"/>
        <v>0</v>
      </c>
      <c r="AJ8" s="56">
        <f t="shared" si="0"/>
        <v>0</v>
      </c>
      <c r="AK8" s="56">
        <f t="shared" si="0"/>
        <v>0</v>
      </c>
      <c r="AL8" s="56">
        <f t="shared" si="0"/>
        <v>0</v>
      </c>
      <c r="AM8" s="56">
        <f t="shared" si="0"/>
        <v>0</v>
      </c>
      <c r="AN8" s="56">
        <f t="shared" si="0"/>
        <v>0</v>
      </c>
      <c r="AO8" s="56">
        <f t="shared" si="0"/>
        <v>0</v>
      </c>
      <c r="AP8" s="56">
        <f t="shared" si="0"/>
        <v>0</v>
      </c>
      <c r="AQ8" s="56">
        <f t="shared" si="0"/>
        <v>0</v>
      </c>
      <c r="AR8" s="302">
        <f>SUM(M8:AQ8)</f>
        <v>0</v>
      </c>
      <c r="AS8" s="303"/>
      <c r="AT8" s="304" t="s">
        <v>66</v>
      </c>
      <c r="AU8" s="305"/>
      <c r="AV8" s="99"/>
      <c r="AW8" s="99"/>
      <c r="AX8" s="133"/>
      <c r="AY8" s="133"/>
      <c r="AZ8" s="133"/>
      <c r="BA8" s="133"/>
      <c r="BB8" s="133"/>
      <c r="BC8" s="191"/>
      <c r="BD8" s="191"/>
    </row>
    <row r="9" spans="1:56" ht="30" customHeight="1" thickBot="1">
      <c r="B9" s="113" t="s">
        <v>130</v>
      </c>
      <c r="C9" s="57"/>
      <c r="D9" s="57"/>
      <c r="E9" s="57"/>
      <c r="F9" s="57"/>
      <c r="G9" s="57"/>
      <c r="H9" s="57"/>
      <c r="I9" s="57"/>
      <c r="J9" s="57"/>
      <c r="K9" s="57"/>
      <c r="L9" s="57"/>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330"/>
      <c r="AS9" s="330"/>
      <c r="AT9" s="331"/>
      <c r="AU9" s="331"/>
      <c r="AV9" s="134"/>
      <c r="AW9" s="134"/>
      <c r="AX9" s="135"/>
      <c r="AY9" s="135"/>
      <c r="AZ9" s="135"/>
      <c r="BA9" s="135"/>
      <c r="BB9" s="135"/>
      <c r="BC9" s="191"/>
      <c r="BD9" s="191"/>
    </row>
    <row r="10" spans="1:56" ht="75" customHeight="1" thickBot="1">
      <c r="B10" s="59" t="s">
        <v>67</v>
      </c>
      <c r="C10" s="283" t="s">
        <v>68</v>
      </c>
      <c r="D10" s="283"/>
      <c r="E10" s="283"/>
      <c r="F10" s="101" t="s">
        <v>139</v>
      </c>
      <c r="G10" s="249" t="s">
        <v>69</v>
      </c>
      <c r="H10" s="248"/>
      <c r="I10" s="284"/>
      <c r="J10" s="249" t="s">
        <v>93</v>
      </c>
      <c r="K10" s="248"/>
      <c r="L10" s="250"/>
      <c r="M10" s="60">
        <v>1</v>
      </c>
      <c r="N10" s="61">
        <v>2</v>
      </c>
      <c r="O10" s="61">
        <v>3</v>
      </c>
      <c r="P10" s="61">
        <v>4</v>
      </c>
      <c r="Q10" s="61">
        <v>5</v>
      </c>
      <c r="R10" s="61">
        <v>6</v>
      </c>
      <c r="S10" s="61">
        <v>7</v>
      </c>
      <c r="T10" s="61">
        <v>8</v>
      </c>
      <c r="U10" s="61">
        <v>9</v>
      </c>
      <c r="V10" s="61">
        <v>10</v>
      </c>
      <c r="W10" s="61">
        <v>11</v>
      </c>
      <c r="X10" s="61">
        <v>12</v>
      </c>
      <c r="Y10" s="61">
        <v>13</v>
      </c>
      <c r="Z10" s="61">
        <v>14</v>
      </c>
      <c r="AA10" s="61">
        <v>15</v>
      </c>
      <c r="AB10" s="61">
        <v>16</v>
      </c>
      <c r="AC10" s="61">
        <v>17</v>
      </c>
      <c r="AD10" s="61">
        <v>18</v>
      </c>
      <c r="AE10" s="61">
        <v>19</v>
      </c>
      <c r="AF10" s="61">
        <v>20</v>
      </c>
      <c r="AG10" s="61">
        <v>21</v>
      </c>
      <c r="AH10" s="61">
        <v>22</v>
      </c>
      <c r="AI10" s="61">
        <v>23</v>
      </c>
      <c r="AJ10" s="61">
        <v>24</v>
      </c>
      <c r="AK10" s="61">
        <v>25</v>
      </c>
      <c r="AL10" s="61">
        <v>26</v>
      </c>
      <c r="AM10" s="61">
        <v>27</v>
      </c>
      <c r="AN10" s="61">
        <v>28</v>
      </c>
      <c r="AO10" s="61">
        <v>29</v>
      </c>
      <c r="AP10" s="61">
        <f>IF(COUNTIF(B11,#REF!),"　",30)</f>
        <v>30</v>
      </c>
      <c r="AQ10" s="61">
        <v>31</v>
      </c>
      <c r="AR10" s="285" t="s">
        <v>70</v>
      </c>
      <c r="AS10" s="285"/>
      <c r="AT10" s="286" t="s">
        <v>71</v>
      </c>
      <c r="AU10" s="287"/>
      <c r="AV10" s="288" t="s">
        <v>114</v>
      </c>
      <c r="AW10" s="289"/>
      <c r="AX10" s="290"/>
      <c r="AY10" s="133"/>
      <c r="AZ10" s="133"/>
      <c r="BA10" s="133"/>
      <c r="BB10" s="133"/>
      <c r="BC10" s="274"/>
      <c r="BD10" s="274"/>
    </row>
    <row r="11" spans="1:56" ht="30" customHeight="1">
      <c r="A11" s="45">
        <v>1</v>
      </c>
      <c r="B11" s="90"/>
      <c r="C11" s="371"/>
      <c r="D11" s="371"/>
      <c r="E11" s="371"/>
      <c r="F11" s="149"/>
      <c r="G11" s="372"/>
      <c r="H11" s="373"/>
      <c r="I11" s="374"/>
      <c r="J11" s="375"/>
      <c r="K11" s="376"/>
      <c r="L11" s="377"/>
      <c r="M11" s="92"/>
      <c r="N11" s="91"/>
      <c r="O11" s="91"/>
      <c r="P11" s="91"/>
      <c r="Q11" s="91"/>
      <c r="R11" s="91"/>
      <c r="S11" s="91"/>
      <c r="T11" s="91"/>
      <c r="U11" s="91"/>
      <c r="V11" s="91"/>
      <c r="W11" s="91"/>
      <c r="X11" s="91"/>
      <c r="Y11" s="91"/>
      <c r="Z11" s="91"/>
      <c r="AA11" s="91"/>
      <c r="AB11" s="143"/>
      <c r="AC11" s="143"/>
      <c r="AD11" s="143"/>
      <c r="AE11" s="143"/>
      <c r="AF11" s="143"/>
      <c r="AG11" s="143"/>
      <c r="AH11" s="143"/>
      <c r="AI11" s="143"/>
      <c r="AJ11" s="143"/>
      <c r="AK11" s="143"/>
      <c r="AL11" s="143"/>
      <c r="AM11" s="143"/>
      <c r="AN11" s="143"/>
      <c r="AO11" s="143"/>
      <c r="AP11" s="143"/>
      <c r="AQ11" s="91"/>
      <c r="AR11" s="281">
        <f>SUM(M11:AQ11)</f>
        <v>0</v>
      </c>
      <c r="AS11" s="281"/>
      <c r="AT11" s="281">
        <f>J11*AR11</f>
        <v>0</v>
      </c>
      <c r="AU11" s="282"/>
      <c r="AV11" s="291" t="s">
        <v>117</v>
      </c>
      <c r="AW11" s="292"/>
      <c r="AX11" s="293"/>
      <c r="AY11" s="133"/>
      <c r="AZ11" s="133"/>
      <c r="BA11" s="133"/>
      <c r="BB11" s="133"/>
      <c r="BC11" s="191"/>
      <c r="BD11" s="191"/>
    </row>
    <row r="12" spans="1:56" ht="30" customHeight="1">
      <c r="A12" s="45">
        <v>2</v>
      </c>
      <c r="B12" s="93"/>
      <c r="C12" s="363"/>
      <c r="D12" s="363"/>
      <c r="E12" s="363"/>
      <c r="F12" s="146"/>
      <c r="G12" s="193"/>
      <c r="H12" s="194"/>
      <c r="I12" s="195"/>
      <c r="J12" s="364"/>
      <c r="K12" s="365"/>
      <c r="L12" s="366"/>
      <c r="M12" s="95"/>
      <c r="N12" s="94"/>
      <c r="O12" s="94"/>
      <c r="P12" s="94"/>
      <c r="Q12" s="94"/>
      <c r="R12" s="94"/>
      <c r="S12" s="94"/>
      <c r="T12" s="94"/>
      <c r="U12" s="94"/>
      <c r="V12" s="94"/>
      <c r="W12" s="94"/>
      <c r="X12" s="94"/>
      <c r="Y12" s="94"/>
      <c r="Z12" s="94"/>
      <c r="AA12" s="94"/>
      <c r="AB12" s="145"/>
      <c r="AC12" s="145"/>
      <c r="AD12" s="145"/>
      <c r="AE12" s="145"/>
      <c r="AF12" s="145"/>
      <c r="AG12" s="145"/>
      <c r="AH12" s="145"/>
      <c r="AI12" s="145"/>
      <c r="AJ12" s="145"/>
      <c r="AK12" s="145"/>
      <c r="AL12" s="145"/>
      <c r="AM12" s="145"/>
      <c r="AN12" s="145"/>
      <c r="AO12" s="145"/>
      <c r="AP12" s="145"/>
      <c r="AQ12" s="94"/>
      <c r="AR12" s="199">
        <f t="shared" ref="AR12:AR40" si="1">SUM(M12:AQ12)</f>
        <v>0</v>
      </c>
      <c r="AS12" s="199"/>
      <c r="AT12" s="199">
        <f t="shared" ref="AT12:AT40" si="2">J12*AR12</f>
        <v>0</v>
      </c>
      <c r="AU12" s="200"/>
      <c r="AV12" s="201" t="s">
        <v>117</v>
      </c>
      <c r="AW12" s="202"/>
      <c r="AX12" s="203"/>
      <c r="AY12" s="133"/>
      <c r="AZ12" s="133"/>
      <c r="BA12" s="133"/>
      <c r="BB12" s="133"/>
      <c r="BC12" s="191"/>
      <c r="BD12" s="191"/>
    </row>
    <row r="13" spans="1:56" ht="30" customHeight="1">
      <c r="A13" s="45">
        <v>3</v>
      </c>
      <c r="B13" s="93"/>
      <c r="C13" s="363"/>
      <c r="D13" s="363"/>
      <c r="E13" s="363"/>
      <c r="F13" s="148"/>
      <c r="G13" s="193"/>
      <c r="H13" s="194"/>
      <c r="I13" s="195"/>
      <c r="J13" s="364"/>
      <c r="K13" s="365"/>
      <c r="L13" s="366"/>
      <c r="M13" s="95"/>
      <c r="N13" s="94"/>
      <c r="O13" s="94"/>
      <c r="P13" s="94"/>
      <c r="Q13" s="94"/>
      <c r="R13" s="94"/>
      <c r="S13" s="94"/>
      <c r="T13" s="94"/>
      <c r="U13" s="94"/>
      <c r="V13" s="94"/>
      <c r="W13" s="94"/>
      <c r="X13" s="94"/>
      <c r="Y13" s="94"/>
      <c r="Z13" s="94"/>
      <c r="AA13" s="94"/>
      <c r="AB13" s="145"/>
      <c r="AC13" s="145"/>
      <c r="AD13" s="145"/>
      <c r="AE13" s="145"/>
      <c r="AF13" s="145"/>
      <c r="AG13" s="145"/>
      <c r="AH13" s="145"/>
      <c r="AI13" s="145"/>
      <c r="AJ13" s="145"/>
      <c r="AK13" s="145"/>
      <c r="AL13" s="145"/>
      <c r="AM13" s="145"/>
      <c r="AN13" s="145"/>
      <c r="AO13" s="145"/>
      <c r="AP13" s="145"/>
      <c r="AQ13" s="94"/>
      <c r="AR13" s="199">
        <f t="shared" si="1"/>
        <v>0</v>
      </c>
      <c r="AS13" s="199"/>
      <c r="AT13" s="199">
        <f t="shared" si="2"/>
        <v>0</v>
      </c>
      <c r="AU13" s="200"/>
      <c r="AV13" s="201" t="s">
        <v>117</v>
      </c>
      <c r="AW13" s="202"/>
      <c r="AX13" s="203"/>
      <c r="AY13" s="133"/>
      <c r="AZ13" s="133"/>
      <c r="BA13" s="133"/>
      <c r="BB13" s="133"/>
      <c r="BC13" s="191"/>
      <c r="BD13" s="191"/>
    </row>
    <row r="14" spans="1:56" ht="30" customHeight="1">
      <c r="A14" s="45">
        <v>4</v>
      </c>
      <c r="B14" s="93"/>
      <c r="C14" s="363"/>
      <c r="D14" s="363"/>
      <c r="E14" s="363"/>
      <c r="F14" s="147"/>
      <c r="G14" s="193"/>
      <c r="H14" s="194"/>
      <c r="I14" s="195"/>
      <c r="J14" s="364"/>
      <c r="K14" s="365"/>
      <c r="L14" s="366"/>
      <c r="M14" s="95"/>
      <c r="N14" s="94"/>
      <c r="O14" s="94"/>
      <c r="P14" s="94"/>
      <c r="Q14" s="94"/>
      <c r="R14" s="94"/>
      <c r="S14" s="94"/>
      <c r="T14" s="94"/>
      <c r="U14" s="94"/>
      <c r="V14" s="94"/>
      <c r="W14" s="94"/>
      <c r="X14" s="94"/>
      <c r="Y14" s="94"/>
      <c r="Z14" s="94"/>
      <c r="AA14" s="94"/>
      <c r="AB14" s="145"/>
      <c r="AC14" s="145"/>
      <c r="AD14" s="145"/>
      <c r="AE14" s="145"/>
      <c r="AF14" s="145"/>
      <c r="AG14" s="145"/>
      <c r="AH14" s="145"/>
      <c r="AI14" s="145"/>
      <c r="AJ14" s="145"/>
      <c r="AK14" s="145"/>
      <c r="AL14" s="145"/>
      <c r="AM14" s="145"/>
      <c r="AN14" s="145"/>
      <c r="AO14" s="145"/>
      <c r="AP14" s="145"/>
      <c r="AQ14" s="94"/>
      <c r="AR14" s="199">
        <f t="shared" si="1"/>
        <v>0</v>
      </c>
      <c r="AS14" s="199"/>
      <c r="AT14" s="199">
        <f t="shared" si="2"/>
        <v>0</v>
      </c>
      <c r="AU14" s="200"/>
      <c r="AV14" s="201" t="s">
        <v>117</v>
      </c>
      <c r="AW14" s="202"/>
      <c r="AX14" s="203"/>
      <c r="AY14" s="133"/>
      <c r="AZ14" s="133"/>
      <c r="BA14" s="133"/>
      <c r="BB14" s="133"/>
      <c r="BC14" s="191"/>
      <c r="BD14" s="191"/>
    </row>
    <row r="15" spans="1:56" ht="30" customHeight="1">
      <c r="A15" s="45">
        <v>5</v>
      </c>
      <c r="B15" s="93"/>
      <c r="C15" s="363"/>
      <c r="D15" s="363"/>
      <c r="E15" s="363"/>
      <c r="F15" s="147"/>
      <c r="G15" s="193"/>
      <c r="H15" s="194"/>
      <c r="I15" s="195"/>
      <c r="J15" s="364"/>
      <c r="K15" s="365"/>
      <c r="L15" s="366"/>
      <c r="M15" s="95"/>
      <c r="N15" s="94"/>
      <c r="O15" s="94"/>
      <c r="P15" s="94"/>
      <c r="Q15" s="94"/>
      <c r="R15" s="94"/>
      <c r="S15" s="94"/>
      <c r="T15" s="94"/>
      <c r="U15" s="94"/>
      <c r="V15" s="94"/>
      <c r="W15" s="94"/>
      <c r="X15" s="94"/>
      <c r="Y15" s="94"/>
      <c r="Z15" s="94"/>
      <c r="AA15" s="94"/>
      <c r="AB15" s="145"/>
      <c r="AC15" s="145"/>
      <c r="AD15" s="145"/>
      <c r="AE15" s="145"/>
      <c r="AF15" s="145"/>
      <c r="AG15" s="145"/>
      <c r="AH15" s="145"/>
      <c r="AI15" s="145"/>
      <c r="AJ15" s="145"/>
      <c r="AK15" s="145"/>
      <c r="AL15" s="145"/>
      <c r="AM15" s="145"/>
      <c r="AN15" s="145"/>
      <c r="AO15" s="145"/>
      <c r="AP15" s="145"/>
      <c r="AQ15" s="94"/>
      <c r="AR15" s="199">
        <f t="shared" ref="AR15:AR16" si="3">SUM(M15:AQ15)</f>
        <v>0</v>
      </c>
      <c r="AS15" s="199"/>
      <c r="AT15" s="199">
        <f t="shared" ref="AT15:AT16" si="4">J15*AR15</f>
        <v>0</v>
      </c>
      <c r="AU15" s="200"/>
      <c r="AV15" s="201" t="s">
        <v>117</v>
      </c>
      <c r="AW15" s="202"/>
      <c r="AX15" s="203"/>
      <c r="AY15" s="133"/>
      <c r="AZ15" s="133"/>
      <c r="BA15" s="133"/>
      <c r="BB15" s="133"/>
      <c r="BC15" s="191"/>
      <c r="BD15" s="191"/>
    </row>
    <row r="16" spans="1:56" ht="30" customHeight="1">
      <c r="A16" s="45">
        <v>6</v>
      </c>
      <c r="B16" s="93"/>
      <c r="C16" s="363"/>
      <c r="D16" s="363"/>
      <c r="E16" s="363"/>
      <c r="F16" s="148"/>
      <c r="G16" s="193"/>
      <c r="H16" s="194"/>
      <c r="I16" s="195"/>
      <c r="J16" s="364"/>
      <c r="K16" s="365"/>
      <c r="L16" s="366"/>
      <c r="M16" s="95"/>
      <c r="N16" s="94"/>
      <c r="O16" s="94"/>
      <c r="P16" s="94"/>
      <c r="Q16" s="94"/>
      <c r="R16" s="94"/>
      <c r="S16" s="94"/>
      <c r="T16" s="94"/>
      <c r="U16" s="94"/>
      <c r="V16" s="94"/>
      <c r="W16" s="94"/>
      <c r="X16" s="94"/>
      <c r="Y16" s="94"/>
      <c r="Z16" s="94"/>
      <c r="AA16" s="94"/>
      <c r="AB16" s="145"/>
      <c r="AC16" s="145"/>
      <c r="AD16" s="145"/>
      <c r="AE16" s="145"/>
      <c r="AF16" s="145"/>
      <c r="AG16" s="145"/>
      <c r="AH16" s="145"/>
      <c r="AI16" s="145"/>
      <c r="AJ16" s="145"/>
      <c r="AK16" s="145"/>
      <c r="AL16" s="145"/>
      <c r="AM16" s="145"/>
      <c r="AN16" s="145"/>
      <c r="AO16" s="145"/>
      <c r="AP16" s="145"/>
      <c r="AQ16" s="94"/>
      <c r="AR16" s="199">
        <f t="shared" si="3"/>
        <v>0</v>
      </c>
      <c r="AS16" s="199"/>
      <c r="AT16" s="199">
        <f t="shared" si="4"/>
        <v>0</v>
      </c>
      <c r="AU16" s="200"/>
      <c r="AV16" s="201" t="s">
        <v>117</v>
      </c>
      <c r="AW16" s="202"/>
      <c r="AX16" s="203"/>
      <c r="AY16" s="133"/>
      <c r="AZ16" s="133"/>
      <c r="BA16" s="133"/>
      <c r="BB16" s="133"/>
      <c r="BC16" s="191"/>
      <c r="BD16" s="191"/>
    </row>
    <row r="17" spans="1:56" ht="30" customHeight="1">
      <c r="A17" s="45">
        <v>7</v>
      </c>
      <c r="B17" s="93"/>
      <c r="C17" s="363"/>
      <c r="D17" s="363"/>
      <c r="E17" s="363"/>
      <c r="F17" s="148"/>
      <c r="G17" s="193"/>
      <c r="H17" s="194"/>
      <c r="I17" s="195"/>
      <c r="J17" s="364"/>
      <c r="K17" s="365"/>
      <c r="L17" s="366"/>
      <c r="M17" s="95"/>
      <c r="N17" s="94"/>
      <c r="O17" s="94"/>
      <c r="P17" s="94"/>
      <c r="Q17" s="94"/>
      <c r="R17" s="94"/>
      <c r="S17" s="94"/>
      <c r="T17" s="94"/>
      <c r="U17" s="94"/>
      <c r="V17" s="94"/>
      <c r="W17" s="94"/>
      <c r="X17" s="94"/>
      <c r="Y17" s="94"/>
      <c r="Z17" s="94"/>
      <c r="AA17" s="94"/>
      <c r="AB17" s="145"/>
      <c r="AC17" s="145"/>
      <c r="AD17" s="145"/>
      <c r="AE17" s="145"/>
      <c r="AF17" s="145"/>
      <c r="AG17" s="145"/>
      <c r="AH17" s="145"/>
      <c r="AI17" s="145"/>
      <c r="AJ17" s="145"/>
      <c r="AK17" s="145"/>
      <c r="AL17" s="145"/>
      <c r="AM17" s="145"/>
      <c r="AN17" s="145"/>
      <c r="AO17" s="145"/>
      <c r="AP17" s="145"/>
      <c r="AQ17" s="94"/>
      <c r="AR17" s="199">
        <f t="shared" si="1"/>
        <v>0</v>
      </c>
      <c r="AS17" s="199"/>
      <c r="AT17" s="199">
        <f t="shared" si="2"/>
        <v>0</v>
      </c>
      <c r="AU17" s="200"/>
      <c r="AV17" s="201" t="s">
        <v>117</v>
      </c>
      <c r="AW17" s="202"/>
      <c r="AX17" s="203"/>
      <c r="AY17" s="133"/>
      <c r="AZ17" s="133"/>
      <c r="BA17" s="133"/>
      <c r="BB17" s="133"/>
      <c r="BC17" s="191"/>
      <c r="BD17" s="191"/>
    </row>
    <row r="18" spans="1:56" ht="30" customHeight="1" thickBot="1">
      <c r="A18" s="45">
        <v>8</v>
      </c>
      <c r="B18" s="93"/>
      <c r="C18" s="363"/>
      <c r="D18" s="363"/>
      <c r="E18" s="363"/>
      <c r="F18" s="111"/>
      <c r="G18" s="193"/>
      <c r="H18" s="194"/>
      <c r="I18" s="195"/>
      <c r="J18" s="364"/>
      <c r="K18" s="365"/>
      <c r="L18" s="366"/>
      <c r="M18" s="95"/>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199">
        <f t="shared" ref="AR18:AR19" si="5">SUM(M18:AQ18)</f>
        <v>0</v>
      </c>
      <c r="AS18" s="199"/>
      <c r="AT18" s="199">
        <f t="shared" ref="AT18:AT19" si="6">J18*AR18</f>
        <v>0</v>
      </c>
      <c r="AU18" s="200"/>
      <c r="AV18" s="201" t="s">
        <v>117</v>
      </c>
      <c r="AW18" s="202"/>
      <c r="AX18" s="203"/>
      <c r="AY18" s="133"/>
      <c r="AZ18" s="133"/>
      <c r="BA18" s="133"/>
      <c r="BB18" s="133"/>
      <c r="BC18" s="191"/>
      <c r="BD18" s="191"/>
    </row>
    <row r="19" spans="1:56" ht="30" hidden="1" customHeight="1">
      <c r="A19" s="45">
        <v>9</v>
      </c>
      <c r="B19" s="93"/>
      <c r="C19" s="363"/>
      <c r="D19" s="363"/>
      <c r="E19" s="363"/>
      <c r="F19" s="111"/>
      <c r="G19" s="193"/>
      <c r="H19" s="194"/>
      <c r="I19" s="195"/>
      <c r="J19" s="364"/>
      <c r="K19" s="365"/>
      <c r="L19" s="366"/>
      <c r="M19" s="95"/>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199">
        <f t="shared" si="5"/>
        <v>0</v>
      </c>
      <c r="AS19" s="199"/>
      <c r="AT19" s="199">
        <f t="shared" si="6"/>
        <v>0</v>
      </c>
      <c r="AU19" s="200"/>
      <c r="AV19" s="201"/>
      <c r="AW19" s="202"/>
      <c r="AX19" s="203"/>
      <c r="AY19" s="133"/>
      <c r="AZ19" s="133"/>
      <c r="BA19" s="133"/>
      <c r="BB19" s="133"/>
      <c r="BC19" s="191"/>
      <c r="BD19" s="191"/>
    </row>
    <row r="20" spans="1:56" ht="30" hidden="1" customHeight="1">
      <c r="A20" s="45">
        <v>10</v>
      </c>
      <c r="B20" s="93"/>
      <c r="C20" s="363"/>
      <c r="D20" s="363"/>
      <c r="E20" s="363"/>
      <c r="F20" s="111"/>
      <c r="G20" s="193"/>
      <c r="H20" s="194"/>
      <c r="I20" s="195"/>
      <c r="J20" s="364"/>
      <c r="K20" s="365"/>
      <c r="L20" s="366"/>
      <c r="M20" s="95"/>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199">
        <f t="shared" si="1"/>
        <v>0</v>
      </c>
      <c r="AS20" s="199"/>
      <c r="AT20" s="199">
        <f t="shared" si="2"/>
        <v>0</v>
      </c>
      <c r="AU20" s="200"/>
      <c r="AV20" s="201"/>
      <c r="AW20" s="202"/>
      <c r="AX20" s="203"/>
      <c r="AY20" s="133"/>
      <c r="AZ20" s="133"/>
      <c r="BA20" s="133"/>
      <c r="BB20" s="133"/>
      <c r="BC20" s="191"/>
      <c r="BD20" s="191"/>
    </row>
    <row r="21" spans="1:56" ht="30" hidden="1" customHeight="1">
      <c r="A21" s="45">
        <v>11</v>
      </c>
      <c r="B21" s="93"/>
      <c r="C21" s="363"/>
      <c r="D21" s="363"/>
      <c r="E21" s="363"/>
      <c r="F21" s="111"/>
      <c r="G21" s="193"/>
      <c r="H21" s="194"/>
      <c r="I21" s="195"/>
      <c r="J21" s="364"/>
      <c r="K21" s="365"/>
      <c r="L21" s="366"/>
      <c r="M21" s="95"/>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199">
        <f t="shared" si="1"/>
        <v>0</v>
      </c>
      <c r="AS21" s="199"/>
      <c r="AT21" s="199">
        <f t="shared" si="2"/>
        <v>0</v>
      </c>
      <c r="AU21" s="200"/>
      <c r="AV21" s="201"/>
      <c r="AW21" s="202"/>
      <c r="AX21" s="203"/>
      <c r="AY21" s="133"/>
      <c r="AZ21" s="133"/>
      <c r="BA21" s="133"/>
      <c r="BB21" s="133"/>
      <c r="BC21" s="191"/>
      <c r="BD21" s="191"/>
    </row>
    <row r="22" spans="1:56" ht="30" hidden="1" customHeight="1">
      <c r="A22" s="45">
        <v>12</v>
      </c>
      <c r="B22" s="93"/>
      <c r="C22" s="363"/>
      <c r="D22" s="363"/>
      <c r="E22" s="363"/>
      <c r="F22" s="111"/>
      <c r="G22" s="193"/>
      <c r="H22" s="194"/>
      <c r="I22" s="195"/>
      <c r="J22" s="364"/>
      <c r="K22" s="365"/>
      <c r="L22" s="366"/>
      <c r="M22" s="95"/>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199">
        <f t="shared" ref="AR22:AR31" si="7">SUM(M22:AQ22)</f>
        <v>0</v>
      </c>
      <c r="AS22" s="199"/>
      <c r="AT22" s="199">
        <f t="shared" ref="AT22:AT31" si="8">J22*AR22</f>
        <v>0</v>
      </c>
      <c r="AU22" s="200"/>
      <c r="AV22" s="201"/>
      <c r="AW22" s="202"/>
      <c r="AX22" s="203"/>
      <c r="AY22" s="133"/>
      <c r="AZ22" s="133"/>
      <c r="BA22" s="133"/>
      <c r="BB22" s="133"/>
      <c r="BC22" s="191"/>
      <c r="BD22" s="191"/>
    </row>
    <row r="23" spans="1:56" ht="30" hidden="1" customHeight="1">
      <c r="A23" s="45">
        <v>13</v>
      </c>
      <c r="B23" s="93"/>
      <c r="C23" s="363"/>
      <c r="D23" s="363"/>
      <c r="E23" s="363"/>
      <c r="F23" s="111"/>
      <c r="G23" s="193"/>
      <c r="H23" s="194"/>
      <c r="I23" s="195"/>
      <c r="J23" s="364"/>
      <c r="K23" s="365"/>
      <c r="L23" s="366"/>
      <c r="M23" s="95"/>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199">
        <f t="shared" si="7"/>
        <v>0</v>
      </c>
      <c r="AS23" s="199"/>
      <c r="AT23" s="199">
        <f t="shared" si="8"/>
        <v>0</v>
      </c>
      <c r="AU23" s="200"/>
      <c r="AV23" s="201"/>
      <c r="AW23" s="202"/>
      <c r="AX23" s="203"/>
      <c r="AY23" s="133"/>
      <c r="AZ23" s="133"/>
      <c r="BA23" s="133"/>
      <c r="BB23" s="133"/>
      <c r="BC23" s="191"/>
      <c r="BD23" s="191"/>
    </row>
    <row r="24" spans="1:56" ht="30" hidden="1" customHeight="1">
      <c r="A24" s="45">
        <v>14</v>
      </c>
      <c r="B24" s="93"/>
      <c r="C24" s="363"/>
      <c r="D24" s="363"/>
      <c r="E24" s="363"/>
      <c r="F24" s="111"/>
      <c r="G24" s="193"/>
      <c r="H24" s="194"/>
      <c r="I24" s="195"/>
      <c r="J24" s="364"/>
      <c r="K24" s="365"/>
      <c r="L24" s="366"/>
      <c r="M24" s="95"/>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199">
        <f t="shared" si="7"/>
        <v>0</v>
      </c>
      <c r="AS24" s="199"/>
      <c r="AT24" s="199">
        <f t="shared" si="8"/>
        <v>0</v>
      </c>
      <c r="AU24" s="200"/>
      <c r="AV24" s="201"/>
      <c r="AW24" s="202"/>
      <c r="AX24" s="203"/>
      <c r="AY24" s="133"/>
      <c r="AZ24" s="133"/>
      <c r="BA24" s="133"/>
      <c r="BB24" s="133"/>
      <c r="BC24" s="191"/>
      <c r="BD24" s="191"/>
    </row>
    <row r="25" spans="1:56" ht="30" hidden="1" customHeight="1">
      <c r="A25" s="45">
        <v>15</v>
      </c>
      <c r="B25" s="93"/>
      <c r="C25" s="363"/>
      <c r="D25" s="363"/>
      <c r="E25" s="363"/>
      <c r="F25" s="111"/>
      <c r="G25" s="193"/>
      <c r="H25" s="194"/>
      <c r="I25" s="195"/>
      <c r="J25" s="364"/>
      <c r="K25" s="365"/>
      <c r="L25" s="366"/>
      <c r="M25" s="95"/>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199">
        <f t="shared" si="7"/>
        <v>0</v>
      </c>
      <c r="AS25" s="199"/>
      <c r="AT25" s="199">
        <f t="shared" si="8"/>
        <v>0</v>
      </c>
      <c r="AU25" s="200"/>
      <c r="AV25" s="201"/>
      <c r="AW25" s="202"/>
      <c r="AX25" s="203"/>
      <c r="AY25" s="133"/>
      <c r="AZ25" s="133"/>
      <c r="BA25" s="133"/>
      <c r="BB25" s="133"/>
      <c r="BC25" s="191"/>
      <c r="BD25" s="191"/>
    </row>
    <row r="26" spans="1:56" ht="30" hidden="1" customHeight="1">
      <c r="A26" s="45">
        <v>16</v>
      </c>
      <c r="B26" s="93"/>
      <c r="C26" s="363"/>
      <c r="D26" s="363"/>
      <c r="E26" s="363"/>
      <c r="F26" s="111"/>
      <c r="G26" s="193"/>
      <c r="H26" s="194"/>
      <c r="I26" s="195"/>
      <c r="J26" s="364"/>
      <c r="K26" s="365"/>
      <c r="L26" s="366"/>
      <c r="M26" s="95"/>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199">
        <f t="shared" si="7"/>
        <v>0</v>
      </c>
      <c r="AS26" s="199"/>
      <c r="AT26" s="199">
        <f t="shared" si="8"/>
        <v>0</v>
      </c>
      <c r="AU26" s="200"/>
      <c r="AV26" s="201"/>
      <c r="AW26" s="202"/>
      <c r="AX26" s="203"/>
      <c r="AY26" s="133"/>
      <c r="AZ26" s="133"/>
      <c r="BA26" s="133"/>
      <c r="BB26" s="133"/>
      <c r="BC26" s="191"/>
      <c r="BD26" s="191"/>
    </row>
    <row r="27" spans="1:56" ht="30" hidden="1" customHeight="1">
      <c r="A27" s="45">
        <v>17</v>
      </c>
      <c r="B27" s="93"/>
      <c r="C27" s="363"/>
      <c r="D27" s="363"/>
      <c r="E27" s="363"/>
      <c r="F27" s="111"/>
      <c r="G27" s="193"/>
      <c r="H27" s="194"/>
      <c r="I27" s="195"/>
      <c r="J27" s="364"/>
      <c r="K27" s="365"/>
      <c r="L27" s="366"/>
      <c r="M27" s="95"/>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99">
        <f t="shared" si="7"/>
        <v>0</v>
      </c>
      <c r="AS27" s="199"/>
      <c r="AT27" s="199">
        <f t="shared" si="8"/>
        <v>0</v>
      </c>
      <c r="AU27" s="200"/>
      <c r="AV27" s="201"/>
      <c r="AW27" s="202"/>
      <c r="AX27" s="203"/>
      <c r="AY27" s="133"/>
      <c r="AZ27" s="133"/>
      <c r="BA27" s="133"/>
      <c r="BB27" s="133"/>
      <c r="BC27" s="191"/>
      <c r="BD27" s="191"/>
    </row>
    <row r="28" spans="1:56" ht="30" hidden="1" customHeight="1">
      <c r="A28" s="45">
        <v>18</v>
      </c>
      <c r="B28" s="93"/>
      <c r="C28" s="363"/>
      <c r="D28" s="363"/>
      <c r="E28" s="363"/>
      <c r="F28" s="111"/>
      <c r="G28" s="193"/>
      <c r="H28" s="194"/>
      <c r="I28" s="195"/>
      <c r="J28" s="364"/>
      <c r="K28" s="365"/>
      <c r="L28" s="366"/>
      <c r="M28" s="95"/>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199">
        <f t="shared" si="7"/>
        <v>0</v>
      </c>
      <c r="AS28" s="199"/>
      <c r="AT28" s="199">
        <f t="shared" si="8"/>
        <v>0</v>
      </c>
      <c r="AU28" s="200"/>
      <c r="AV28" s="201"/>
      <c r="AW28" s="202"/>
      <c r="AX28" s="203"/>
      <c r="AY28" s="334" t="s">
        <v>96</v>
      </c>
      <c r="AZ28" s="133"/>
      <c r="BA28" s="133"/>
      <c r="BB28" s="133"/>
      <c r="BC28" s="191"/>
      <c r="BD28" s="191"/>
    </row>
    <row r="29" spans="1:56" ht="30" hidden="1" customHeight="1">
      <c r="A29" s="45">
        <v>19</v>
      </c>
      <c r="B29" s="93"/>
      <c r="C29" s="363"/>
      <c r="D29" s="363"/>
      <c r="E29" s="363"/>
      <c r="F29" s="111"/>
      <c r="G29" s="193"/>
      <c r="H29" s="194"/>
      <c r="I29" s="195"/>
      <c r="J29" s="364"/>
      <c r="K29" s="365"/>
      <c r="L29" s="366"/>
      <c r="M29" s="95"/>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199">
        <f t="shared" si="7"/>
        <v>0</v>
      </c>
      <c r="AS29" s="199"/>
      <c r="AT29" s="199">
        <f t="shared" si="8"/>
        <v>0</v>
      </c>
      <c r="AU29" s="200"/>
      <c r="AV29" s="201"/>
      <c r="AW29" s="202"/>
      <c r="AX29" s="203"/>
      <c r="AY29" s="334"/>
      <c r="AZ29" s="133"/>
      <c r="BA29" s="133"/>
      <c r="BB29" s="133"/>
      <c r="BC29" s="191"/>
      <c r="BD29" s="191"/>
    </row>
    <row r="30" spans="1:56" ht="30" hidden="1" customHeight="1">
      <c r="A30" s="45">
        <v>20</v>
      </c>
      <c r="B30" s="93"/>
      <c r="C30" s="363"/>
      <c r="D30" s="363"/>
      <c r="E30" s="363"/>
      <c r="F30" s="111"/>
      <c r="G30" s="193"/>
      <c r="H30" s="194"/>
      <c r="I30" s="195"/>
      <c r="J30" s="364"/>
      <c r="K30" s="365"/>
      <c r="L30" s="366"/>
      <c r="M30" s="95"/>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199">
        <f t="shared" si="7"/>
        <v>0</v>
      </c>
      <c r="AS30" s="199"/>
      <c r="AT30" s="199">
        <f t="shared" si="8"/>
        <v>0</v>
      </c>
      <c r="AU30" s="200"/>
      <c r="AV30" s="201"/>
      <c r="AW30" s="202"/>
      <c r="AX30" s="203"/>
      <c r="AY30" s="334"/>
      <c r="AZ30" s="133"/>
      <c r="BA30" s="133"/>
      <c r="BB30" s="133"/>
      <c r="BC30" s="191"/>
      <c r="BD30" s="191"/>
    </row>
    <row r="31" spans="1:56" ht="30" hidden="1" customHeight="1">
      <c r="A31" s="45">
        <v>21</v>
      </c>
      <c r="B31" s="93"/>
      <c r="C31" s="363"/>
      <c r="D31" s="363"/>
      <c r="E31" s="363"/>
      <c r="F31" s="111"/>
      <c r="G31" s="193"/>
      <c r="H31" s="194"/>
      <c r="I31" s="195"/>
      <c r="J31" s="364"/>
      <c r="K31" s="365"/>
      <c r="L31" s="366"/>
      <c r="M31" s="95"/>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199">
        <f t="shared" si="7"/>
        <v>0</v>
      </c>
      <c r="AS31" s="199"/>
      <c r="AT31" s="199">
        <f t="shared" si="8"/>
        <v>0</v>
      </c>
      <c r="AU31" s="200"/>
      <c r="AV31" s="201"/>
      <c r="AW31" s="202"/>
      <c r="AX31" s="203"/>
      <c r="AY31" s="133"/>
      <c r="AZ31" s="133"/>
      <c r="BA31" s="133"/>
      <c r="BB31" s="133"/>
      <c r="BC31" s="191"/>
      <c r="BD31" s="191"/>
    </row>
    <row r="32" spans="1:56" ht="30" hidden="1" customHeight="1">
      <c r="A32" s="45">
        <v>22</v>
      </c>
      <c r="B32" s="93"/>
      <c r="C32" s="363"/>
      <c r="D32" s="363"/>
      <c r="E32" s="363"/>
      <c r="F32" s="111"/>
      <c r="G32" s="193"/>
      <c r="H32" s="194"/>
      <c r="I32" s="195"/>
      <c r="J32" s="364"/>
      <c r="K32" s="365"/>
      <c r="L32" s="366"/>
      <c r="M32" s="95"/>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199">
        <f t="shared" ref="AR32" si="9">SUM(M32:AQ32)</f>
        <v>0</v>
      </c>
      <c r="AS32" s="199"/>
      <c r="AT32" s="199">
        <f t="shared" ref="AT32" si="10">J32*AR32</f>
        <v>0</v>
      </c>
      <c r="AU32" s="200"/>
      <c r="AV32" s="201"/>
      <c r="AW32" s="202"/>
      <c r="AX32" s="203"/>
      <c r="AY32" s="133"/>
      <c r="AZ32" s="133"/>
      <c r="BA32" s="133"/>
      <c r="BB32" s="133"/>
      <c r="BC32" s="191"/>
      <c r="BD32" s="191"/>
    </row>
    <row r="33" spans="1:56" ht="30" hidden="1" customHeight="1">
      <c r="A33" s="45">
        <v>23</v>
      </c>
      <c r="B33" s="93"/>
      <c r="C33" s="363"/>
      <c r="D33" s="363"/>
      <c r="E33" s="363"/>
      <c r="F33" s="111"/>
      <c r="G33" s="193"/>
      <c r="H33" s="194"/>
      <c r="I33" s="195"/>
      <c r="J33" s="364"/>
      <c r="K33" s="365"/>
      <c r="L33" s="366"/>
      <c r="M33" s="95"/>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199">
        <f t="shared" si="1"/>
        <v>0</v>
      </c>
      <c r="AS33" s="199"/>
      <c r="AT33" s="199">
        <f t="shared" si="2"/>
        <v>0</v>
      </c>
      <c r="AU33" s="200"/>
      <c r="AV33" s="201"/>
      <c r="AW33" s="202"/>
      <c r="AX33" s="203"/>
      <c r="AY33" s="133"/>
      <c r="AZ33" s="133"/>
      <c r="BA33" s="133"/>
      <c r="BB33" s="133"/>
      <c r="BC33" s="191"/>
      <c r="BD33" s="191"/>
    </row>
    <row r="34" spans="1:56" ht="30" hidden="1" customHeight="1">
      <c r="A34" s="45">
        <v>24</v>
      </c>
      <c r="B34" s="93"/>
      <c r="C34" s="363"/>
      <c r="D34" s="363"/>
      <c r="E34" s="363"/>
      <c r="F34" s="111"/>
      <c r="G34" s="193"/>
      <c r="H34" s="194"/>
      <c r="I34" s="195"/>
      <c r="J34" s="364"/>
      <c r="K34" s="365"/>
      <c r="L34" s="366"/>
      <c r="M34" s="95"/>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199">
        <f t="shared" si="1"/>
        <v>0</v>
      </c>
      <c r="AS34" s="199"/>
      <c r="AT34" s="199">
        <f t="shared" si="2"/>
        <v>0</v>
      </c>
      <c r="AU34" s="200"/>
      <c r="AV34" s="201"/>
      <c r="AW34" s="202"/>
      <c r="AX34" s="203"/>
      <c r="AY34" s="133"/>
      <c r="AZ34" s="133"/>
      <c r="BA34" s="133"/>
      <c r="BB34" s="133"/>
      <c r="BC34" s="191"/>
      <c r="BD34" s="191"/>
    </row>
    <row r="35" spans="1:56" ht="30" hidden="1" customHeight="1">
      <c r="A35" s="45">
        <v>25</v>
      </c>
      <c r="B35" s="93"/>
      <c r="C35" s="363"/>
      <c r="D35" s="363"/>
      <c r="E35" s="363"/>
      <c r="F35" s="111"/>
      <c r="G35" s="193"/>
      <c r="H35" s="194"/>
      <c r="I35" s="195"/>
      <c r="J35" s="364"/>
      <c r="K35" s="365"/>
      <c r="L35" s="366"/>
      <c r="M35" s="95"/>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199">
        <f t="shared" si="1"/>
        <v>0</v>
      </c>
      <c r="AS35" s="199"/>
      <c r="AT35" s="199">
        <f t="shared" si="2"/>
        <v>0</v>
      </c>
      <c r="AU35" s="200"/>
      <c r="AV35" s="201"/>
      <c r="AW35" s="202"/>
      <c r="AX35" s="203"/>
      <c r="AY35" s="133"/>
      <c r="AZ35" s="133"/>
      <c r="BA35" s="133"/>
      <c r="BB35" s="133"/>
      <c r="BC35" s="191"/>
      <c r="BD35" s="191"/>
    </row>
    <row r="36" spans="1:56" ht="30" hidden="1" customHeight="1">
      <c r="A36" s="45">
        <v>26</v>
      </c>
      <c r="B36" s="93"/>
      <c r="C36" s="363"/>
      <c r="D36" s="363"/>
      <c r="E36" s="363"/>
      <c r="F36" s="111"/>
      <c r="G36" s="193"/>
      <c r="H36" s="194"/>
      <c r="I36" s="195"/>
      <c r="J36" s="364"/>
      <c r="K36" s="365"/>
      <c r="L36" s="366"/>
      <c r="M36" s="95"/>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199">
        <f t="shared" si="1"/>
        <v>0</v>
      </c>
      <c r="AS36" s="199"/>
      <c r="AT36" s="199">
        <f t="shared" si="2"/>
        <v>0</v>
      </c>
      <c r="AU36" s="200"/>
      <c r="AV36" s="201"/>
      <c r="AW36" s="202"/>
      <c r="AX36" s="203"/>
      <c r="AY36" s="133"/>
      <c r="AZ36" s="133"/>
      <c r="BA36" s="133"/>
      <c r="BB36" s="133"/>
      <c r="BC36" s="191"/>
      <c r="BD36" s="191"/>
    </row>
    <row r="37" spans="1:56" ht="30" hidden="1" customHeight="1">
      <c r="A37" s="45">
        <v>27</v>
      </c>
      <c r="B37" s="93"/>
      <c r="C37" s="363"/>
      <c r="D37" s="363"/>
      <c r="E37" s="363"/>
      <c r="F37" s="111"/>
      <c r="G37" s="193"/>
      <c r="H37" s="194"/>
      <c r="I37" s="195"/>
      <c r="J37" s="364"/>
      <c r="K37" s="365"/>
      <c r="L37" s="366"/>
      <c r="M37" s="95"/>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199">
        <f t="shared" si="1"/>
        <v>0</v>
      </c>
      <c r="AS37" s="199"/>
      <c r="AT37" s="199">
        <f t="shared" si="2"/>
        <v>0</v>
      </c>
      <c r="AU37" s="200"/>
      <c r="AV37" s="201"/>
      <c r="AW37" s="202"/>
      <c r="AX37" s="203"/>
      <c r="AY37" s="133"/>
      <c r="AZ37" s="133"/>
      <c r="BA37" s="133"/>
      <c r="BB37" s="133"/>
      <c r="BC37" s="191"/>
      <c r="BD37" s="191"/>
    </row>
    <row r="38" spans="1:56" ht="30" hidden="1" customHeight="1">
      <c r="A38" s="45">
        <v>28</v>
      </c>
      <c r="B38" s="93"/>
      <c r="C38" s="363"/>
      <c r="D38" s="363"/>
      <c r="E38" s="363"/>
      <c r="F38" s="111"/>
      <c r="G38" s="193"/>
      <c r="H38" s="194"/>
      <c r="I38" s="195"/>
      <c r="J38" s="364"/>
      <c r="K38" s="365"/>
      <c r="L38" s="366"/>
      <c r="M38" s="95"/>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199">
        <f t="shared" si="1"/>
        <v>0</v>
      </c>
      <c r="AS38" s="199"/>
      <c r="AT38" s="199">
        <f t="shared" si="2"/>
        <v>0</v>
      </c>
      <c r="AU38" s="200"/>
      <c r="AV38" s="201"/>
      <c r="AW38" s="202"/>
      <c r="AX38" s="203"/>
      <c r="AY38" s="133"/>
      <c r="AZ38" s="133"/>
      <c r="BA38" s="133"/>
      <c r="BB38" s="133"/>
      <c r="BC38" s="191"/>
      <c r="BD38" s="191"/>
    </row>
    <row r="39" spans="1:56" ht="30" hidden="1" customHeight="1">
      <c r="A39" s="45">
        <v>29</v>
      </c>
      <c r="B39" s="93"/>
      <c r="C39" s="363"/>
      <c r="D39" s="363"/>
      <c r="E39" s="363"/>
      <c r="F39" s="111"/>
      <c r="G39" s="193"/>
      <c r="H39" s="194"/>
      <c r="I39" s="195"/>
      <c r="J39" s="364"/>
      <c r="K39" s="365"/>
      <c r="L39" s="366"/>
      <c r="M39" s="95"/>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199">
        <f t="shared" si="1"/>
        <v>0</v>
      </c>
      <c r="AS39" s="199"/>
      <c r="AT39" s="199">
        <f t="shared" si="2"/>
        <v>0</v>
      </c>
      <c r="AU39" s="200"/>
      <c r="AV39" s="201"/>
      <c r="AW39" s="202"/>
      <c r="AX39" s="203"/>
      <c r="AY39" s="133"/>
      <c r="AZ39" s="133"/>
      <c r="BA39" s="133"/>
      <c r="BB39" s="133"/>
      <c r="BC39" s="191"/>
      <c r="BD39" s="191"/>
    </row>
    <row r="40" spans="1:56" ht="30" hidden="1" customHeight="1" thickBot="1">
      <c r="A40" s="45">
        <v>30</v>
      </c>
      <c r="B40" s="96"/>
      <c r="C40" s="367"/>
      <c r="D40" s="367"/>
      <c r="E40" s="367"/>
      <c r="F40" s="112"/>
      <c r="G40" s="234"/>
      <c r="H40" s="235"/>
      <c r="I40" s="236"/>
      <c r="J40" s="368"/>
      <c r="K40" s="369"/>
      <c r="L40" s="370"/>
      <c r="M40" s="97"/>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332">
        <f t="shared" si="1"/>
        <v>0</v>
      </c>
      <c r="AS40" s="332"/>
      <c r="AT40" s="332">
        <f t="shared" si="2"/>
        <v>0</v>
      </c>
      <c r="AU40" s="333"/>
      <c r="AV40" s="240"/>
      <c r="AW40" s="241"/>
      <c r="AX40" s="242"/>
      <c r="AY40" s="133"/>
      <c r="AZ40" s="133"/>
      <c r="BA40" s="133"/>
      <c r="BB40" s="133"/>
      <c r="BC40" s="191"/>
      <c r="BD40" s="191"/>
    </row>
    <row r="41" spans="1:56" ht="26.25" customHeight="1" thickBot="1">
      <c r="B41" s="62"/>
      <c r="C41" s="62"/>
      <c r="D41" s="62"/>
      <c r="E41" s="62"/>
      <c r="F41" s="62"/>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355" t="s">
        <v>50</v>
      </c>
      <c r="AQ41" s="356"/>
      <c r="AR41" s="357">
        <f>SUM(AR11:AS40)</f>
        <v>0</v>
      </c>
      <c r="AS41" s="358"/>
      <c r="AT41" s="359">
        <f>SUM(AT11:AU40)</f>
        <v>0</v>
      </c>
      <c r="AU41" s="360"/>
      <c r="AV41" s="99"/>
      <c r="AW41" s="99"/>
      <c r="AX41" s="65"/>
      <c r="AY41" s="65"/>
      <c r="AZ41" s="65"/>
      <c r="BA41" s="65"/>
      <c r="BB41" s="65"/>
      <c r="BC41" s="232"/>
      <c r="BD41" s="232"/>
    </row>
    <row r="42" spans="1:56" ht="26.25" customHeight="1" thickBot="1">
      <c r="B42" s="66" t="s">
        <v>77</v>
      </c>
      <c r="C42" s="62"/>
      <c r="D42" s="62"/>
      <c r="E42" s="62"/>
      <c r="F42" s="62"/>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4"/>
      <c r="AS42" s="64"/>
      <c r="AT42" s="64"/>
      <c r="AU42" s="64"/>
      <c r="AV42" s="127"/>
      <c r="AW42" s="127"/>
      <c r="AX42" s="65"/>
      <c r="AY42" s="65"/>
      <c r="AZ42" s="127"/>
      <c r="BA42" s="65"/>
      <c r="BC42" s="65"/>
    </row>
    <row r="43" spans="1:56" ht="13.5" thickBot="1">
      <c r="B43" s="355"/>
      <c r="C43" s="361"/>
      <c r="D43" s="361"/>
      <c r="E43" s="361"/>
      <c r="F43" s="361"/>
      <c r="G43" s="361"/>
      <c r="H43" s="361"/>
      <c r="I43" s="361"/>
      <c r="J43" s="361"/>
      <c r="K43" s="361"/>
      <c r="L43" s="362"/>
      <c r="M43" s="67">
        <v>1</v>
      </c>
      <c r="N43" s="68">
        <v>2</v>
      </c>
      <c r="O43" s="68">
        <v>3</v>
      </c>
      <c r="P43" s="68">
        <v>4</v>
      </c>
      <c r="Q43" s="68">
        <v>5</v>
      </c>
      <c r="R43" s="68">
        <v>6</v>
      </c>
      <c r="S43" s="68">
        <v>7</v>
      </c>
      <c r="T43" s="68">
        <v>8</v>
      </c>
      <c r="U43" s="68">
        <v>9</v>
      </c>
      <c r="V43" s="68">
        <v>10</v>
      </c>
      <c r="W43" s="68">
        <v>11</v>
      </c>
      <c r="X43" s="68">
        <v>12</v>
      </c>
      <c r="Y43" s="68">
        <v>13</v>
      </c>
      <c r="Z43" s="68">
        <v>14</v>
      </c>
      <c r="AA43" s="68">
        <v>15</v>
      </c>
      <c r="AB43" s="68">
        <v>16</v>
      </c>
      <c r="AC43" s="68">
        <v>17</v>
      </c>
      <c r="AD43" s="68">
        <v>18</v>
      </c>
      <c r="AE43" s="68">
        <v>19</v>
      </c>
      <c r="AF43" s="68">
        <v>20</v>
      </c>
      <c r="AG43" s="68">
        <v>21</v>
      </c>
      <c r="AH43" s="68">
        <v>22</v>
      </c>
      <c r="AI43" s="68">
        <v>23</v>
      </c>
      <c r="AJ43" s="68">
        <v>24</v>
      </c>
      <c r="AK43" s="68">
        <v>25</v>
      </c>
      <c r="AL43" s="68">
        <v>26</v>
      </c>
      <c r="AM43" s="68">
        <v>27</v>
      </c>
      <c r="AN43" s="68">
        <v>28</v>
      </c>
      <c r="AO43" s="68">
        <v>29</v>
      </c>
      <c r="AP43" s="68">
        <f>IF(COUNTIF(B44,#REF!),"　",30)</f>
        <v>30</v>
      </c>
      <c r="AQ43" s="69">
        <v>31</v>
      </c>
      <c r="AR43" s="286" t="s">
        <v>78</v>
      </c>
      <c r="AS43" s="286"/>
      <c r="AT43" s="286" t="s">
        <v>79</v>
      </c>
      <c r="AU43" s="287"/>
      <c r="AV43" s="65"/>
      <c r="AZ43" s="65"/>
      <c r="BA43" s="128"/>
      <c r="BB43" s="128"/>
      <c r="BC43" s="47"/>
      <c r="BD43" s="47"/>
    </row>
    <row r="44" spans="1:56" ht="24.75" customHeight="1">
      <c r="B44" s="262" t="s">
        <v>80</v>
      </c>
      <c r="C44" s="263" t="s">
        <v>72</v>
      </c>
      <c r="D44" s="263"/>
      <c r="E44" s="263"/>
      <c r="F44" s="103"/>
      <c r="G44" s="264"/>
      <c r="H44" s="265"/>
      <c r="I44" s="266"/>
      <c r="J44" s="267"/>
      <c r="K44" s="268"/>
      <c r="L44" s="269"/>
      <c r="M44" s="70">
        <f t="shared" ref="M44:V49" ca="1" si="11">SUMIF($C$11:$AQ$40,$C44,M$11:M$40)</f>
        <v>0</v>
      </c>
      <c r="N44" s="71">
        <f t="shared" ca="1" si="11"/>
        <v>0</v>
      </c>
      <c r="O44" s="71">
        <f t="shared" ca="1" si="11"/>
        <v>0</v>
      </c>
      <c r="P44" s="71">
        <f t="shared" ca="1" si="11"/>
        <v>0</v>
      </c>
      <c r="Q44" s="71">
        <f t="shared" ca="1" si="11"/>
        <v>0</v>
      </c>
      <c r="R44" s="71">
        <f t="shared" ca="1" si="11"/>
        <v>0</v>
      </c>
      <c r="S44" s="71">
        <f t="shared" ca="1" si="11"/>
        <v>0</v>
      </c>
      <c r="T44" s="71">
        <f t="shared" ca="1" si="11"/>
        <v>0</v>
      </c>
      <c r="U44" s="71">
        <f t="shared" ca="1" si="11"/>
        <v>0</v>
      </c>
      <c r="V44" s="71">
        <f t="shared" ca="1" si="11"/>
        <v>0</v>
      </c>
      <c r="W44" s="71">
        <f t="shared" ref="W44:AF49" ca="1" si="12">SUMIF($C$11:$AQ$40,$C44,W$11:W$40)</f>
        <v>0</v>
      </c>
      <c r="X44" s="71">
        <f t="shared" ca="1" si="12"/>
        <v>0</v>
      </c>
      <c r="Y44" s="71">
        <f t="shared" ca="1" si="12"/>
        <v>0</v>
      </c>
      <c r="Z44" s="71">
        <f t="shared" ca="1" si="12"/>
        <v>0</v>
      </c>
      <c r="AA44" s="71">
        <f t="shared" ca="1" si="12"/>
        <v>0</v>
      </c>
      <c r="AB44" s="71">
        <f t="shared" ca="1" si="12"/>
        <v>0</v>
      </c>
      <c r="AC44" s="71">
        <f t="shared" ca="1" si="12"/>
        <v>0</v>
      </c>
      <c r="AD44" s="71">
        <f t="shared" ca="1" si="12"/>
        <v>0</v>
      </c>
      <c r="AE44" s="71">
        <f t="shared" ca="1" si="12"/>
        <v>0</v>
      </c>
      <c r="AF44" s="71">
        <f t="shared" ca="1" si="12"/>
        <v>0</v>
      </c>
      <c r="AG44" s="71">
        <f t="shared" ref="AG44:AQ49" ca="1" si="13">SUMIF($C$11:$AQ$40,$C44,AG$11:AG$40)</f>
        <v>0</v>
      </c>
      <c r="AH44" s="71">
        <f t="shared" ca="1" si="13"/>
        <v>0</v>
      </c>
      <c r="AI44" s="71">
        <f t="shared" ca="1" si="13"/>
        <v>0</v>
      </c>
      <c r="AJ44" s="71">
        <f t="shared" ca="1" si="13"/>
        <v>0</v>
      </c>
      <c r="AK44" s="71">
        <f t="shared" ca="1" si="13"/>
        <v>0</v>
      </c>
      <c r="AL44" s="71">
        <f t="shared" ca="1" si="13"/>
        <v>0</v>
      </c>
      <c r="AM44" s="71">
        <f t="shared" ca="1" si="13"/>
        <v>0</v>
      </c>
      <c r="AN44" s="71">
        <f t="shared" ca="1" si="13"/>
        <v>0</v>
      </c>
      <c r="AO44" s="71">
        <f t="shared" ca="1" si="13"/>
        <v>0</v>
      </c>
      <c r="AP44" s="71">
        <f t="shared" ca="1" si="13"/>
        <v>0</v>
      </c>
      <c r="AQ44" s="71">
        <f t="shared" ca="1" si="13"/>
        <v>0</v>
      </c>
      <c r="AR44" s="270">
        <f ca="1">SUM(M44:AQ44)</f>
        <v>0</v>
      </c>
      <c r="AS44" s="270"/>
      <c r="AT44" s="346">
        <f ca="1">SUM(AR44:AS49)</f>
        <v>0</v>
      </c>
      <c r="AU44" s="347"/>
      <c r="AV44" s="65"/>
      <c r="AZ44" s="65"/>
      <c r="BA44" s="128"/>
      <c r="BB44" s="128"/>
      <c r="BC44" s="47"/>
      <c r="BD44" s="47"/>
    </row>
    <row r="45" spans="1:56" ht="24.75" customHeight="1">
      <c r="B45" s="206"/>
      <c r="C45" s="336" t="s">
        <v>94</v>
      </c>
      <c r="D45" s="336"/>
      <c r="E45" s="336"/>
      <c r="F45" s="104"/>
      <c r="G45" s="299"/>
      <c r="H45" s="300"/>
      <c r="I45" s="337"/>
      <c r="J45" s="338"/>
      <c r="K45" s="339"/>
      <c r="L45" s="340"/>
      <c r="M45" s="72">
        <f t="shared" ca="1" si="11"/>
        <v>0</v>
      </c>
      <c r="N45" s="73">
        <f t="shared" ca="1" si="11"/>
        <v>0</v>
      </c>
      <c r="O45" s="73">
        <f t="shared" ca="1" si="11"/>
        <v>0</v>
      </c>
      <c r="P45" s="73">
        <f t="shared" ca="1" si="11"/>
        <v>0</v>
      </c>
      <c r="Q45" s="73">
        <f t="shared" ca="1" si="11"/>
        <v>0</v>
      </c>
      <c r="R45" s="73">
        <f t="shared" ca="1" si="11"/>
        <v>0</v>
      </c>
      <c r="S45" s="73">
        <f t="shared" ca="1" si="11"/>
        <v>0</v>
      </c>
      <c r="T45" s="73">
        <f t="shared" ca="1" si="11"/>
        <v>0</v>
      </c>
      <c r="U45" s="73">
        <f t="shared" ca="1" si="11"/>
        <v>0</v>
      </c>
      <c r="V45" s="73">
        <f t="shared" ca="1" si="11"/>
        <v>0</v>
      </c>
      <c r="W45" s="73">
        <f t="shared" ca="1" si="12"/>
        <v>0</v>
      </c>
      <c r="X45" s="73">
        <f t="shared" ca="1" si="12"/>
        <v>0</v>
      </c>
      <c r="Y45" s="73">
        <f t="shared" ca="1" si="12"/>
        <v>0</v>
      </c>
      <c r="Z45" s="73">
        <f t="shared" ca="1" si="12"/>
        <v>0</v>
      </c>
      <c r="AA45" s="73">
        <f t="shared" ca="1" si="12"/>
        <v>0</v>
      </c>
      <c r="AB45" s="73">
        <f t="shared" ca="1" si="12"/>
        <v>0</v>
      </c>
      <c r="AC45" s="73">
        <f t="shared" ca="1" si="12"/>
        <v>0</v>
      </c>
      <c r="AD45" s="73">
        <f t="shared" ca="1" si="12"/>
        <v>0</v>
      </c>
      <c r="AE45" s="73">
        <f t="shared" ca="1" si="12"/>
        <v>0</v>
      </c>
      <c r="AF45" s="73">
        <f t="shared" ca="1" si="12"/>
        <v>0</v>
      </c>
      <c r="AG45" s="73">
        <f t="shared" ca="1" si="13"/>
        <v>0</v>
      </c>
      <c r="AH45" s="73">
        <f t="shared" ca="1" si="13"/>
        <v>0</v>
      </c>
      <c r="AI45" s="73">
        <f t="shared" ca="1" si="13"/>
        <v>0</v>
      </c>
      <c r="AJ45" s="73">
        <f t="shared" ca="1" si="13"/>
        <v>0</v>
      </c>
      <c r="AK45" s="73">
        <f t="shared" ca="1" si="13"/>
        <v>0</v>
      </c>
      <c r="AL45" s="73">
        <f t="shared" ca="1" si="13"/>
        <v>0</v>
      </c>
      <c r="AM45" s="73">
        <f t="shared" ca="1" si="13"/>
        <v>0</v>
      </c>
      <c r="AN45" s="73">
        <f t="shared" ca="1" si="13"/>
        <v>0</v>
      </c>
      <c r="AO45" s="73">
        <f t="shared" ca="1" si="13"/>
        <v>0</v>
      </c>
      <c r="AP45" s="73">
        <f t="shared" ca="1" si="13"/>
        <v>0</v>
      </c>
      <c r="AQ45" s="73">
        <f t="shared" ca="1" si="13"/>
        <v>0</v>
      </c>
      <c r="AR45" s="297">
        <f t="shared" ref="AR45:AR49" ca="1" si="14">SUM(M45:AQ45)</f>
        <v>0</v>
      </c>
      <c r="AS45" s="297"/>
      <c r="AT45" s="346"/>
      <c r="AU45" s="347"/>
      <c r="AV45" s="65"/>
      <c r="AZ45" s="65"/>
      <c r="BA45" s="128"/>
      <c r="BB45" s="128"/>
      <c r="BC45" s="47"/>
      <c r="BD45" s="47"/>
    </row>
    <row r="46" spans="1:56" ht="24.75" customHeight="1">
      <c r="B46" s="206"/>
      <c r="C46" s="336" t="s">
        <v>74</v>
      </c>
      <c r="D46" s="336"/>
      <c r="E46" s="336"/>
      <c r="F46" s="104"/>
      <c r="G46" s="299"/>
      <c r="H46" s="300"/>
      <c r="I46" s="337"/>
      <c r="J46" s="338"/>
      <c r="K46" s="339"/>
      <c r="L46" s="340"/>
      <c r="M46" s="72">
        <f t="shared" ca="1" si="11"/>
        <v>0</v>
      </c>
      <c r="N46" s="73">
        <f t="shared" ca="1" si="11"/>
        <v>0</v>
      </c>
      <c r="O46" s="73">
        <f t="shared" ca="1" si="11"/>
        <v>0</v>
      </c>
      <c r="P46" s="73">
        <f t="shared" ca="1" si="11"/>
        <v>0</v>
      </c>
      <c r="Q46" s="73">
        <f t="shared" ca="1" si="11"/>
        <v>0</v>
      </c>
      <c r="R46" s="73">
        <f t="shared" ca="1" si="11"/>
        <v>0</v>
      </c>
      <c r="S46" s="73">
        <f t="shared" ca="1" si="11"/>
        <v>0</v>
      </c>
      <c r="T46" s="73">
        <f t="shared" ca="1" si="11"/>
        <v>0</v>
      </c>
      <c r="U46" s="73">
        <f t="shared" ca="1" si="11"/>
        <v>0</v>
      </c>
      <c r="V46" s="73">
        <f t="shared" ca="1" si="11"/>
        <v>0</v>
      </c>
      <c r="W46" s="73">
        <f t="shared" ca="1" si="12"/>
        <v>0</v>
      </c>
      <c r="X46" s="73">
        <f t="shared" ca="1" si="12"/>
        <v>0</v>
      </c>
      <c r="Y46" s="73">
        <f t="shared" ca="1" si="12"/>
        <v>0</v>
      </c>
      <c r="Z46" s="73">
        <f t="shared" ca="1" si="12"/>
        <v>0</v>
      </c>
      <c r="AA46" s="73">
        <f t="shared" ca="1" si="12"/>
        <v>0</v>
      </c>
      <c r="AB46" s="73">
        <f t="shared" ca="1" si="12"/>
        <v>0</v>
      </c>
      <c r="AC46" s="73">
        <f t="shared" ca="1" si="12"/>
        <v>0</v>
      </c>
      <c r="AD46" s="73">
        <f t="shared" ca="1" si="12"/>
        <v>0</v>
      </c>
      <c r="AE46" s="73">
        <f t="shared" ca="1" si="12"/>
        <v>0</v>
      </c>
      <c r="AF46" s="73">
        <f t="shared" ca="1" si="12"/>
        <v>0</v>
      </c>
      <c r="AG46" s="73">
        <f t="shared" ca="1" si="13"/>
        <v>0</v>
      </c>
      <c r="AH46" s="73">
        <f t="shared" ca="1" si="13"/>
        <v>0</v>
      </c>
      <c r="AI46" s="73">
        <f t="shared" ca="1" si="13"/>
        <v>0</v>
      </c>
      <c r="AJ46" s="73">
        <f t="shared" ca="1" si="13"/>
        <v>0</v>
      </c>
      <c r="AK46" s="73">
        <f t="shared" ca="1" si="13"/>
        <v>0</v>
      </c>
      <c r="AL46" s="73">
        <f t="shared" ca="1" si="13"/>
        <v>0</v>
      </c>
      <c r="AM46" s="73">
        <f t="shared" ca="1" si="13"/>
        <v>0</v>
      </c>
      <c r="AN46" s="73">
        <f t="shared" ca="1" si="13"/>
        <v>0</v>
      </c>
      <c r="AO46" s="73">
        <f t="shared" ca="1" si="13"/>
        <v>0</v>
      </c>
      <c r="AP46" s="73">
        <f t="shared" ca="1" si="13"/>
        <v>0</v>
      </c>
      <c r="AQ46" s="73">
        <f t="shared" ca="1" si="13"/>
        <v>0</v>
      </c>
      <c r="AR46" s="297">
        <f t="shared" ref="AR46" ca="1" si="15">SUM(M46:AQ46)</f>
        <v>0</v>
      </c>
      <c r="AS46" s="297"/>
      <c r="AT46" s="346"/>
      <c r="AU46" s="347"/>
      <c r="AV46" s="65"/>
      <c r="AZ46" s="65"/>
      <c r="BA46" s="128"/>
      <c r="BB46" s="128"/>
      <c r="BC46" s="47"/>
      <c r="BD46" s="47"/>
    </row>
    <row r="47" spans="1:56" ht="24.75" customHeight="1">
      <c r="B47" s="206"/>
      <c r="C47" s="336" t="s">
        <v>73</v>
      </c>
      <c r="D47" s="336"/>
      <c r="E47" s="336"/>
      <c r="F47" s="104"/>
      <c r="G47" s="299"/>
      <c r="H47" s="300"/>
      <c r="I47" s="337"/>
      <c r="J47" s="338"/>
      <c r="K47" s="339"/>
      <c r="L47" s="340"/>
      <c r="M47" s="72">
        <f t="shared" ca="1" si="11"/>
        <v>0</v>
      </c>
      <c r="N47" s="73">
        <f t="shared" ca="1" si="11"/>
        <v>0</v>
      </c>
      <c r="O47" s="73">
        <f t="shared" ca="1" si="11"/>
        <v>0</v>
      </c>
      <c r="P47" s="73">
        <f t="shared" ca="1" si="11"/>
        <v>0</v>
      </c>
      <c r="Q47" s="73">
        <f t="shared" ca="1" si="11"/>
        <v>0</v>
      </c>
      <c r="R47" s="73">
        <f t="shared" ca="1" si="11"/>
        <v>0</v>
      </c>
      <c r="S47" s="73">
        <f t="shared" ca="1" si="11"/>
        <v>0</v>
      </c>
      <c r="T47" s="73">
        <f t="shared" ca="1" si="11"/>
        <v>0</v>
      </c>
      <c r="U47" s="73">
        <f t="shared" ca="1" si="11"/>
        <v>0</v>
      </c>
      <c r="V47" s="73">
        <f t="shared" ca="1" si="11"/>
        <v>0</v>
      </c>
      <c r="W47" s="73">
        <f t="shared" ca="1" si="12"/>
        <v>0</v>
      </c>
      <c r="X47" s="73">
        <f t="shared" ca="1" si="12"/>
        <v>0</v>
      </c>
      <c r="Y47" s="73">
        <f t="shared" ca="1" si="12"/>
        <v>0</v>
      </c>
      <c r="Z47" s="73">
        <f t="shared" ca="1" si="12"/>
        <v>0</v>
      </c>
      <c r="AA47" s="73">
        <f t="shared" ca="1" si="12"/>
        <v>0</v>
      </c>
      <c r="AB47" s="73">
        <f t="shared" ca="1" si="12"/>
        <v>0</v>
      </c>
      <c r="AC47" s="73">
        <f t="shared" ca="1" si="12"/>
        <v>0</v>
      </c>
      <c r="AD47" s="73">
        <f t="shared" ca="1" si="12"/>
        <v>0</v>
      </c>
      <c r="AE47" s="73">
        <f t="shared" ca="1" si="12"/>
        <v>0</v>
      </c>
      <c r="AF47" s="73">
        <f t="shared" ca="1" si="12"/>
        <v>0</v>
      </c>
      <c r="AG47" s="73">
        <f t="shared" ca="1" si="13"/>
        <v>0</v>
      </c>
      <c r="AH47" s="73">
        <f t="shared" ca="1" si="13"/>
        <v>0</v>
      </c>
      <c r="AI47" s="73">
        <f t="shared" ca="1" si="13"/>
        <v>0</v>
      </c>
      <c r="AJ47" s="73">
        <f t="shared" ca="1" si="13"/>
        <v>0</v>
      </c>
      <c r="AK47" s="73">
        <f t="shared" ca="1" si="13"/>
        <v>0</v>
      </c>
      <c r="AL47" s="73">
        <f t="shared" ca="1" si="13"/>
        <v>0</v>
      </c>
      <c r="AM47" s="73">
        <f t="shared" ca="1" si="13"/>
        <v>0</v>
      </c>
      <c r="AN47" s="73">
        <f t="shared" ca="1" si="13"/>
        <v>0</v>
      </c>
      <c r="AO47" s="73">
        <f t="shared" ca="1" si="13"/>
        <v>0</v>
      </c>
      <c r="AP47" s="73">
        <f t="shared" ca="1" si="13"/>
        <v>0</v>
      </c>
      <c r="AQ47" s="73">
        <f t="shared" ca="1" si="13"/>
        <v>0</v>
      </c>
      <c r="AR47" s="297">
        <f t="shared" ca="1" si="14"/>
        <v>0</v>
      </c>
      <c r="AS47" s="297"/>
      <c r="AT47" s="346"/>
      <c r="AU47" s="347"/>
      <c r="AV47" s="65"/>
      <c r="AZ47" s="65"/>
      <c r="BA47" s="128"/>
      <c r="BB47" s="128"/>
      <c r="BC47" s="47"/>
      <c r="BD47" s="47"/>
    </row>
    <row r="48" spans="1:56" ht="24.75" customHeight="1">
      <c r="B48" s="206"/>
      <c r="C48" s="336" t="s">
        <v>75</v>
      </c>
      <c r="D48" s="336"/>
      <c r="E48" s="336"/>
      <c r="F48" s="104"/>
      <c r="G48" s="299"/>
      <c r="H48" s="300"/>
      <c r="I48" s="337"/>
      <c r="J48" s="338"/>
      <c r="K48" s="339"/>
      <c r="L48" s="340"/>
      <c r="M48" s="72">
        <f t="shared" ca="1" si="11"/>
        <v>0</v>
      </c>
      <c r="N48" s="73">
        <f t="shared" ca="1" si="11"/>
        <v>0</v>
      </c>
      <c r="O48" s="73">
        <f t="shared" ca="1" si="11"/>
        <v>0</v>
      </c>
      <c r="P48" s="73">
        <f t="shared" ca="1" si="11"/>
        <v>0</v>
      </c>
      <c r="Q48" s="73">
        <f t="shared" ca="1" si="11"/>
        <v>0</v>
      </c>
      <c r="R48" s="73">
        <f t="shared" ca="1" si="11"/>
        <v>0</v>
      </c>
      <c r="S48" s="73">
        <f t="shared" ca="1" si="11"/>
        <v>0</v>
      </c>
      <c r="T48" s="73">
        <f t="shared" ca="1" si="11"/>
        <v>0</v>
      </c>
      <c r="U48" s="73">
        <f t="shared" ca="1" si="11"/>
        <v>0</v>
      </c>
      <c r="V48" s="73">
        <f t="shared" ca="1" si="11"/>
        <v>0</v>
      </c>
      <c r="W48" s="73">
        <f t="shared" ca="1" si="12"/>
        <v>0</v>
      </c>
      <c r="X48" s="73">
        <f t="shared" ca="1" si="12"/>
        <v>0</v>
      </c>
      <c r="Y48" s="73">
        <f t="shared" ca="1" si="12"/>
        <v>0</v>
      </c>
      <c r="Z48" s="73">
        <f t="shared" ca="1" si="12"/>
        <v>0</v>
      </c>
      <c r="AA48" s="73">
        <f t="shared" ca="1" si="12"/>
        <v>0</v>
      </c>
      <c r="AB48" s="73">
        <f t="shared" ca="1" si="12"/>
        <v>0</v>
      </c>
      <c r="AC48" s="73">
        <f t="shared" ca="1" si="12"/>
        <v>0</v>
      </c>
      <c r="AD48" s="73">
        <f t="shared" ca="1" si="12"/>
        <v>0</v>
      </c>
      <c r="AE48" s="73">
        <f t="shared" ca="1" si="12"/>
        <v>0</v>
      </c>
      <c r="AF48" s="73">
        <f t="shared" ca="1" si="12"/>
        <v>0</v>
      </c>
      <c r="AG48" s="73">
        <f t="shared" ca="1" si="13"/>
        <v>0</v>
      </c>
      <c r="AH48" s="73">
        <f t="shared" ca="1" si="13"/>
        <v>0</v>
      </c>
      <c r="AI48" s="73">
        <f t="shared" ca="1" si="13"/>
        <v>0</v>
      </c>
      <c r="AJ48" s="73">
        <f t="shared" ca="1" si="13"/>
        <v>0</v>
      </c>
      <c r="AK48" s="73">
        <f t="shared" ca="1" si="13"/>
        <v>0</v>
      </c>
      <c r="AL48" s="73">
        <f t="shared" ca="1" si="13"/>
        <v>0</v>
      </c>
      <c r="AM48" s="73">
        <f t="shared" ca="1" si="13"/>
        <v>0</v>
      </c>
      <c r="AN48" s="73">
        <f t="shared" ca="1" si="13"/>
        <v>0</v>
      </c>
      <c r="AO48" s="73">
        <f t="shared" ca="1" si="13"/>
        <v>0</v>
      </c>
      <c r="AP48" s="73">
        <f t="shared" ca="1" si="13"/>
        <v>0</v>
      </c>
      <c r="AQ48" s="73">
        <f t="shared" ca="1" si="13"/>
        <v>0</v>
      </c>
      <c r="AR48" s="297">
        <f t="shared" ca="1" si="14"/>
        <v>0</v>
      </c>
      <c r="AS48" s="297"/>
      <c r="AT48" s="346"/>
      <c r="AU48" s="347"/>
      <c r="AV48" s="65"/>
      <c r="AZ48" s="65"/>
      <c r="BA48" s="128"/>
      <c r="BB48" s="128"/>
      <c r="BC48" s="47"/>
      <c r="BD48" s="47"/>
    </row>
    <row r="49" spans="2:56" ht="24.75" customHeight="1" thickBot="1">
      <c r="B49" s="206"/>
      <c r="C49" s="348" t="s">
        <v>76</v>
      </c>
      <c r="D49" s="348"/>
      <c r="E49" s="348"/>
      <c r="F49" s="105"/>
      <c r="G49" s="349"/>
      <c r="H49" s="350"/>
      <c r="I49" s="351"/>
      <c r="J49" s="352"/>
      <c r="K49" s="353"/>
      <c r="L49" s="354"/>
      <c r="M49" s="74">
        <f t="shared" ca="1" si="11"/>
        <v>0</v>
      </c>
      <c r="N49" s="75">
        <f t="shared" ca="1" si="11"/>
        <v>0</v>
      </c>
      <c r="O49" s="75">
        <f t="shared" ca="1" si="11"/>
        <v>0</v>
      </c>
      <c r="P49" s="75">
        <f t="shared" ca="1" si="11"/>
        <v>0</v>
      </c>
      <c r="Q49" s="75">
        <f t="shared" ca="1" si="11"/>
        <v>0</v>
      </c>
      <c r="R49" s="75">
        <f t="shared" ca="1" si="11"/>
        <v>0</v>
      </c>
      <c r="S49" s="75">
        <f t="shared" ca="1" si="11"/>
        <v>0</v>
      </c>
      <c r="T49" s="75">
        <f t="shared" ca="1" si="11"/>
        <v>0</v>
      </c>
      <c r="U49" s="75">
        <f t="shared" ca="1" si="11"/>
        <v>0</v>
      </c>
      <c r="V49" s="75">
        <f t="shared" ca="1" si="11"/>
        <v>0</v>
      </c>
      <c r="W49" s="75">
        <f t="shared" ca="1" si="12"/>
        <v>0</v>
      </c>
      <c r="X49" s="75">
        <f t="shared" ca="1" si="12"/>
        <v>0</v>
      </c>
      <c r="Y49" s="75">
        <f t="shared" ca="1" si="12"/>
        <v>0</v>
      </c>
      <c r="Z49" s="75">
        <f t="shared" ca="1" si="12"/>
        <v>0</v>
      </c>
      <c r="AA49" s="75">
        <f t="shared" ca="1" si="12"/>
        <v>0</v>
      </c>
      <c r="AB49" s="75">
        <f t="shared" ca="1" si="12"/>
        <v>0</v>
      </c>
      <c r="AC49" s="75">
        <f t="shared" ca="1" si="12"/>
        <v>0</v>
      </c>
      <c r="AD49" s="75">
        <f t="shared" ca="1" si="12"/>
        <v>0</v>
      </c>
      <c r="AE49" s="75">
        <f t="shared" ca="1" si="12"/>
        <v>0</v>
      </c>
      <c r="AF49" s="75">
        <f t="shared" ca="1" si="12"/>
        <v>0</v>
      </c>
      <c r="AG49" s="75">
        <f t="shared" ca="1" si="13"/>
        <v>0</v>
      </c>
      <c r="AH49" s="75">
        <f t="shared" ca="1" si="13"/>
        <v>0</v>
      </c>
      <c r="AI49" s="75">
        <f t="shared" ca="1" si="13"/>
        <v>0</v>
      </c>
      <c r="AJ49" s="75">
        <f t="shared" ca="1" si="13"/>
        <v>0</v>
      </c>
      <c r="AK49" s="75">
        <f t="shared" ca="1" si="13"/>
        <v>0</v>
      </c>
      <c r="AL49" s="75">
        <f t="shared" ca="1" si="13"/>
        <v>0</v>
      </c>
      <c r="AM49" s="75">
        <f t="shared" ca="1" si="13"/>
        <v>0</v>
      </c>
      <c r="AN49" s="75">
        <f t="shared" ca="1" si="13"/>
        <v>0</v>
      </c>
      <c r="AO49" s="75">
        <f t="shared" ca="1" si="13"/>
        <v>0</v>
      </c>
      <c r="AP49" s="75">
        <f t="shared" ca="1" si="13"/>
        <v>0</v>
      </c>
      <c r="AQ49" s="75">
        <f t="shared" ca="1" si="13"/>
        <v>0</v>
      </c>
      <c r="AR49" s="204">
        <f t="shared" ca="1" si="14"/>
        <v>0</v>
      </c>
      <c r="AS49" s="204"/>
      <c r="AT49" s="346" t="str">
        <f ca="1">IF(AR41=AT44,"（上記②と一致）","（上記②の計と不一致）")</f>
        <v>（上記②と一致）</v>
      </c>
      <c r="AU49" s="347"/>
      <c r="AV49" s="65"/>
      <c r="AZ49" s="65"/>
      <c r="BA49" s="128"/>
      <c r="BB49" s="128"/>
      <c r="BC49" s="47"/>
      <c r="BD49" s="47"/>
    </row>
    <row r="50" spans="2:56" ht="24.75" hidden="1" customHeight="1" thickBot="1">
      <c r="B50" s="247" t="s">
        <v>86</v>
      </c>
      <c r="C50" s="248"/>
      <c r="D50" s="248"/>
      <c r="E50" s="284"/>
      <c r="F50" s="100"/>
      <c r="G50" s="249"/>
      <c r="H50" s="248"/>
      <c r="I50" s="284"/>
      <c r="J50" s="341"/>
      <c r="K50" s="342"/>
      <c r="L50" s="343"/>
      <c r="M50" s="60">
        <f t="shared" ref="M50:AQ50" si="16">M8</f>
        <v>0</v>
      </c>
      <c r="N50" s="61">
        <f t="shared" si="16"/>
        <v>0</v>
      </c>
      <c r="O50" s="61">
        <f t="shared" si="16"/>
        <v>0</v>
      </c>
      <c r="P50" s="61">
        <f t="shared" si="16"/>
        <v>0</v>
      </c>
      <c r="Q50" s="61">
        <f t="shared" si="16"/>
        <v>0</v>
      </c>
      <c r="R50" s="61">
        <f t="shared" si="16"/>
        <v>0</v>
      </c>
      <c r="S50" s="61">
        <f t="shared" si="16"/>
        <v>0</v>
      </c>
      <c r="T50" s="61">
        <f t="shared" si="16"/>
        <v>0</v>
      </c>
      <c r="U50" s="61">
        <f t="shared" si="16"/>
        <v>0</v>
      </c>
      <c r="V50" s="61">
        <f t="shared" si="16"/>
        <v>0</v>
      </c>
      <c r="W50" s="61">
        <f t="shared" si="16"/>
        <v>0</v>
      </c>
      <c r="X50" s="61">
        <f t="shared" si="16"/>
        <v>0</v>
      </c>
      <c r="Y50" s="61">
        <f t="shared" si="16"/>
        <v>0</v>
      </c>
      <c r="Z50" s="61">
        <f t="shared" si="16"/>
        <v>0</v>
      </c>
      <c r="AA50" s="61">
        <f t="shared" si="16"/>
        <v>0</v>
      </c>
      <c r="AB50" s="61">
        <f t="shared" si="16"/>
        <v>0</v>
      </c>
      <c r="AC50" s="61">
        <f t="shared" si="16"/>
        <v>0</v>
      </c>
      <c r="AD50" s="61">
        <f t="shared" si="16"/>
        <v>0</v>
      </c>
      <c r="AE50" s="61">
        <f t="shared" si="16"/>
        <v>0</v>
      </c>
      <c r="AF50" s="61">
        <f t="shared" si="16"/>
        <v>0</v>
      </c>
      <c r="AG50" s="61">
        <f t="shared" si="16"/>
        <v>0</v>
      </c>
      <c r="AH50" s="61">
        <f t="shared" si="16"/>
        <v>0</v>
      </c>
      <c r="AI50" s="61">
        <f t="shared" si="16"/>
        <v>0</v>
      </c>
      <c r="AJ50" s="61">
        <f t="shared" si="16"/>
        <v>0</v>
      </c>
      <c r="AK50" s="61">
        <f t="shared" si="16"/>
        <v>0</v>
      </c>
      <c r="AL50" s="61">
        <f t="shared" si="16"/>
        <v>0</v>
      </c>
      <c r="AM50" s="61">
        <f t="shared" si="16"/>
        <v>0</v>
      </c>
      <c r="AN50" s="61">
        <f t="shared" si="16"/>
        <v>0</v>
      </c>
      <c r="AO50" s="61">
        <f t="shared" si="16"/>
        <v>0</v>
      </c>
      <c r="AP50" s="61">
        <f t="shared" si="16"/>
        <v>0</v>
      </c>
      <c r="AQ50" s="61">
        <f t="shared" si="16"/>
        <v>0</v>
      </c>
      <c r="AR50" s="344">
        <f>SUM(M50:AQ50)</f>
        <v>0</v>
      </c>
      <c r="AS50" s="345"/>
      <c r="AT50" s="257" t="str">
        <f>IF(AR50=AR8,"（上記①と一致）","（上記②と不一致）")</f>
        <v>（上記①と一致）</v>
      </c>
      <c r="AU50" s="258"/>
      <c r="AV50" s="65"/>
      <c r="AZ50" s="65"/>
      <c r="BA50" s="128"/>
      <c r="BB50" s="128"/>
      <c r="BC50" s="47"/>
      <c r="BD50" s="47"/>
    </row>
    <row r="51" spans="2:56" ht="24.75" customHeight="1" thickTop="1">
      <c r="B51" s="205" t="s">
        <v>87</v>
      </c>
      <c r="C51" s="208" t="s">
        <v>72</v>
      </c>
      <c r="D51" s="208"/>
      <c r="E51" s="208"/>
      <c r="F51" s="106"/>
      <c r="G51" s="229" t="s">
        <v>101</v>
      </c>
      <c r="H51" s="114">
        <f ca="1">COUNTIF(M51:AQ51,"&gt;2.00")</f>
        <v>0</v>
      </c>
      <c r="I51" s="226" t="s">
        <v>98</v>
      </c>
      <c r="J51" s="209">
        <f ca="1">COUNTIF(M51:AQ51,"&gt;１.00")</f>
        <v>0</v>
      </c>
      <c r="K51" s="209"/>
      <c r="L51" s="210"/>
      <c r="M51" s="76" t="str">
        <f ca="1">IF(M44=0,"0",M44/M$50)</f>
        <v>0</v>
      </c>
      <c r="N51" s="77" t="str">
        <f t="shared" ref="N51:AQ51" ca="1" si="17">IF(N44=0,"0",N44/N$50)</f>
        <v>0</v>
      </c>
      <c r="O51" s="77" t="str">
        <f t="shared" ca="1" si="17"/>
        <v>0</v>
      </c>
      <c r="P51" s="77" t="str">
        <f t="shared" ca="1" si="17"/>
        <v>0</v>
      </c>
      <c r="Q51" s="77" t="str">
        <f t="shared" ca="1" si="17"/>
        <v>0</v>
      </c>
      <c r="R51" s="77" t="str">
        <f t="shared" ca="1" si="17"/>
        <v>0</v>
      </c>
      <c r="S51" s="77" t="str">
        <f t="shared" ca="1" si="17"/>
        <v>0</v>
      </c>
      <c r="T51" s="77" t="str">
        <f t="shared" ca="1" si="17"/>
        <v>0</v>
      </c>
      <c r="U51" s="77" t="str">
        <f t="shared" ca="1" si="17"/>
        <v>0</v>
      </c>
      <c r="V51" s="77" t="str">
        <f t="shared" ca="1" si="17"/>
        <v>0</v>
      </c>
      <c r="W51" s="77" t="str">
        <f t="shared" ca="1" si="17"/>
        <v>0</v>
      </c>
      <c r="X51" s="77" t="str">
        <f t="shared" ca="1" si="17"/>
        <v>0</v>
      </c>
      <c r="Y51" s="77" t="str">
        <f t="shared" ca="1" si="17"/>
        <v>0</v>
      </c>
      <c r="Z51" s="77" t="str">
        <f t="shared" ca="1" si="17"/>
        <v>0</v>
      </c>
      <c r="AA51" s="77" t="str">
        <f t="shared" ca="1" si="17"/>
        <v>0</v>
      </c>
      <c r="AB51" s="77" t="str">
        <f t="shared" ca="1" si="17"/>
        <v>0</v>
      </c>
      <c r="AC51" s="77" t="str">
        <f t="shared" ca="1" si="17"/>
        <v>0</v>
      </c>
      <c r="AD51" s="77" t="str">
        <f t="shared" ca="1" si="17"/>
        <v>0</v>
      </c>
      <c r="AE51" s="77" t="str">
        <f t="shared" ca="1" si="17"/>
        <v>0</v>
      </c>
      <c r="AF51" s="77" t="str">
        <f t="shared" ca="1" si="17"/>
        <v>0</v>
      </c>
      <c r="AG51" s="77" t="str">
        <f t="shared" ca="1" si="17"/>
        <v>0</v>
      </c>
      <c r="AH51" s="77" t="str">
        <f t="shared" ca="1" si="17"/>
        <v>0</v>
      </c>
      <c r="AI51" s="77" t="str">
        <f t="shared" ca="1" si="17"/>
        <v>0</v>
      </c>
      <c r="AJ51" s="77" t="str">
        <f t="shared" ca="1" si="17"/>
        <v>0</v>
      </c>
      <c r="AK51" s="77" t="str">
        <f t="shared" ca="1" si="17"/>
        <v>0</v>
      </c>
      <c r="AL51" s="77" t="str">
        <f t="shared" ca="1" si="17"/>
        <v>0</v>
      </c>
      <c r="AM51" s="77" t="str">
        <f t="shared" ca="1" si="17"/>
        <v>0</v>
      </c>
      <c r="AN51" s="77" t="str">
        <f t="shared" ca="1" si="17"/>
        <v>0</v>
      </c>
      <c r="AO51" s="77" t="str">
        <f t="shared" ca="1" si="17"/>
        <v>0</v>
      </c>
      <c r="AP51" s="77" t="str">
        <f t="shared" ca="1" si="17"/>
        <v>0</v>
      </c>
      <c r="AQ51" s="118" t="str">
        <f t="shared" ca="1" si="17"/>
        <v>0</v>
      </c>
      <c r="AR51" s="214" t="s">
        <v>88</v>
      </c>
      <c r="AS51" s="215"/>
      <c r="AT51" s="215"/>
      <c r="AU51" s="216"/>
      <c r="AV51" s="65"/>
      <c r="AZ51" s="65"/>
      <c r="BA51" s="128"/>
      <c r="BB51" s="128"/>
      <c r="BC51" s="47"/>
      <c r="BD51" s="47"/>
    </row>
    <row r="52" spans="2:56" ht="24.75" customHeight="1">
      <c r="B52" s="206"/>
      <c r="C52" s="211" t="s">
        <v>94</v>
      </c>
      <c r="D52" s="211"/>
      <c r="E52" s="211"/>
      <c r="F52" s="107"/>
      <c r="G52" s="230"/>
      <c r="H52" s="115">
        <f t="shared" ref="H52:H56" ca="1" si="18">COUNTIF(M52:AQ52,"&gt;2.00")</f>
        <v>0</v>
      </c>
      <c r="I52" s="227"/>
      <c r="J52" s="212">
        <f t="shared" ref="J52" ca="1" si="19">COUNTIF(M52:AQ52,"&gt;１.00")</f>
        <v>0</v>
      </c>
      <c r="K52" s="212"/>
      <c r="L52" s="213"/>
      <c r="M52" s="72" t="str">
        <f t="shared" ref="M52:AQ52" ca="1" si="20">IF(M45=0,"0",M45/M$50)</f>
        <v>0</v>
      </c>
      <c r="N52" s="73" t="str">
        <f t="shared" ca="1" si="20"/>
        <v>0</v>
      </c>
      <c r="O52" s="73" t="str">
        <f t="shared" ca="1" si="20"/>
        <v>0</v>
      </c>
      <c r="P52" s="73" t="str">
        <f t="shared" ca="1" si="20"/>
        <v>0</v>
      </c>
      <c r="Q52" s="73" t="str">
        <f t="shared" ca="1" si="20"/>
        <v>0</v>
      </c>
      <c r="R52" s="73" t="str">
        <f t="shared" ca="1" si="20"/>
        <v>0</v>
      </c>
      <c r="S52" s="73" t="str">
        <f t="shared" ca="1" si="20"/>
        <v>0</v>
      </c>
      <c r="T52" s="73" t="str">
        <f t="shared" ca="1" si="20"/>
        <v>0</v>
      </c>
      <c r="U52" s="73" t="str">
        <f t="shared" ca="1" si="20"/>
        <v>0</v>
      </c>
      <c r="V52" s="73" t="str">
        <f t="shared" ca="1" si="20"/>
        <v>0</v>
      </c>
      <c r="W52" s="73" t="str">
        <f t="shared" ca="1" si="20"/>
        <v>0</v>
      </c>
      <c r="X52" s="73" t="str">
        <f t="shared" ca="1" si="20"/>
        <v>0</v>
      </c>
      <c r="Y52" s="73" t="str">
        <f t="shared" ca="1" si="20"/>
        <v>0</v>
      </c>
      <c r="Z52" s="73" t="str">
        <f t="shared" ca="1" si="20"/>
        <v>0</v>
      </c>
      <c r="AA52" s="73" t="str">
        <f t="shared" ca="1" si="20"/>
        <v>0</v>
      </c>
      <c r="AB52" s="73" t="str">
        <f t="shared" ca="1" si="20"/>
        <v>0</v>
      </c>
      <c r="AC52" s="73" t="str">
        <f t="shared" ca="1" si="20"/>
        <v>0</v>
      </c>
      <c r="AD52" s="73" t="str">
        <f t="shared" ca="1" si="20"/>
        <v>0</v>
      </c>
      <c r="AE52" s="73" t="str">
        <f t="shared" ca="1" si="20"/>
        <v>0</v>
      </c>
      <c r="AF52" s="73" t="str">
        <f t="shared" ca="1" si="20"/>
        <v>0</v>
      </c>
      <c r="AG52" s="73" t="str">
        <f t="shared" ca="1" si="20"/>
        <v>0</v>
      </c>
      <c r="AH52" s="73" t="str">
        <f t="shared" ca="1" si="20"/>
        <v>0</v>
      </c>
      <c r="AI52" s="73" t="str">
        <f t="shared" ca="1" si="20"/>
        <v>0</v>
      </c>
      <c r="AJ52" s="73" t="str">
        <f t="shared" ca="1" si="20"/>
        <v>0</v>
      </c>
      <c r="AK52" s="73" t="str">
        <f t="shared" ca="1" si="20"/>
        <v>0</v>
      </c>
      <c r="AL52" s="73" t="str">
        <f t="shared" ca="1" si="20"/>
        <v>0</v>
      </c>
      <c r="AM52" s="73" t="str">
        <f t="shared" ca="1" si="20"/>
        <v>0</v>
      </c>
      <c r="AN52" s="73" t="str">
        <f t="shared" ca="1" si="20"/>
        <v>0</v>
      </c>
      <c r="AO52" s="73" t="str">
        <f t="shared" ca="1" si="20"/>
        <v>0</v>
      </c>
      <c r="AP52" s="73" t="str">
        <f t="shared" ca="1" si="20"/>
        <v>0</v>
      </c>
      <c r="AQ52" s="119" t="str">
        <f t="shared" ca="1" si="20"/>
        <v>0</v>
      </c>
      <c r="AR52" s="217" t="str">
        <f ca="1">IF(I57=0,"無","有")</f>
        <v>無</v>
      </c>
      <c r="AS52" s="218"/>
      <c r="AT52" s="218"/>
      <c r="AU52" s="219"/>
      <c r="AV52" s="65"/>
      <c r="AZ52" s="65"/>
      <c r="BA52" s="128"/>
      <c r="BB52" s="128"/>
      <c r="BC52" s="47"/>
      <c r="BD52" s="47"/>
    </row>
    <row r="53" spans="2:56" ht="24.75" customHeight="1">
      <c r="B53" s="206"/>
      <c r="C53" s="211" t="s">
        <v>74</v>
      </c>
      <c r="D53" s="211"/>
      <c r="E53" s="211"/>
      <c r="F53" s="107"/>
      <c r="G53" s="230"/>
      <c r="H53" s="115">
        <f t="shared" ca="1" si="18"/>
        <v>0</v>
      </c>
      <c r="I53" s="227"/>
      <c r="J53" s="212">
        <f t="shared" ref="J53:J56" ca="1" si="21">COUNTIF(M53:AQ53,"&gt;１.00")</f>
        <v>0</v>
      </c>
      <c r="K53" s="212"/>
      <c r="L53" s="213"/>
      <c r="M53" s="72" t="str">
        <f t="shared" ref="M53:AQ53" ca="1" si="22">IF(M46=0,"0",M46/M$50)</f>
        <v>0</v>
      </c>
      <c r="N53" s="73" t="str">
        <f t="shared" ca="1" si="22"/>
        <v>0</v>
      </c>
      <c r="O53" s="73" t="str">
        <f t="shared" ca="1" si="22"/>
        <v>0</v>
      </c>
      <c r="P53" s="73" t="str">
        <f t="shared" ca="1" si="22"/>
        <v>0</v>
      </c>
      <c r="Q53" s="73" t="str">
        <f t="shared" ca="1" si="22"/>
        <v>0</v>
      </c>
      <c r="R53" s="73" t="str">
        <f t="shared" ca="1" si="22"/>
        <v>0</v>
      </c>
      <c r="S53" s="73" t="str">
        <f t="shared" ca="1" si="22"/>
        <v>0</v>
      </c>
      <c r="T53" s="73" t="str">
        <f t="shared" ca="1" si="22"/>
        <v>0</v>
      </c>
      <c r="U53" s="73" t="str">
        <f t="shared" ca="1" si="22"/>
        <v>0</v>
      </c>
      <c r="V53" s="73" t="str">
        <f t="shared" ca="1" si="22"/>
        <v>0</v>
      </c>
      <c r="W53" s="73" t="str">
        <f t="shared" ca="1" si="22"/>
        <v>0</v>
      </c>
      <c r="X53" s="73" t="str">
        <f t="shared" ca="1" si="22"/>
        <v>0</v>
      </c>
      <c r="Y53" s="73" t="str">
        <f t="shared" ca="1" si="22"/>
        <v>0</v>
      </c>
      <c r="Z53" s="73" t="str">
        <f t="shared" ca="1" si="22"/>
        <v>0</v>
      </c>
      <c r="AA53" s="73" t="str">
        <f t="shared" ca="1" si="22"/>
        <v>0</v>
      </c>
      <c r="AB53" s="73" t="str">
        <f t="shared" ca="1" si="22"/>
        <v>0</v>
      </c>
      <c r="AC53" s="73" t="str">
        <f t="shared" ca="1" si="22"/>
        <v>0</v>
      </c>
      <c r="AD53" s="73" t="str">
        <f t="shared" ca="1" si="22"/>
        <v>0</v>
      </c>
      <c r="AE53" s="73" t="str">
        <f t="shared" ca="1" si="22"/>
        <v>0</v>
      </c>
      <c r="AF53" s="73" t="str">
        <f t="shared" ca="1" si="22"/>
        <v>0</v>
      </c>
      <c r="AG53" s="73" t="str">
        <f t="shared" ca="1" si="22"/>
        <v>0</v>
      </c>
      <c r="AH53" s="73" t="str">
        <f t="shared" ca="1" si="22"/>
        <v>0</v>
      </c>
      <c r="AI53" s="73" t="str">
        <f t="shared" ca="1" si="22"/>
        <v>0</v>
      </c>
      <c r="AJ53" s="73" t="str">
        <f t="shared" ca="1" si="22"/>
        <v>0</v>
      </c>
      <c r="AK53" s="73" t="str">
        <f t="shared" ca="1" si="22"/>
        <v>0</v>
      </c>
      <c r="AL53" s="73" t="str">
        <f t="shared" ca="1" si="22"/>
        <v>0</v>
      </c>
      <c r="AM53" s="73" t="str">
        <f t="shared" ca="1" si="22"/>
        <v>0</v>
      </c>
      <c r="AN53" s="73" t="str">
        <f t="shared" ca="1" si="22"/>
        <v>0</v>
      </c>
      <c r="AO53" s="73" t="str">
        <f t="shared" ca="1" si="22"/>
        <v>0</v>
      </c>
      <c r="AP53" s="73" t="str">
        <f t="shared" ca="1" si="22"/>
        <v>0</v>
      </c>
      <c r="AQ53" s="119" t="str">
        <f t="shared" ca="1" si="22"/>
        <v>0</v>
      </c>
      <c r="AR53" s="220"/>
      <c r="AS53" s="221"/>
      <c r="AT53" s="221"/>
      <c r="AU53" s="222"/>
      <c r="AV53" s="65"/>
      <c r="AZ53" s="65"/>
      <c r="BA53" s="128"/>
      <c r="BB53" s="128"/>
      <c r="BC53" s="47"/>
      <c r="BD53" s="47"/>
    </row>
    <row r="54" spans="2:56" ht="24.75" customHeight="1">
      <c r="B54" s="206"/>
      <c r="C54" s="211" t="s">
        <v>73</v>
      </c>
      <c r="D54" s="211"/>
      <c r="E54" s="211"/>
      <c r="F54" s="107"/>
      <c r="G54" s="230"/>
      <c r="H54" s="115">
        <f t="shared" ca="1" si="18"/>
        <v>0</v>
      </c>
      <c r="I54" s="227"/>
      <c r="J54" s="212">
        <f t="shared" ca="1" si="21"/>
        <v>0</v>
      </c>
      <c r="K54" s="212"/>
      <c r="L54" s="213"/>
      <c r="M54" s="72" t="str">
        <f t="shared" ref="M54:AQ54" ca="1" si="23">IF(M47=0,"0",M47/M$50)</f>
        <v>0</v>
      </c>
      <c r="N54" s="73" t="str">
        <f t="shared" ca="1" si="23"/>
        <v>0</v>
      </c>
      <c r="O54" s="73" t="str">
        <f t="shared" ca="1" si="23"/>
        <v>0</v>
      </c>
      <c r="P54" s="73" t="str">
        <f t="shared" ca="1" si="23"/>
        <v>0</v>
      </c>
      <c r="Q54" s="73" t="str">
        <f t="shared" ca="1" si="23"/>
        <v>0</v>
      </c>
      <c r="R54" s="73" t="str">
        <f t="shared" ca="1" si="23"/>
        <v>0</v>
      </c>
      <c r="S54" s="73" t="str">
        <f t="shared" ca="1" si="23"/>
        <v>0</v>
      </c>
      <c r="T54" s="73" t="str">
        <f t="shared" ca="1" si="23"/>
        <v>0</v>
      </c>
      <c r="U54" s="73" t="str">
        <f t="shared" ca="1" si="23"/>
        <v>0</v>
      </c>
      <c r="V54" s="73" t="str">
        <f t="shared" ca="1" si="23"/>
        <v>0</v>
      </c>
      <c r="W54" s="73" t="str">
        <f t="shared" ca="1" si="23"/>
        <v>0</v>
      </c>
      <c r="X54" s="73" t="str">
        <f t="shared" ca="1" si="23"/>
        <v>0</v>
      </c>
      <c r="Y54" s="73" t="str">
        <f t="shared" ca="1" si="23"/>
        <v>0</v>
      </c>
      <c r="Z54" s="73" t="str">
        <f t="shared" ca="1" si="23"/>
        <v>0</v>
      </c>
      <c r="AA54" s="73" t="str">
        <f t="shared" ca="1" si="23"/>
        <v>0</v>
      </c>
      <c r="AB54" s="73" t="str">
        <f t="shared" ca="1" si="23"/>
        <v>0</v>
      </c>
      <c r="AC54" s="73" t="str">
        <f t="shared" ca="1" si="23"/>
        <v>0</v>
      </c>
      <c r="AD54" s="73" t="str">
        <f t="shared" ca="1" si="23"/>
        <v>0</v>
      </c>
      <c r="AE54" s="73" t="str">
        <f t="shared" ca="1" si="23"/>
        <v>0</v>
      </c>
      <c r="AF54" s="73" t="str">
        <f t="shared" ca="1" si="23"/>
        <v>0</v>
      </c>
      <c r="AG54" s="73" t="str">
        <f t="shared" ca="1" si="23"/>
        <v>0</v>
      </c>
      <c r="AH54" s="73" t="str">
        <f t="shared" ca="1" si="23"/>
        <v>0</v>
      </c>
      <c r="AI54" s="73" t="str">
        <f t="shared" ca="1" si="23"/>
        <v>0</v>
      </c>
      <c r="AJ54" s="73" t="str">
        <f t="shared" ca="1" si="23"/>
        <v>0</v>
      </c>
      <c r="AK54" s="73" t="str">
        <f t="shared" ca="1" si="23"/>
        <v>0</v>
      </c>
      <c r="AL54" s="73" t="str">
        <f t="shared" ca="1" si="23"/>
        <v>0</v>
      </c>
      <c r="AM54" s="73" t="str">
        <f t="shared" ca="1" si="23"/>
        <v>0</v>
      </c>
      <c r="AN54" s="73" t="str">
        <f t="shared" ca="1" si="23"/>
        <v>0</v>
      </c>
      <c r="AO54" s="73" t="str">
        <f t="shared" ca="1" si="23"/>
        <v>0</v>
      </c>
      <c r="AP54" s="73" t="str">
        <f t="shared" ca="1" si="23"/>
        <v>0</v>
      </c>
      <c r="AQ54" s="119" t="str">
        <f t="shared" ca="1" si="23"/>
        <v>0</v>
      </c>
      <c r="AR54" s="223" t="s">
        <v>100</v>
      </c>
      <c r="AS54" s="224"/>
      <c r="AT54" s="224"/>
      <c r="AU54" s="225"/>
      <c r="AV54" s="65"/>
      <c r="AZ54" s="65"/>
      <c r="BA54" s="128"/>
      <c r="BB54" s="128"/>
      <c r="BC54" s="47"/>
      <c r="BD54" s="47"/>
    </row>
    <row r="55" spans="2:56" ht="24.75" customHeight="1">
      <c r="B55" s="206"/>
      <c r="C55" s="211" t="s">
        <v>75</v>
      </c>
      <c r="D55" s="211"/>
      <c r="E55" s="211"/>
      <c r="F55" s="107"/>
      <c r="G55" s="230"/>
      <c r="H55" s="115">
        <f t="shared" ca="1" si="18"/>
        <v>0</v>
      </c>
      <c r="I55" s="227"/>
      <c r="J55" s="212">
        <f t="shared" ca="1" si="21"/>
        <v>0</v>
      </c>
      <c r="K55" s="212"/>
      <c r="L55" s="213"/>
      <c r="M55" s="72" t="str">
        <f t="shared" ref="M55:AQ55" ca="1" si="24">IF(M48=0,"0",M48/M$50)</f>
        <v>0</v>
      </c>
      <c r="N55" s="73" t="str">
        <f t="shared" ca="1" si="24"/>
        <v>0</v>
      </c>
      <c r="O55" s="73" t="str">
        <f t="shared" ca="1" si="24"/>
        <v>0</v>
      </c>
      <c r="P55" s="73" t="str">
        <f t="shared" ca="1" si="24"/>
        <v>0</v>
      </c>
      <c r="Q55" s="73" t="str">
        <f t="shared" ca="1" si="24"/>
        <v>0</v>
      </c>
      <c r="R55" s="73" t="str">
        <f t="shared" ca="1" si="24"/>
        <v>0</v>
      </c>
      <c r="S55" s="73" t="str">
        <f t="shared" ca="1" si="24"/>
        <v>0</v>
      </c>
      <c r="T55" s="73" t="str">
        <f t="shared" ca="1" si="24"/>
        <v>0</v>
      </c>
      <c r="U55" s="73" t="str">
        <f t="shared" ca="1" si="24"/>
        <v>0</v>
      </c>
      <c r="V55" s="73" t="str">
        <f t="shared" ca="1" si="24"/>
        <v>0</v>
      </c>
      <c r="W55" s="73" t="str">
        <f t="shared" ca="1" si="24"/>
        <v>0</v>
      </c>
      <c r="X55" s="73" t="str">
        <f t="shared" ca="1" si="24"/>
        <v>0</v>
      </c>
      <c r="Y55" s="73" t="str">
        <f t="shared" ca="1" si="24"/>
        <v>0</v>
      </c>
      <c r="Z55" s="73" t="str">
        <f t="shared" ca="1" si="24"/>
        <v>0</v>
      </c>
      <c r="AA55" s="73" t="str">
        <f t="shared" ca="1" si="24"/>
        <v>0</v>
      </c>
      <c r="AB55" s="73" t="str">
        <f t="shared" ca="1" si="24"/>
        <v>0</v>
      </c>
      <c r="AC55" s="73" t="str">
        <f t="shared" ca="1" si="24"/>
        <v>0</v>
      </c>
      <c r="AD55" s="73" t="str">
        <f t="shared" ca="1" si="24"/>
        <v>0</v>
      </c>
      <c r="AE55" s="73" t="str">
        <f t="shared" ca="1" si="24"/>
        <v>0</v>
      </c>
      <c r="AF55" s="73" t="str">
        <f t="shared" ca="1" si="24"/>
        <v>0</v>
      </c>
      <c r="AG55" s="73" t="str">
        <f t="shared" ca="1" si="24"/>
        <v>0</v>
      </c>
      <c r="AH55" s="73" t="str">
        <f t="shared" ca="1" si="24"/>
        <v>0</v>
      </c>
      <c r="AI55" s="73" t="str">
        <f t="shared" ca="1" si="24"/>
        <v>0</v>
      </c>
      <c r="AJ55" s="73" t="str">
        <f t="shared" ca="1" si="24"/>
        <v>0</v>
      </c>
      <c r="AK55" s="73" t="str">
        <f t="shared" ca="1" si="24"/>
        <v>0</v>
      </c>
      <c r="AL55" s="73" t="str">
        <f t="shared" ca="1" si="24"/>
        <v>0</v>
      </c>
      <c r="AM55" s="73" t="str">
        <f t="shared" ca="1" si="24"/>
        <v>0</v>
      </c>
      <c r="AN55" s="73" t="str">
        <f t="shared" ca="1" si="24"/>
        <v>0</v>
      </c>
      <c r="AO55" s="73" t="str">
        <f t="shared" ca="1" si="24"/>
        <v>0</v>
      </c>
      <c r="AP55" s="73" t="str">
        <f t="shared" ca="1" si="24"/>
        <v>0</v>
      </c>
      <c r="AQ55" s="119" t="str">
        <f t="shared" ca="1" si="24"/>
        <v>0</v>
      </c>
      <c r="AR55" s="251" t="str">
        <f ca="1">IF(G57=0,"無","補助上限を超過。申請不可。")</f>
        <v>無</v>
      </c>
      <c r="AS55" s="252"/>
      <c r="AT55" s="252"/>
      <c r="AU55" s="253"/>
      <c r="AV55" s="65"/>
      <c r="AZ55" s="65"/>
      <c r="BA55" s="128"/>
      <c r="BB55" s="128"/>
      <c r="BC55" s="47"/>
      <c r="BD55" s="47"/>
    </row>
    <row r="56" spans="2:56" ht="24.75" customHeight="1" thickBot="1">
      <c r="B56" s="207"/>
      <c r="C56" s="244" t="s">
        <v>76</v>
      </c>
      <c r="D56" s="244"/>
      <c r="E56" s="244"/>
      <c r="F56" s="108"/>
      <c r="G56" s="231"/>
      <c r="H56" s="116">
        <f t="shared" ca="1" si="18"/>
        <v>0</v>
      </c>
      <c r="I56" s="228"/>
      <c r="J56" s="245">
        <f t="shared" ca="1" si="21"/>
        <v>0</v>
      </c>
      <c r="K56" s="245"/>
      <c r="L56" s="246"/>
      <c r="M56" s="78" t="str">
        <f t="shared" ref="M56:AQ56" ca="1" si="25">IF(M49=0,"0",M49/M$50)</f>
        <v>0</v>
      </c>
      <c r="N56" s="56" t="str">
        <f t="shared" ca="1" si="25"/>
        <v>0</v>
      </c>
      <c r="O56" s="56" t="str">
        <f t="shared" ca="1" si="25"/>
        <v>0</v>
      </c>
      <c r="P56" s="56" t="str">
        <f t="shared" ca="1" si="25"/>
        <v>0</v>
      </c>
      <c r="Q56" s="56" t="str">
        <f t="shared" ca="1" si="25"/>
        <v>0</v>
      </c>
      <c r="R56" s="56" t="str">
        <f t="shared" ca="1" si="25"/>
        <v>0</v>
      </c>
      <c r="S56" s="56" t="str">
        <f t="shared" ca="1" si="25"/>
        <v>0</v>
      </c>
      <c r="T56" s="56" t="str">
        <f t="shared" ca="1" si="25"/>
        <v>0</v>
      </c>
      <c r="U56" s="56" t="str">
        <f t="shared" ca="1" si="25"/>
        <v>0</v>
      </c>
      <c r="V56" s="56" t="str">
        <f t="shared" ca="1" si="25"/>
        <v>0</v>
      </c>
      <c r="W56" s="56" t="str">
        <f t="shared" ca="1" si="25"/>
        <v>0</v>
      </c>
      <c r="X56" s="56" t="str">
        <f t="shared" ca="1" si="25"/>
        <v>0</v>
      </c>
      <c r="Y56" s="56" t="str">
        <f t="shared" ca="1" si="25"/>
        <v>0</v>
      </c>
      <c r="Z56" s="56" t="str">
        <f t="shared" ca="1" si="25"/>
        <v>0</v>
      </c>
      <c r="AA56" s="56" t="str">
        <f t="shared" ca="1" si="25"/>
        <v>0</v>
      </c>
      <c r="AB56" s="56" t="str">
        <f t="shared" ca="1" si="25"/>
        <v>0</v>
      </c>
      <c r="AC56" s="56" t="str">
        <f t="shared" ca="1" si="25"/>
        <v>0</v>
      </c>
      <c r="AD56" s="56" t="str">
        <f t="shared" ca="1" si="25"/>
        <v>0</v>
      </c>
      <c r="AE56" s="56" t="str">
        <f t="shared" ca="1" si="25"/>
        <v>0</v>
      </c>
      <c r="AF56" s="56" t="str">
        <f t="shared" ca="1" si="25"/>
        <v>0</v>
      </c>
      <c r="AG56" s="56" t="str">
        <f t="shared" ca="1" si="25"/>
        <v>0</v>
      </c>
      <c r="AH56" s="56" t="str">
        <f t="shared" ca="1" si="25"/>
        <v>0</v>
      </c>
      <c r="AI56" s="56" t="str">
        <f t="shared" ca="1" si="25"/>
        <v>0</v>
      </c>
      <c r="AJ56" s="56" t="str">
        <f t="shared" ca="1" si="25"/>
        <v>0</v>
      </c>
      <c r="AK56" s="56" t="str">
        <f t="shared" ca="1" si="25"/>
        <v>0</v>
      </c>
      <c r="AL56" s="56" t="str">
        <f t="shared" ca="1" si="25"/>
        <v>0</v>
      </c>
      <c r="AM56" s="56" t="str">
        <f t="shared" ca="1" si="25"/>
        <v>0</v>
      </c>
      <c r="AN56" s="56" t="str">
        <f t="shared" ca="1" si="25"/>
        <v>0</v>
      </c>
      <c r="AO56" s="56" t="str">
        <f t="shared" ca="1" si="25"/>
        <v>0</v>
      </c>
      <c r="AP56" s="56" t="str">
        <f t="shared" ca="1" si="25"/>
        <v>0</v>
      </c>
      <c r="AQ56" s="120" t="str">
        <f t="shared" ca="1" si="25"/>
        <v>0</v>
      </c>
      <c r="AR56" s="254"/>
      <c r="AS56" s="255"/>
      <c r="AT56" s="255"/>
      <c r="AU56" s="256"/>
      <c r="AV56" s="65"/>
      <c r="AZ56" s="65"/>
      <c r="BA56" s="128"/>
      <c r="BB56" s="128"/>
      <c r="BC56" s="47"/>
      <c r="BD56" s="47"/>
    </row>
    <row r="57" spans="2:56" ht="24.75" customHeight="1" thickTop="1" thickBot="1">
      <c r="B57" s="79"/>
      <c r="C57" s="80"/>
      <c r="D57" s="80"/>
      <c r="E57" s="80"/>
      <c r="F57" s="117" t="s">
        <v>99</v>
      </c>
      <c r="G57" s="247">
        <f ca="1">SUM(H51:H56)</f>
        <v>0</v>
      </c>
      <c r="H57" s="248"/>
      <c r="I57" s="249">
        <f ca="1">SUM(J51:L56)</f>
        <v>0</v>
      </c>
      <c r="J57" s="248"/>
      <c r="K57" s="248"/>
      <c r="L57" s="250"/>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260" t="s">
        <v>123</v>
      </c>
      <c r="AS57" s="260"/>
      <c r="AT57" s="260"/>
      <c r="AU57" s="260"/>
      <c r="AV57" s="64"/>
      <c r="AW57" s="64"/>
      <c r="AX57" s="82"/>
      <c r="AY57" s="82"/>
      <c r="AZ57" s="127"/>
      <c r="BA57" s="82"/>
      <c r="BB57" s="82"/>
      <c r="BC57" s="65"/>
    </row>
    <row r="58" spans="2:56" ht="13.5" customHeight="1">
      <c r="B58" s="62"/>
      <c r="C58" s="62"/>
      <c r="D58" s="62"/>
      <c r="E58" s="62"/>
      <c r="F58" s="6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261"/>
      <c r="AS58" s="261"/>
      <c r="AT58" s="261"/>
      <c r="AU58" s="261"/>
      <c r="AV58" s="64"/>
      <c r="AW58" s="64"/>
      <c r="AX58" s="65"/>
      <c r="AY58" s="65"/>
      <c r="AZ58" s="127"/>
      <c r="BA58" s="65"/>
      <c r="BC58" s="65"/>
    </row>
    <row r="59" spans="2:56" s="83" customFormat="1" ht="15.75" customHeight="1">
      <c r="B59" s="259" t="str">
        <f>'個人防護具　別紙（変更後〇月）'!B59:AV61</f>
        <v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47"/>
      <c r="AX59" s="47"/>
      <c r="AY59" s="47"/>
      <c r="AZ59" s="128"/>
      <c r="BA59" s="47"/>
      <c r="BB59" s="47"/>
      <c r="BC59" s="47"/>
      <c r="BD59" s="45"/>
    </row>
    <row r="60" spans="2:56" s="83" customFormat="1" ht="15.75" customHeight="1">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47"/>
      <c r="AX60" s="47"/>
      <c r="AY60" s="47"/>
      <c r="AZ60" s="128"/>
      <c r="BA60" s="47"/>
      <c r="BB60" s="47"/>
      <c r="BC60" s="47"/>
      <c r="BD60" s="45"/>
    </row>
    <row r="61" spans="2:56" s="83" customFormat="1" ht="23.15" customHeight="1">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row>
    <row r="62" spans="2:56" s="83" customFormat="1" ht="23.15" customHeight="1">
      <c r="E62" s="85"/>
      <c r="F62" s="85"/>
      <c r="G62" s="85"/>
      <c r="H62" s="85"/>
    </row>
    <row r="63" spans="2:56" s="83" customFormat="1" ht="23.15" customHeight="1">
      <c r="E63" s="85"/>
      <c r="F63" s="85"/>
      <c r="G63" s="85"/>
      <c r="H63" s="85"/>
    </row>
    <row r="64" spans="2:56" s="83" customFormat="1" ht="23.15" customHeight="1">
      <c r="E64" s="85"/>
      <c r="F64" s="85"/>
      <c r="G64" s="85"/>
      <c r="H64" s="85"/>
    </row>
    <row r="65" spans="2:56" s="83" customFormat="1" ht="35.25" customHeight="1">
      <c r="E65" s="85"/>
      <c r="F65" s="85"/>
      <c r="G65" s="85"/>
      <c r="H65" s="85"/>
    </row>
    <row r="66" spans="2:56" s="83" customFormat="1" ht="23.15" customHeight="1">
      <c r="M66" s="85"/>
      <c r="N66" s="85"/>
      <c r="O66" s="85"/>
    </row>
    <row r="67" spans="2:56" s="83" customFormat="1" ht="23.15" customHeight="1">
      <c r="M67" s="85"/>
      <c r="N67" s="85"/>
      <c r="Q67" s="84"/>
      <c r="R67" s="84"/>
      <c r="S67" s="84"/>
      <c r="T67" s="84"/>
      <c r="U67" s="84"/>
      <c r="V67" s="84"/>
      <c r="W67" s="84"/>
      <c r="X67" s="84"/>
      <c r="Y67" s="84"/>
      <c r="Z67" s="84"/>
    </row>
    <row r="68" spans="2:56" s="83" customFormat="1" ht="23.15" customHeight="1">
      <c r="M68" s="85"/>
      <c r="N68" s="85"/>
    </row>
    <row r="69" spans="2:56" s="83" customFormat="1" ht="23.15" customHeight="1">
      <c r="M69" s="85"/>
      <c r="N69" s="85"/>
      <c r="P69" s="86"/>
    </row>
    <row r="70" spans="2:56" s="83" customFormat="1" ht="23.15" customHeight="1">
      <c r="B70" s="84"/>
      <c r="AG70" s="84"/>
      <c r="AH70" s="84"/>
      <c r="AI70" s="84"/>
      <c r="AJ70" s="84"/>
      <c r="AK70" s="84"/>
      <c r="AL70" s="84"/>
      <c r="AM70" s="84"/>
      <c r="AN70" s="84"/>
      <c r="AO70" s="84"/>
      <c r="BD70" s="84"/>
    </row>
    <row r="71" spans="2:56" s="83" customFormat="1" ht="23.15" customHeight="1">
      <c r="B71" s="87"/>
      <c r="AG71" s="84"/>
      <c r="AH71" s="84"/>
      <c r="AI71" s="84"/>
      <c r="AJ71" s="84"/>
      <c r="AK71" s="84"/>
      <c r="AL71" s="84"/>
      <c r="AM71" s="84"/>
      <c r="AN71" s="84"/>
      <c r="AO71" s="84"/>
      <c r="BC71" s="84"/>
      <c r="BD71" s="84"/>
    </row>
    <row r="72" spans="2:56" s="83" customFormat="1" ht="23.15" customHeight="1">
      <c r="B72" s="87"/>
      <c r="AG72" s="84"/>
      <c r="AH72" s="84"/>
      <c r="AI72" s="84"/>
      <c r="AJ72" s="84"/>
      <c r="AK72" s="84"/>
      <c r="AL72" s="84"/>
      <c r="AM72" s="84"/>
      <c r="AN72" s="84"/>
      <c r="AO72" s="84"/>
      <c r="BC72" s="84"/>
      <c r="BD72" s="84"/>
    </row>
    <row r="73" spans="2:56" s="83" customFormat="1" ht="23.15" customHeight="1">
      <c r="B73" s="87"/>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row>
    <row r="74" spans="2:56" s="83" customFormat="1" ht="23.15" customHeight="1">
      <c r="B74" s="87"/>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row>
    <row r="75" spans="2:56" s="83" customFormat="1" ht="23.15" customHeight="1">
      <c r="B75" s="87"/>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row>
    <row r="76" spans="2:56" s="83" customFormat="1" ht="23.15" customHeight="1">
      <c r="B76" s="87"/>
      <c r="AG76" s="84"/>
      <c r="AH76" s="84"/>
      <c r="AI76" s="84"/>
      <c r="AJ76" s="87"/>
      <c r="AK76" s="87"/>
      <c r="AL76" s="87"/>
      <c r="AM76" s="87"/>
      <c r="AN76" s="87"/>
      <c r="AO76" s="87"/>
      <c r="AP76" s="87"/>
      <c r="AQ76" s="87"/>
      <c r="AR76" s="87"/>
      <c r="AS76" s="87"/>
      <c r="AT76" s="87"/>
      <c r="AU76" s="87"/>
      <c r="AV76" s="87"/>
      <c r="AW76" s="87"/>
      <c r="AX76" s="87"/>
      <c r="AY76" s="87"/>
      <c r="AZ76" s="87"/>
      <c r="BA76" s="87"/>
      <c r="BB76" s="87"/>
      <c r="BC76" s="87"/>
      <c r="BD76" s="87"/>
    </row>
    <row r="77" spans="2:56" s="83" customFormat="1" ht="23.15" customHeight="1">
      <c r="B77" s="84"/>
      <c r="AG77" s="84"/>
      <c r="AH77" s="84"/>
      <c r="AI77" s="84"/>
      <c r="AJ77" s="87"/>
      <c r="AK77" s="87"/>
      <c r="AL77" s="87"/>
      <c r="AM77" s="87"/>
      <c r="AN77" s="87"/>
      <c r="AO77" s="87"/>
      <c r="AP77" s="87"/>
      <c r="AQ77" s="87"/>
      <c r="AR77" s="87"/>
      <c r="AS77" s="87"/>
      <c r="AT77" s="87"/>
      <c r="AU77" s="87"/>
      <c r="AV77" s="87"/>
      <c r="AW77" s="87"/>
      <c r="AX77" s="87"/>
      <c r="AY77" s="87"/>
      <c r="AZ77" s="87"/>
      <c r="BA77" s="87"/>
      <c r="BB77" s="87"/>
      <c r="BC77" s="87"/>
      <c r="BD77" s="87"/>
    </row>
    <row r="78" spans="2:56" s="83" customFormat="1" ht="22.5" customHeight="1">
      <c r="B78" s="84"/>
      <c r="AG78" s="84"/>
      <c r="AH78" s="84"/>
      <c r="AI78" s="84"/>
      <c r="AJ78" s="87"/>
      <c r="AK78" s="87"/>
      <c r="AL78" s="87"/>
      <c r="AM78" s="87"/>
      <c r="AN78" s="87"/>
      <c r="AO78" s="87"/>
      <c r="AP78" s="87"/>
      <c r="AQ78" s="87"/>
      <c r="AR78" s="87"/>
      <c r="AS78" s="87"/>
      <c r="AT78" s="87"/>
      <c r="AU78" s="87"/>
      <c r="AV78" s="87"/>
      <c r="AW78" s="87"/>
      <c r="AX78" s="87"/>
      <c r="AY78" s="87"/>
      <c r="AZ78" s="87"/>
      <c r="BA78" s="87"/>
      <c r="BB78" s="87"/>
      <c r="BC78" s="87"/>
      <c r="BD78" s="87"/>
    </row>
    <row r="79" spans="2:56" s="83" customFormat="1" ht="23.15" customHeight="1">
      <c r="B79" s="84"/>
      <c r="AG79" s="84"/>
      <c r="AH79" s="84"/>
      <c r="AI79" s="84"/>
      <c r="AQ79" s="84"/>
      <c r="AR79" s="84"/>
      <c r="AS79" s="84"/>
      <c r="AT79" s="84"/>
      <c r="AU79" s="84"/>
      <c r="AV79" s="84"/>
      <c r="AW79" s="84"/>
      <c r="AX79" s="84"/>
      <c r="AY79" s="84"/>
      <c r="AZ79" s="84"/>
      <c r="BA79" s="84"/>
      <c r="BB79" s="84"/>
      <c r="BC79" s="84"/>
      <c r="BD79" s="84"/>
    </row>
    <row r="80" spans="2:56" s="83" customFormat="1" ht="23.15" customHeight="1">
      <c r="B80" s="84"/>
      <c r="C80" s="84"/>
      <c r="D80" s="84"/>
      <c r="K80" s="84"/>
      <c r="L80" s="84"/>
      <c r="M80" s="85"/>
      <c r="N80" s="85"/>
      <c r="O80" s="85"/>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row>
    <row r="81" spans="2:56" s="83" customFormat="1" ht="23.15" customHeight="1">
      <c r="B81" s="84"/>
      <c r="C81" s="84"/>
      <c r="D81" s="84"/>
      <c r="K81" s="84"/>
      <c r="L81" s="84"/>
      <c r="M81" s="85"/>
      <c r="N81" s="85"/>
      <c r="O81" s="85"/>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row>
    <row r="82" spans="2:56" ht="23.25" customHeight="1">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row>
    <row r="83" spans="2:56" ht="23.25" customHeight="1">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row>
    <row r="84" spans="2:56">
      <c r="C84" s="335" t="s">
        <v>81</v>
      </c>
      <c r="D84" s="335"/>
      <c r="E84" s="335"/>
      <c r="F84" s="102"/>
    </row>
    <row r="85" spans="2:56">
      <c r="C85" s="335" t="s">
        <v>95</v>
      </c>
      <c r="D85" s="335"/>
      <c r="E85" s="335"/>
      <c r="F85" s="102"/>
    </row>
    <row r="86" spans="2:56">
      <c r="C86" s="335" t="s">
        <v>83</v>
      </c>
      <c r="D86" s="335"/>
      <c r="E86" s="335"/>
      <c r="F86" s="102"/>
      <c r="AX86" s="45" t="s">
        <v>117</v>
      </c>
    </row>
    <row r="87" spans="2:56">
      <c r="C87" s="335" t="s">
        <v>82</v>
      </c>
      <c r="D87" s="335"/>
      <c r="E87" s="335"/>
      <c r="F87" s="102"/>
      <c r="AX87" s="45" t="s">
        <v>116</v>
      </c>
    </row>
    <row r="88" spans="2:56">
      <c r="C88" s="335" t="s">
        <v>84</v>
      </c>
      <c r="D88" s="335"/>
      <c r="E88" s="335"/>
      <c r="F88" s="102"/>
    </row>
    <row r="89" spans="2:56">
      <c r="C89" s="335" t="s">
        <v>85</v>
      </c>
      <c r="D89" s="335"/>
      <c r="E89" s="335"/>
      <c r="F89" s="102"/>
    </row>
  </sheetData>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ormula1>$C$84:$C$89</formula1>
    </dataValidation>
    <dataValidation type="list" allowBlank="1" showInputMessage="1" showErrorMessage="1" sqref="AV6:AX7 AV11:AV40">
      <formula1>$AX$86:$AX$87</formula1>
    </dataValidation>
  </dataValidations>
  <printOptions horizontalCentered="1"/>
  <pageMargins left="0.31496062992125984" right="0.31496062992125984" top="0.86614173228346458" bottom="0.11811023622047245" header="0.51181102362204722" footer="0.31496062992125984"/>
  <pageSetup paperSize="9" scale="50" fitToHeight="2" orientation="landscape" cellComments="asDisplayed" r:id="rId1"/>
  <headerFooter>
    <oddFooter>&amp;R＜【実績】個人防護具分＞</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
  <sheetViews>
    <sheetView showGridLines="0" view="pageBreakPreview" zoomScaleNormal="89" zoomScaleSheetLayoutView="100" workbookViewId="0">
      <selection activeCell="A2" sqref="A2"/>
    </sheetView>
  </sheetViews>
  <sheetFormatPr defaultColWidth="9" defaultRowHeight="13"/>
  <cols>
    <col min="1" max="1" width="3.08984375" style="23" customWidth="1"/>
    <col min="2" max="2" width="14.7265625" style="23" customWidth="1"/>
    <col min="3" max="3" width="7.453125" style="23" customWidth="1"/>
    <col min="4" max="4" width="4.90625" style="23" customWidth="1"/>
    <col min="5" max="5" width="12.90625" style="24" customWidth="1"/>
    <col min="6" max="7" width="22.08984375" style="24" customWidth="1"/>
    <col min="8" max="8" width="1.453125" style="23" customWidth="1"/>
    <col min="9" max="10" width="9.7265625" style="23" customWidth="1"/>
    <col min="11" max="16" width="5" style="23" customWidth="1"/>
    <col min="17" max="16384" width="9" style="23"/>
  </cols>
  <sheetData>
    <row r="1" spans="1:16">
      <c r="A1" s="23" t="s">
        <v>137</v>
      </c>
    </row>
    <row r="2" spans="1:16" ht="15.75" customHeight="1"/>
    <row r="3" spans="1:16" ht="24" customHeight="1">
      <c r="A3" s="378" t="s">
        <v>118</v>
      </c>
      <c r="B3" s="378"/>
      <c r="C3" s="378"/>
      <c r="D3" s="378"/>
      <c r="E3" s="378"/>
      <c r="F3" s="378"/>
      <c r="G3" s="378"/>
      <c r="H3" s="378"/>
      <c r="I3" s="3"/>
      <c r="J3" s="3"/>
      <c r="K3" s="3"/>
      <c r="L3" s="3"/>
      <c r="M3" s="3"/>
      <c r="N3" s="3"/>
      <c r="O3" s="3"/>
      <c r="P3" s="3"/>
    </row>
    <row r="4" spans="1:16" ht="15.75" customHeight="1">
      <c r="B4" s="25"/>
      <c r="C4" s="25"/>
      <c r="D4" s="25"/>
      <c r="E4" s="26"/>
      <c r="F4" s="26"/>
      <c r="G4" s="26"/>
      <c r="H4" s="3"/>
      <c r="I4" s="3"/>
      <c r="J4" s="3"/>
      <c r="K4" s="3"/>
      <c r="L4" s="3"/>
      <c r="M4" s="3"/>
      <c r="N4" s="3"/>
      <c r="O4" s="3"/>
      <c r="P4" s="3"/>
    </row>
    <row r="5" spans="1:16" ht="22.5" customHeight="1">
      <c r="E5" s="382" t="str">
        <f>様式第8号!F8</f>
        <v>法人名及び医療機関名を入力してください</v>
      </c>
      <c r="F5" s="382"/>
      <c r="G5" s="131"/>
    </row>
    <row r="6" spans="1:16" ht="15.75" customHeight="1"/>
    <row r="7" spans="1:16" s="3" customFormat="1">
      <c r="B7" s="383"/>
      <c r="C7" s="383"/>
      <c r="D7" s="383"/>
      <c r="E7" s="384"/>
      <c r="F7" s="384"/>
      <c r="G7" s="136"/>
    </row>
    <row r="8" spans="1:16" ht="22.5" customHeight="1">
      <c r="A8" s="385" t="s">
        <v>12</v>
      </c>
      <c r="B8" s="386"/>
      <c r="C8" s="387"/>
      <c r="D8" s="43" t="s">
        <v>38</v>
      </c>
      <c r="E8" s="27" t="s">
        <v>119</v>
      </c>
      <c r="F8" s="28" t="s">
        <v>120</v>
      </c>
      <c r="G8" s="28" t="s">
        <v>121</v>
      </c>
      <c r="J8" s="29"/>
    </row>
    <row r="9" spans="1:16" ht="51" customHeight="1">
      <c r="A9" s="388" t="s">
        <v>40</v>
      </c>
      <c r="B9" s="389"/>
      <c r="C9" s="390"/>
      <c r="D9" s="397"/>
      <c r="E9" s="400"/>
      <c r="F9" s="379"/>
      <c r="G9" s="379"/>
    </row>
    <row r="10" spans="1:16" ht="51" customHeight="1">
      <c r="A10" s="391"/>
      <c r="B10" s="392"/>
      <c r="C10" s="393"/>
      <c r="D10" s="398"/>
      <c r="E10" s="401"/>
      <c r="F10" s="380"/>
      <c r="G10" s="380"/>
    </row>
    <row r="11" spans="1:16" ht="51" customHeight="1">
      <c r="A11" s="391"/>
      <c r="B11" s="392"/>
      <c r="C11" s="393"/>
      <c r="D11" s="398"/>
      <c r="E11" s="401"/>
      <c r="F11" s="380"/>
      <c r="G11" s="380"/>
    </row>
    <row r="12" spans="1:16" ht="51" customHeight="1">
      <c r="A12" s="391"/>
      <c r="B12" s="392"/>
      <c r="C12" s="393"/>
      <c r="D12" s="398"/>
      <c r="E12" s="401"/>
      <c r="F12" s="380"/>
      <c r="G12" s="380"/>
    </row>
    <row r="13" spans="1:16" ht="51" customHeight="1">
      <c r="A13" s="391"/>
      <c r="B13" s="392"/>
      <c r="C13" s="393"/>
      <c r="D13" s="398"/>
      <c r="E13" s="401"/>
      <c r="F13" s="380"/>
      <c r="G13" s="380"/>
    </row>
    <row r="14" spans="1:16" ht="51" customHeight="1">
      <c r="A14" s="391"/>
      <c r="B14" s="392"/>
      <c r="C14" s="393"/>
      <c r="D14" s="398"/>
      <c r="E14" s="401"/>
      <c r="F14" s="380"/>
      <c r="G14" s="380"/>
    </row>
    <row r="15" spans="1:16" ht="51" customHeight="1">
      <c r="A15" s="391"/>
      <c r="B15" s="392"/>
      <c r="C15" s="393"/>
      <c r="D15" s="398"/>
      <c r="E15" s="401"/>
      <c r="F15" s="380"/>
      <c r="G15" s="380"/>
    </row>
    <row r="16" spans="1:16" ht="51" customHeight="1">
      <c r="A16" s="391"/>
      <c r="B16" s="392"/>
      <c r="C16" s="393"/>
      <c r="D16" s="398"/>
      <c r="E16" s="401"/>
      <c r="F16" s="380"/>
      <c r="G16" s="380"/>
    </row>
    <row r="17" spans="1:7" ht="51" customHeight="1">
      <c r="A17" s="394"/>
      <c r="B17" s="395"/>
      <c r="C17" s="396"/>
      <c r="D17" s="399"/>
      <c r="E17" s="402"/>
      <c r="F17" s="381"/>
      <c r="G17" s="381"/>
    </row>
    <row r="18" spans="1:7">
      <c r="A18" s="23" t="s">
        <v>39</v>
      </c>
    </row>
  </sheetData>
  <mergeCells count="9">
    <mergeCell ref="A3:H3"/>
    <mergeCell ref="G9:G17"/>
    <mergeCell ref="E5:F5"/>
    <mergeCell ref="B7:F7"/>
    <mergeCell ref="A8:C8"/>
    <mergeCell ref="A9:C17"/>
    <mergeCell ref="D9:D17"/>
    <mergeCell ref="E9:E17"/>
    <mergeCell ref="F9:F17"/>
  </mergeCells>
  <phoneticPr fontId="2"/>
  <printOptions horizontalCentered="1"/>
  <pageMargins left="0.70866141732283472" right="0.70866141732283472" top="0.74803149606299213" bottom="0.74803149606299213" header="0.31496062992125984" footer="0.31496062992125984"/>
  <pageSetup paperSize="9" fitToHeight="0"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activeCell="D25" sqref="D25:F25"/>
    </sheetView>
  </sheetViews>
  <sheetFormatPr defaultColWidth="9" defaultRowHeight="13"/>
  <cols>
    <col min="1" max="1" width="10.6328125" style="30" customWidth="1"/>
    <col min="2" max="2" width="4.26953125" style="30" customWidth="1"/>
    <col min="3" max="3" width="16.7265625" style="30" customWidth="1"/>
    <col min="4" max="4" width="12.08984375" style="30" customWidth="1"/>
    <col min="5" max="6" width="9" style="30"/>
    <col min="7" max="7" width="9" style="30" customWidth="1"/>
    <col min="8" max="256" width="9" style="30"/>
    <col min="257" max="257" width="10.6328125" style="30" customWidth="1"/>
    <col min="258" max="258" width="4.26953125" style="30" customWidth="1"/>
    <col min="259" max="259" width="16.7265625" style="30" customWidth="1"/>
    <col min="260" max="260" width="12.08984375" style="30" customWidth="1"/>
    <col min="261" max="262" width="9" style="30"/>
    <col min="263" max="263" width="9" style="30" customWidth="1"/>
    <col min="264" max="512" width="9" style="30"/>
    <col min="513" max="513" width="10.6328125" style="30" customWidth="1"/>
    <col min="514" max="514" width="4.26953125" style="30" customWidth="1"/>
    <col min="515" max="515" width="16.7265625" style="30" customWidth="1"/>
    <col min="516" max="516" width="12.08984375" style="30" customWidth="1"/>
    <col min="517" max="518" width="9" style="30"/>
    <col min="519" max="519" width="9" style="30" customWidth="1"/>
    <col min="520" max="768" width="9" style="30"/>
    <col min="769" max="769" width="10.6328125" style="30" customWidth="1"/>
    <col min="770" max="770" width="4.26953125" style="30" customWidth="1"/>
    <col min="771" max="771" width="16.7265625" style="30" customWidth="1"/>
    <col min="772" max="772" width="12.08984375" style="30" customWidth="1"/>
    <col min="773" max="774" width="9" style="30"/>
    <col min="775" max="775" width="9" style="30" customWidth="1"/>
    <col min="776" max="1024" width="9" style="30"/>
    <col min="1025" max="1025" width="10.6328125" style="30" customWidth="1"/>
    <col min="1026" max="1026" width="4.26953125" style="30" customWidth="1"/>
    <col min="1027" max="1027" width="16.7265625" style="30" customWidth="1"/>
    <col min="1028" max="1028" width="12.08984375" style="30" customWidth="1"/>
    <col min="1029" max="1030" width="9" style="30"/>
    <col min="1031" max="1031" width="9" style="30" customWidth="1"/>
    <col min="1032" max="1280" width="9" style="30"/>
    <col min="1281" max="1281" width="10.6328125" style="30" customWidth="1"/>
    <col min="1282" max="1282" width="4.26953125" style="30" customWidth="1"/>
    <col min="1283" max="1283" width="16.7265625" style="30" customWidth="1"/>
    <col min="1284" max="1284" width="12.08984375" style="30" customWidth="1"/>
    <col min="1285" max="1286" width="9" style="30"/>
    <col min="1287" max="1287" width="9" style="30" customWidth="1"/>
    <col min="1288" max="1536" width="9" style="30"/>
    <col min="1537" max="1537" width="10.6328125" style="30" customWidth="1"/>
    <col min="1538" max="1538" width="4.26953125" style="30" customWidth="1"/>
    <col min="1539" max="1539" width="16.7265625" style="30" customWidth="1"/>
    <col min="1540" max="1540" width="12.08984375" style="30" customWidth="1"/>
    <col min="1541" max="1542" width="9" style="30"/>
    <col min="1543" max="1543" width="9" style="30" customWidth="1"/>
    <col min="1544" max="1792" width="9" style="30"/>
    <col min="1793" max="1793" width="10.6328125" style="30" customWidth="1"/>
    <col min="1794" max="1794" width="4.26953125" style="30" customWidth="1"/>
    <col min="1795" max="1795" width="16.7265625" style="30" customWidth="1"/>
    <col min="1796" max="1796" width="12.08984375" style="30" customWidth="1"/>
    <col min="1797" max="1798" width="9" style="30"/>
    <col min="1799" max="1799" width="9" style="30" customWidth="1"/>
    <col min="1800" max="2048" width="9" style="30"/>
    <col min="2049" max="2049" width="10.6328125" style="30" customWidth="1"/>
    <col min="2050" max="2050" width="4.26953125" style="30" customWidth="1"/>
    <col min="2051" max="2051" width="16.7265625" style="30" customWidth="1"/>
    <col min="2052" max="2052" width="12.08984375" style="30" customWidth="1"/>
    <col min="2053" max="2054" width="9" style="30"/>
    <col min="2055" max="2055" width="9" style="30" customWidth="1"/>
    <col min="2056" max="2304" width="9" style="30"/>
    <col min="2305" max="2305" width="10.6328125" style="30" customWidth="1"/>
    <col min="2306" max="2306" width="4.26953125" style="30" customWidth="1"/>
    <col min="2307" max="2307" width="16.7265625" style="30" customWidth="1"/>
    <col min="2308" max="2308" width="12.08984375" style="30" customWidth="1"/>
    <col min="2309" max="2310" width="9" style="30"/>
    <col min="2311" max="2311" width="9" style="30" customWidth="1"/>
    <col min="2312" max="2560" width="9" style="30"/>
    <col min="2561" max="2561" width="10.6328125" style="30" customWidth="1"/>
    <col min="2562" max="2562" width="4.26953125" style="30" customWidth="1"/>
    <col min="2563" max="2563" width="16.7265625" style="30" customWidth="1"/>
    <col min="2564" max="2564" width="12.08984375" style="30" customWidth="1"/>
    <col min="2565" max="2566" width="9" style="30"/>
    <col min="2567" max="2567" width="9" style="30" customWidth="1"/>
    <col min="2568" max="2816" width="9" style="30"/>
    <col min="2817" max="2817" width="10.6328125" style="30" customWidth="1"/>
    <col min="2818" max="2818" width="4.26953125" style="30" customWidth="1"/>
    <col min="2819" max="2819" width="16.7265625" style="30" customWidth="1"/>
    <col min="2820" max="2820" width="12.08984375" style="30" customWidth="1"/>
    <col min="2821" max="2822" width="9" style="30"/>
    <col min="2823" max="2823" width="9" style="30" customWidth="1"/>
    <col min="2824" max="3072" width="9" style="30"/>
    <col min="3073" max="3073" width="10.6328125" style="30" customWidth="1"/>
    <col min="3074" max="3074" width="4.26953125" style="30" customWidth="1"/>
    <col min="3075" max="3075" width="16.7265625" style="30" customWidth="1"/>
    <col min="3076" max="3076" width="12.08984375" style="30" customWidth="1"/>
    <col min="3077" max="3078" width="9" style="30"/>
    <col min="3079" max="3079" width="9" style="30" customWidth="1"/>
    <col min="3080" max="3328" width="9" style="30"/>
    <col min="3329" max="3329" width="10.6328125" style="30" customWidth="1"/>
    <col min="3330" max="3330" width="4.26953125" style="30" customWidth="1"/>
    <col min="3331" max="3331" width="16.7265625" style="30" customWidth="1"/>
    <col min="3332" max="3332" width="12.08984375" style="30" customWidth="1"/>
    <col min="3333" max="3334" width="9" style="30"/>
    <col min="3335" max="3335" width="9" style="30" customWidth="1"/>
    <col min="3336" max="3584" width="9" style="30"/>
    <col min="3585" max="3585" width="10.6328125" style="30" customWidth="1"/>
    <col min="3586" max="3586" width="4.26953125" style="30" customWidth="1"/>
    <col min="3587" max="3587" width="16.7265625" style="30" customWidth="1"/>
    <col min="3588" max="3588" width="12.08984375" style="30" customWidth="1"/>
    <col min="3589" max="3590" width="9" style="30"/>
    <col min="3591" max="3591" width="9" style="30" customWidth="1"/>
    <col min="3592" max="3840" width="9" style="30"/>
    <col min="3841" max="3841" width="10.6328125" style="30" customWidth="1"/>
    <col min="3842" max="3842" width="4.26953125" style="30" customWidth="1"/>
    <col min="3843" max="3843" width="16.7265625" style="30" customWidth="1"/>
    <col min="3844" max="3844" width="12.08984375" style="30" customWidth="1"/>
    <col min="3845" max="3846" width="9" style="30"/>
    <col min="3847" max="3847" width="9" style="30" customWidth="1"/>
    <col min="3848" max="4096" width="9" style="30"/>
    <col min="4097" max="4097" width="10.6328125" style="30" customWidth="1"/>
    <col min="4098" max="4098" width="4.26953125" style="30" customWidth="1"/>
    <col min="4099" max="4099" width="16.7265625" style="30" customWidth="1"/>
    <col min="4100" max="4100" width="12.08984375" style="30" customWidth="1"/>
    <col min="4101" max="4102" width="9" style="30"/>
    <col min="4103" max="4103" width="9" style="30" customWidth="1"/>
    <col min="4104" max="4352" width="9" style="30"/>
    <col min="4353" max="4353" width="10.6328125" style="30" customWidth="1"/>
    <col min="4354" max="4354" width="4.26953125" style="30" customWidth="1"/>
    <col min="4355" max="4355" width="16.7265625" style="30" customWidth="1"/>
    <col min="4356" max="4356" width="12.08984375" style="30" customWidth="1"/>
    <col min="4357" max="4358" width="9" style="30"/>
    <col min="4359" max="4359" width="9" style="30" customWidth="1"/>
    <col min="4360" max="4608" width="9" style="30"/>
    <col min="4609" max="4609" width="10.6328125" style="30" customWidth="1"/>
    <col min="4610" max="4610" width="4.26953125" style="30" customWidth="1"/>
    <col min="4611" max="4611" width="16.7265625" style="30" customWidth="1"/>
    <col min="4612" max="4612" width="12.08984375" style="30" customWidth="1"/>
    <col min="4613" max="4614" width="9" style="30"/>
    <col min="4615" max="4615" width="9" style="30" customWidth="1"/>
    <col min="4616" max="4864" width="9" style="30"/>
    <col min="4865" max="4865" width="10.6328125" style="30" customWidth="1"/>
    <col min="4866" max="4866" width="4.26953125" style="30" customWidth="1"/>
    <col min="4867" max="4867" width="16.7265625" style="30" customWidth="1"/>
    <col min="4868" max="4868" width="12.08984375" style="30" customWidth="1"/>
    <col min="4869" max="4870" width="9" style="30"/>
    <col min="4871" max="4871" width="9" style="30" customWidth="1"/>
    <col min="4872" max="5120" width="9" style="30"/>
    <col min="5121" max="5121" width="10.6328125" style="30" customWidth="1"/>
    <col min="5122" max="5122" width="4.26953125" style="30" customWidth="1"/>
    <col min="5123" max="5123" width="16.7265625" style="30" customWidth="1"/>
    <col min="5124" max="5124" width="12.08984375" style="30" customWidth="1"/>
    <col min="5125" max="5126" width="9" style="30"/>
    <col min="5127" max="5127" width="9" style="30" customWidth="1"/>
    <col min="5128" max="5376" width="9" style="30"/>
    <col min="5377" max="5377" width="10.6328125" style="30" customWidth="1"/>
    <col min="5378" max="5378" width="4.26953125" style="30" customWidth="1"/>
    <col min="5379" max="5379" width="16.7265625" style="30" customWidth="1"/>
    <col min="5380" max="5380" width="12.08984375" style="30" customWidth="1"/>
    <col min="5381" max="5382" width="9" style="30"/>
    <col min="5383" max="5383" width="9" style="30" customWidth="1"/>
    <col min="5384" max="5632" width="9" style="30"/>
    <col min="5633" max="5633" width="10.6328125" style="30" customWidth="1"/>
    <col min="5634" max="5634" width="4.26953125" style="30" customWidth="1"/>
    <col min="5635" max="5635" width="16.7265625" style="30" customWidth="1"/>
    <col min="5636" max="5636" width="12.08984375" style="30" customWidth="1"/>
    <col min="5637" max="5638" width="9" style="30"/>
    <col min="5639" max="5639" width="9" style="30" customWidth="1"/>
    <col min="5640" max="5888" width="9" style="30"/>
    <col min="5889" max="5889" width="10.6328125" style="30" customWidth="1"/>
    <col min="5890" max="5890" width="4.26953125" style="30" customWidth="1"/>
    <col min="5891" max="5891" width="16.7265625" style="30" customWidth="1"/>
    <col min="5892" max="5892" width="12.08984375" style="30" customWidth="1"/>
    <col min="5893" max="5894" width="9" style="30"/>
    <col min="5895" max="5895" width="9" style="30" customWidth="1"/>
    <col min="5896" max="6144" width="9" style="30"/>
    <col min="6145" max="6145" width="10.6328125" style="30" customWidth="1"/>
    <col min="6146" max="6146" width="4.26953125" style="30" customWidth="1"/>
    <col min="6147" max="6147" width="16.7265625" style="30" customWidth="1"/>
    <col min="6148" max="6148" width="12.08984375" style="30" customWidth="1"/>
    <col min="6149" max="6150" width="9" style="30"/>
    <col min="6151" max="6151" width="9" style="30" customWidth="1"/>
    <col min="6152" max="6400" width="9" style="30"/>
    <col min="6401" max="6401" width="10.6328125" style="30" customWidth="1"/>
    <col min="6402" max="6402" width="4.26953125" style="30" customWidth="1"/>
    <col min="6403" max="6403" width="16.7265625" style="30" customWidth="1"/>
    <col min="6404" max="6404" width="12.08984375" style="30" customWidth="1"/>
    <col min="6405" max="6406" width="9" style="30"/>
    <col min="6407" max="6407" width="9" style="30" customWidth="1"/>
    <col min="6408" max="6656" width="9" style="30"/>
    <col min="6657" max="6657" width="10.6328125" style="30" customWidth="1"/>
    <col min="6658" max="6658" width="4.26953125" style="30" customWidth="1"/>
    <col min="6659" max="6659" width="16.7265625" style="30" customWidth="1"/>
    <col min="6660" max="6660" width="12.08984375" style="30" customWidth="1"/>
    <col min="6661" max="6662" width="9" style="30"/>
    <col min="6663" max="6663" width="9" style="30" customWidth="1"/>
    <col min="6664" max="6912" width="9" style="30"/>
    <col min="6913" max="6913" width="10.6328125" style="30" customWidth="1"/>
    <col min="6914" max="6914" width="4.26953125" style="30" customWidth="1"/>
    <col min="6915" max="6915" width="16.7265625" style="30" customWidth="1"/>
    <col min="6916" max="6916" width="12.08984375" style="30" customWidth="1"/>
    <col min="6917" max="6918" width="9" style="30"/>
    <col min="6919" max="6919" width="9" style="30" customWidth="1"/>
    <col min="6920" max="7168" width="9" style="30"/>
    <col min="7169" max="7169" width="10.6328125" style="30" customWidth="1"/>
    <col min="7170" max="7170" width="4.26953125" style="30" customWidth="1"/>
    <col min="7171" max="7171" width="16.7265625" style="30" customWidth="1"/>
    <col min="7172" max="7172" width="12.08984375" style="30" customWidth="1"/>
    <col min="7173" max="7174" width="9" style="30"/>
    <col min="7175" max="7175" width="9" style="30" customWidth="1"/>
    <col min="7176" max="7424" width="9" style="30"/>
    <col min="7425" max="7425" width="10.6328125" style="30" customWidth="1"/>
    <col min="7426" max="7426" width="4.26953125" style="30" customWidth="1"/>
    <col min="7427" max="7427" width="16.7265625" style="30" customWidth="1"/>
    <col min="7428" max="7428" width="12.08984375" style="30" customWidth="1"/>
    <col min="7429" max="7430" width="9" style="30"/>
    <col min="7431" max="7431" width="9" style="30" customWidth="1"/>
    <col min="7432" max="7680" width="9" style="30"/>
    <col min="7681" max="7681" width="10.6328125" style="30" customWidth="1"/>
    <col min="7682" max="7682" width="4.26953125" style="30" customWidth="1"/>
    <col min="7683" max="7683" width="16.7265625" style="30" customWidth="1"/>
    <col min="7684" max="7684" width="12.08984375" style="30" customWidth="1"/>
    <col min="7685" max="7686" width="9" style="30"/>
    <col min="7687" max="7687" width="9" style="30" customWidth="1"/>
    <col min="7688" max="7936" width="9" style="30"/>
    <col min="7937" max="7937" width="10.6328125" style="30" customWidth="1"/>
    <col min="7938" max="7938" width="4.26953125" style="30" customWidth="1"/>
    <col min="7939" max="7939" width="16.7265625" style="30" customWidth="1"/>
    <col min="7940" max="7940" width="12.08984375" style="30" customWidth="1"/>
    <col min="7941" max="7942" width="9" style="30"/>
    <col min="7943" max="7943" width="9" style="30" customWidth="1"/>
    <col min="7944" max="8192" width="9" style="30"/>
    <col min="8193" max="8193" width="10.6328125" style="30" customWidth="1"/>
    <col min="8194" max="8194" width="4.26953125" style="30" customWidth="1"/>
    <col min="8195" max="8195" width="16.7265625" style="30" customWidth="1"/>
    <col min="8196" max="8196" width="12.08984375" style="30" customWidth="1"/>
    <col min="8197" max="8198" width="9" style="30"/>
    <col min="8199" max="8199" width="9" style="30" customWidth="1"/>
    <col min="8200" max="8448" width="9" style="30"/>
    <col min="8449" max="8449" width="10.6328125" style="30" customWidth="1"/>
    <col min="8450" max="8450" width="4.26953125" style="30" customWidth="1"/>
    <col min="8451" max="8451" width="16.7265625" style="30" customWidth="1"/>
    <col min="8452" max="8452" width="12.08984375" style="30" customWidth="1"/>
    <col min="8453" max="8454" width="9" style="30"/>
    <col min="8455" max="8455" width="9" style="30" customWidth="1"/>
    <col min="8456" max="8704" width="9" style="30"/>
    <col min="8705" max="8705" width="10.6328125" style="30" customWidth="1"/>
    <col min="8706" max="8706" width="4.26953125" style="30" customWidth="1"/>
    <col min="8707" max="8707" width="16.7265625" style="30" customWidth="1"/>
    <col min="8708" max="8708" width="12.08984375" style="30" customWidth="1"/>
    <col min="8709" max="8710" width="9" style="30"/>
    <col min="8711" max="8711" width="9" style="30" customWidth="1"/>
    <col min="8712" max="8960" width="9" style="30"/>
    <col min="8961" max="8961" width="10.6328125" style="30" customWidth="1"/>
    <col min="8962" max="8962" width="4.26953125" style="30" customWidth="1"/>
    <col min="8963" max="8963" width="16.7265625" style="30" customWidth="1"/>
    <col min="8964" max="8964" width="12.08984375" style="30" customWidth="1"/>
    <col min="8965" max="8966" width="9" style="30"/>
    <col min="8967" max="8967" width="9" style="30" customWidth="1"/>
    <col min="8968" max="9216" width="9" style="30"/>
    <col min="9217" max="9217" width="10.6328125" style="30" customWidth="1"/>
    <col min="9218" max="9218" width="4.26953125" style="30" customWidth="1"/>
    <col min="9219" max="9219" width="16.7265625" style="30" customWidth="1"/>
    <col min="9220" max="9220" width="12.08984375" style="30" customWidth="1"/>
    <col min="9221" max="9222" width="9" style="30"/>
    <col min="9223" max="9223" width="9" style="30" customWidth="1"/>
    <col min="9224" max="9472" width="9" style="30"/>
    <col min="9473" max="9473" width="10.6328125" style="30" customWidth="1"/>
    <col min="9474" max="9474" width="4.26953125" style="30" customWidth="1"/>
    <col min="9475" max="9475" width="16.7265625" style="30" customWidth="1"/>
    <col min="9476" max="9476" width="12.08984375" style="30" customWidth="1"/>
    <col min="9477" max="9478" width="9" style="30"/>
    <col min="9479" max="9479" width="9" style="30" customWidth="1"/>
    <col min="9480" max="9728" width="9" style="30"/>
    <col min="9729" max="9729" width="10.6328125" style="30" customWidth="1"/>
    <col min="9730" max="9730" width="4.26953125" style="30" customWidth="1"/>
    <col min="9731" max="9731" width="16.7265625" style="30" customWidth="1"/>
    <col min="9732" max="9732" width="12.08984375" style="30" customWidth="1"/>
    <col min="9733" max="9734" width="9" style="30"/>
    <col min="9735" max="9735" width="9" style="30" customWidth="1"/>
    <col min="9736" max="9984" width="9" style="30"/>
    <col min="9985" max="9985" width="10.6328125" style="30" customWidth="1"/>
    <col min="9986" max="9986" width="4.26953125" style="30" customWidth="1"/>
    <col min="9987" max="9987" width="16.7265625" style="30" customWidth="1"/>
    <col min="9988" max="9988" width="12.08984375" style="30" customWidth="1"/>
    <col min="9989" max="9990" width="9" style="30"/>
    <col min="9991" max="9991" width="9" style="30" customWidth="1"/>
    <col min="9992" max="10240" width="9" style="30"/>
    <col min="10241" max="10241" width="10.6328125" style="30" customWidth="1"/>
    <col min="10242" max="10242" width="4.26953125" style="30" customWidth="1"/>
    <col min="10243" max="10243" width="16.7265625" style="30" customWidth="1"/>
    <col min="10244" max="10244" width="12.08984375" style="30" customWidth="1"/>
    <col min="10245" max="10246" width="9" style="30"/>
    <col min="10247" max="10247" width="9" style="30" customWidth="1"/>
    <col min="10248" max="10496" width="9" style="30"/>
    <col min="10497" max="10497" width="10.6328125" style="30" customWidth="1"/>
    <col min="10498" max="10498" width="4.26953125" style="30" customWidth="1"/>
    <col min="10499" max="10499" width="16.7265625" style="30" customWidth="1"/>
    <col min="10500" max="10500" width="12.08984375" style="30" customWidth="1"/>
    <col min="10501" max="10502" width="9" style="30"/>
    <col min="10503" max="10503" width="9" style="30" customWidth="1"/>
    <col min="10504" max="10752" width="9" style="30"/>
    <col min="10753" max="10753" width="10.6328125" style="30" customWidth="1"/>
    <col min="10754" max="10754" width="4.26953125" style="30" customWidth="1"/>
    <col min="10755" max="10755" width="16.7265625" style="30" customWidth="1"/>
    <col min="10756" max="10756" width="12.08984375" style="30" customWidth="1"/>
    <col min="10757" max="10758" width="9" style="30"/>
    <col min="10759" max="10759" width="9" style="30" customWidth="1"/>
    <col min="10760" max="11008" width="9" style="30"/>
    <col min="11009" max="11009" width="10.6328125" style="30" customWidth="1"/>
    <col min="11010" max="11010" width="4.26953125" style="30" customWidth="1"/>
    <col min="11011" max="11011" width="16.7265625" style="30" customWidth="1"/>
    <col min="11012" max="11012" width="12.08984375" style="30" customWidth="1"/>
    <col min="11013" max="11014" width="9" style="30"/>
    <col min="11015" max="11015" width="9" style="30" customWidth="1"/>
    <col min="11016" max="11264" width="9" style="30"/>
    <col min="11265" max="11265" width="10.6328125" style="30" customWidth="1"/>
    <col min="11266" max="11266" width="4.26953125" style="30" customWidth="1"/>
    <col min="11267" max="11267" width="16.7265625" style="30" customWidth="1"/>
    <col min="11268" max="11268" width="12.08984375" style="30" customWidth="1"/>
    <col min="11269" max="11270" width="9" style="30"/>
    <col min="11271" max="11271" width="9" style="30" customWidth="1"/>
    <col min="11272" max="11520" width="9" style="30"/>
    <col min="11521" max="11521" width="10.6328125" style="30" customWidth="1"/>
    <col min="11522" max="11522" width="4.26953125" style="30" customWidth="1"/>
    <col min="11523" max="11523" width="16.7265625" style="30" customWidth="1"/>
    <col min="11524" max="11524" width="12.08984375" style="30" customWidth="1"/>
    <col min="11525" max="11526" width="9" style="30"/>
    <col min="11527" max="11527" width="9" style="30" customWidth="1"/>
    <col min="11528" max="11776" width="9" style="30"/>
    <col min="11777" max="11777" width="10.6328125" style="30" customWidth="1"/>
    <col min="11778" max="11778" width="4.26953125" style="30" customWidth="1"/>
    <col min="11779" max="11779" width="16.7265625" style="30" customWidth="1"/>
    <col min="11780" max="11780" width="12.08984375" style="30" customWidth="1"/>
    <col min="11781" max="11782" width="9" style="30"/>
    <col min="11783" max="11783" width="9" style="30" customWidth="1"/>
    <col min="11784" max="12032" width="9" style="30"/>
    <col min="12033" max="12033" width="10.6328125" style="30" customWidth="1"/>
    <col min="12034" max="12034" width="4.26953125" style="30" customWidth="1"/>
    <col min="12035" max="12035" width="16.7265625" style="30" customWidth="1"/>
    <col min="12036" max="12036" width="12.08984375" style="30" customWidth="1"/>
    <col min="12037" max="12038" width="9" style="30"/>
    <col min="12039" max="12039" width="9" style="30" customWidth="1"/>
    <col min="12040" max="12288" width="9" style="30"/>
    <col min="12289" max="12289" width="10.6328125" style="30" customWidth="1"/>
    <col min="12290" max="12290" width="4.26953125" style="30" customWidth="1"/>
    <col min="12291" max="12291" width="16.7265625" style="30" customWidth="1"/>
    <col min="12292" max="12292" width="12.08984375" style="30" customWidth="1"/>
    <col min="12293" max="12294" width="9" style="30"/>
    <col min="12295" max="12295" width="9" style="30" customWidth="1"/>
    <col min="12296" max="12544" width="9" style="30"/>
    <col min="12545" max="12545" width="10.6328125" style="30" customWidth="1"/>
    <col min="12546" max="12546" width="4.26953125" style="30" customWidth="1"/>
    <col min="12547" max="12547" width="16.7265625" style="30" customWidth="1"/>
    <col min="12548" max="12548" width="12.08984375" style="30" customWidth="1"/>
    <col min="12549" max="12550" width="9" style="30"/>
    <col min="12551" max="12551" width="9" style="30" customWidth="1"/>
    <col min="12552" max="12800" width="9" style="30"/>
    <col min="12801" max="12801" width="10.6328125" style="30" customWidth="1"/>
    <col min="12802" max="12802" width="4.26953125" style="30" customWidth="1"/>
    <col min="12803" max="12803" width="16.7265625" style="30" customWidth="1"/>
    <col min="12804" max="12804" width="12.08984375" style="30" customWidth="1"/>
    <col min="12805" max="12806" width="9" style="30"/>
    <col min="12807" max="12807" width="9" style="30" customWidth="1"/>
    <col min="12808" max="13056" width="9" style="30"/>
    <col min="13057" max="13057" width="10.6328125" style="30" customWidth="1"/>
    <col min="13058" max="13058" width="4.26953125" style="30" customWidth="1"/>
    <col min="13059" max="13059" width="16.7265625" style="30" customWidth="1"/>
    <col min="13060" max="13060" width="12.08984375" style="30" customWidth="1"/>
    <col min="13061" max="13062" width="9" style="30"/>
    <col min="13063" max="13063" width="9" style="30" customWidth="1"/>
    <col min="13064" max="13312" width="9" style="30"/>
    <col min="13313" max="13313" width="10.6328125" style="30" customWidth="1"/>
    <col min="13314" max="13314" width="4.26953125" style="30" customWidth="1"/>
    <col min="13315" max="13315" width="16.7265625" style="30" customWidth="1"/>
    <col min="13316" max="13316" width="12.08984375" style="30" customWidth="1"/>
    <col min="13317" max="13318" width="9" style="30"/>
    <col min="13319" max="13319" width="9" style="30" customWidth="1"/>
    <col min="13320" max="13568" width="9" style="30"/>
    <col min="13569" max="13569" width="10.6328125" style="30" customWidth="1"/>
    <col min="13570" max="13570" width="4.26953125" style="30" customWidth="1"/>
    <col min="13571" max="13571" width="16.7265625" style="30" customWidth="1"/>
    <col min="13572" max="13572" width="12.08984375" style="30" customWidth="1"/>
    <col min="13573" max="13574" width="9" style="30"/>
    <col min="13575" max="13575" width="9" style="30" customWidth="1"/>
    <col min="13576" max="13824" width="9" style="30"/>
    <col min="13825" max="13825" width="10.6328125" style="30" customWidth="1"/>
    <col min="13826" max="13826" width="4.26953125" style="30" customWidth="1"/>
    <col min="13827" max="13827" width="16.7265625" style="30" customWidth="1"/>
    <col min="13828" max="13828" width="12.08984375" style="30" customWidth="1"/>
    <col min="13829" max="13830" width="9" style="30"/>
    <col min="13831" max="13831" width="9" style="30" customWidth="1"/>
    <col min="13832" max="14080" width="9" style="30"/>
    <col min="14081" max="14081" width="10.6328125" style="30" customWidth="1"/>
    <col min="14082" max="14082" width="4.26953125" style="30" customWidth="1"/>
    <col min="14083" max="14083" width="16.7265625" style="30" customWidth="1"/>
    <col min="14084" max="14084" width="12.08984375" style="30" customWidth="1"/>
    <col min="14085" max="14086" width="9" style="30"/>
    <col min="14087" max="14087" width="9" style="30" customWidth="1"/>
    <col min="14088" max="14336" width="9" style="30"/>
    <col min="14337" max="14337" width="10.6328125" style="30" customWidth="1"/>
    <col min="14338" max="14338" width="4.26953125" style="30" customWidth="1"/>
    <col min="14339" max="14339" width="16.7265625" style="30" customWidth="1"/>
    <col min="14340" max="14340" width="12.08984375" style="30" customWidth="1"/>
    <col min="14341" max="14342" width="9" style="30"/>
    <col min="14343" max="14343" width="9" style="30" customWidth="1"/>
    <col min="14344" max="14592" width="9" style="30"/>
    <col min="14593" max="14593" width="10.6328125" style="30" customWidth="1"/>
    <col min="14594" max="14594" width="4.26953125" style="30" customWidth="1"/>
    <col min="14595" max="14595" width="16.7265625" style="30" customWidth="1"/>
    <col min="14596" max="14596" width="12.08984375" style="30" customWidth="1"/>
    <col min="14597" max="14598" width="9" style="30"/>
    <col min="14599" max="14599" width="9" style="30" customWidth="1"/>
    <col min="14600" max="14848" width="9" style="30"/>
    <col min="14849" max="14849" width="10.6328125" style="30" customWidth="1"/>
    <col min="14850" max="14850" width="4.26953125" style="30" customWidth="1"/>
    <col min="14851" max="14851" width="16.7265625" style="30" customWidth="1"/>
    <col min="14852" max="14852" width="12.08984375" style="30" customWidth="1"/>
    <col min="14853" max="14854" width="9" style="30"/>
    <col min="14855" max="14855" width="9" style="30" customWidth="1"/>
    <col min="14856" max="15104" width="9" style="30"/>
    <col min="15105" max="15105" width="10.6328125" style="30" customWidth="1"/>
    <col min="15106" max="15106" width="4.26953125" style="30" customWidth="1"/>
    <col min="15107" max="15107" width="16.7265625" style="30" customWidth="1"/>
    <col min="15108" max="15108" width="12.08984375" style="30" customWidth="1"/>
    <col min="15109" max="15110" width="9" style="30"/>
    <col min="15111" max="15111" width="9" style="30" customWidth="1"/>
    <col min="15112" max="15360" width="9" style="30"/>
    <col min="15361" max="15361" width="10.6328125" style="30" customWidth="1"/>
    <col min="15362" max="15362" width="4.26953125" style="30" customWidth="1"/>
    <col min="15363" max="15363" width="16.7265625" style="30" customWidth="1"/>
    <col min="15364" max="15364" width="12.08984375" style="30" customWidth="1"/>
    <col min="15365" max="15366" width="9" style="30"/>
    <col min="15367" max="15367" width="9" style="30" customWidth="1"/>
    <col min="15368" max="15616" width="9" style="30"/>
    <col min="15617" max="15617" width="10.6328125" style="30" customWidth="1"/>
    <col min="15618" max="15618" width="4.26953125" style="30" customWidth="1"/>
    <col min="15619" max="15619" width="16.7265625" style="30" customWidth="1"/>
    <col min="15620" max="15620" width="12.08984375" style="30" customWidth="1"/>
    <col min="15621" max="15622" width="9" style="30"/>
    <col min="15623" max="15623" width="9" style="30" customWidth="1"/>
    <col min="15624" max="15872" width="9" style="30"/>
    <col min="15873" max="15873" width="10.6328125" style="30" customWidth="1"/>
    <col min="15874" max="15874" width="4.26953125" style="30" customWidth="1"/>
    <col min="15875" max="15875" width="16.7265625" style="30" customWidth="1"/>
    <col min="15876" max="15876" width="12.08984375" style="30" customWidth="1"/>
    <col min="15877" max="15878" width="9" style="30"/>
    <col min="15879" max="15879" width="9" style="30" customWidth="1"/>
    <col min="15880" max="16128" width="9" style="30"/>
    <col min="16129" max="16129" width="10.6328125" style="30" customWidth="1"/>
    <col min="16130" max="16130" width="4.26953125" style="30" customWidth="1"/>
    <col min="16131" max="16131" width="16.7265625" style="30" customWidth="1"/>
    <col min="16132" max="16132" width="12.08984375" style="30" customWidth="1"/>
    <col min="16133" max="16134" width="9" style="30"/>
    <col min="16135" max="16135" width="9" style="30" customWidth="1"/>
    <col min="16136" max="16384" width="9" style="30"/>
  </cols>
  <sheetData>
    <row r="1" spans="1:9" ht="22" customHeight="1">
      <c r="A1" s="409" t="s">
        <v>122</v>
      </c>
      <c r="B1" s="409"/>
      <c r="C1" s="409"/>
      <c r="D1" s="409"/>
      <c r="E1" s="409"/>
      <c r="F1" s="409"/>
      <c r="G1" s="409"/>
      <c r="H1" s="409"/>
      <c r="I1" s="409"/>
    </row>
    <row r="2" spans="1:9">
      <c r="A2" s="31"/>
      <c r="B2" s="31"/>
      <c r="C2" s="31"/>
      <c r="D2" s="31"/>
      <c r="E2" s="31"/>
      <c r="F2" s="31"/>
      <c r="G2" s="31"/>
      <c r="H2" s="31"/>
      <c r="I2" s="31"/>
    </row>
    <row r="3" spans="1:9">
      <c r="A3" s="31"/>
      <c r="B3" s="31"/>
      <c r="C3" s="31"/>
      <c r="D3" s="31"/>
      <c r="E3" s="31"/>
      <c r="F3" s="31"/>
      <c r="G3" s="31"/>
      <c r="H3" s="31"/>
      <c r="I3" s="31"/>
    </row>
    <row r="4" spans="1:9" ht="21.5" customHeight="1">
      <c r="A4" s="150" t="s">
        <v>6</v>
      </c>
      <c r="B4" s="33"/>
      <c r="C4" s="42" t="str">
        <f>様式第8号!$F$8</f>
        <v>法人名及び医療機関名を入力してください</v>
      </c>
      <c r="D4" s="33"/>
      <c r="E4" s="33"/>
      <c r="F4" s="34"/>
      <c r="G4" s="34"/>
      <c r="H4" s="34"/>
      <c r="I4" s="34"/>
    </row>
    <row r="5" spans="1:9" ht="21.5" customHeight="1">
      <c r="A5" s="150" t="s">
        <v>41</v>
      </c>
      <c r="C5" s="410" t="s">
        <v>131</v>
      </c>
      <c r="D5" s="411"/>
      <c r="E5" s="411"/>
      <c r="F5" s="411"/>
      <c r="G5" s="411"/>
      <c r="H5" s="411"/>
      <c r="I5" s="411"/>
    </row>
    <row r="6" spans="1:9" ht="14">
      <c r="A6" s="34"/>
      <c r="B6" s="34"/>
      <c r="C6" s="34"/>
      <c r="D6" s="34"/>
      <c r="E6" s="34"/>
      <c r="F6" s="34"/>
      <c r="G6" s="34"/>
      <c r="H6" s="34"/>
      <c r="I6" s="34"/>
    </row>
    <row r="7" spans="1:9" ht="14">
      <c r="A7" s="34"/>
      <c r="B7" s="34"/>
      <c r="C7" s="34"/>
      <c r="D7" s="34"/>
      <c r="E7" s="34"/>
      <c r="F7" s="34"/>
      <c r="G7" s="34"/>
      <c r="H7" s="34"/>
      <c r="I7" s="34"/>
    </row>
    <row r="8" spans="1:9">
      <c r="A8" s="31"/>
      <c r="B8" s="31"/>
      <c r="C8" s="31"/>
      <c r="D8" s="31"/>
      <c r="E8" s="31"/>
      <c r="F8" s="31"/>
      <c r="G8" s="31"/>
      <c r="H8" s="31"/>
      <c r="I8" s="31"/>
    </row>
    <row r="9" spans="1:9">
      <c r="A9" s="31"/>
      <c r="B9" s="31"/>
      <c r="C9" s="31"/>
      <c r="D9" s="31"/>
      <c r="E9" s="31"/>
      <c r="F9" s="31"/>
      <c r="G9" s="31"/>
      <c r="H9" s="31"/>
      <c r="I9" s="31"/>
    </row>
    <row r="10" spans="1:9">
      <c r="A10" s="31" t="s">
        <v>42</v>
      </c>
      <c r="B10" s="31"/>
      <c r="C10" s="31"/>
      <c r="D10" s="31"/>
      <c r="E10" s="31"/>
      <c r="F10" s="31"/>
      <c r="G10" s="31"/>
      <c r="H10" s="31"/>
      <c r="I10" s="36" t="s">
        <v>43</v>
      </c>
    </row>
    <row r="11" spans="1:9" ht="15" customHeight="1">
      <c r="A11" s="412" t="s">
        <v>44</v>
      </c>
      <c r="B11" s="412"/>
      <c r="C11" s="412"/>
      <c r="D11" s="412" t="s">
        <v>45</v>
      </c>
      <c r="E11" s="412"/>
      <c r="F11" s="412"/>
      <c r="G11" s="412" t="s">
        <v>46</v>
      </c>
      <c r="H11" s="412"/>
      <c r="I11" s="412"/>
    </row>
    <row r="12" spans="1:9" ht="24.75" customHeight="1">
      <c r="A12" s="403"/>
      <c r="B12" s="404"/>
      <c r="C12" s="404"/>
      <c r="D12" s="405"/>
      <c r="E12" s="406"/>
      <c r="F12" s="407"/>
      <c r="G12" s="404"/>
      <c r="H12" s="404"/>
      <c r="I12" s="408"/>
    </row>
    <row r="13" spans="1:9" ht="24.75" customHeight="1">
      <c r="A13" s="413" t="s">
        <v>47</v>
      </c>
      <c r="B13" s="414"/>
      <c r="C13" s="414"/>
      <c r="D13" s="415">
        <f>D24-D14-D15</f>
        <v>0</v>
      </c>
      <c r="E13" s="416"/>
      <c r="F13" s="417"/>
      <c r="G13" s="418"/>
      <c r="H13" s="418"/>
      <c r="I13" s="419"/>
    </row>
    <row r="14" spans="1:9" ht="24.75" customHeight="1">
      <c r="A14" s="413" t="s">
        <v>48</v>
      </c>
      <c r="B14" s="414"/>
      <c r="C14" s="414"/>
      <c r="D14" s="415">
        <f>'様式第８号　別紙（１）'!I43</f>
        <v>0</v>
      </c>
      <c r="E14" s="416"/>
      <c r="F14" s="417"/>
      <c r="G14" s="418"/>
      <c r="H14" s="418"/>
      <c r="I14" s="419"/>
    </row>
    <row r="15" spans="1:9" ht="24.75" customHeight="1">
      <c r="A15" s="413" t="s">
        <v>49</v>
      </c>
      <c r="B15" s="414"/>
      <c r="C15" s="414"/>
      <c r="D15" s="420">
        <v>0</v>
      </c>
      <c r="E15" s="421"/>
      <c r="F15" s="422"/>
      <c r="G15" s="418"/>
      <c r="H15" s="418"/>
      <c r="I15" s="419"/>
    </row>
    <row r="16" spans="1:9" ht="24.75" customHeight="1">
      <c r="A16" s="423"/>
      <c r="B16" s="424"/>
      <c r="C16" s="424"/>
      <c r="D16" s="425"/>
      <c r="E16" s="426"/>
      <c r="F16" s="427"/>
      <c r="G16" s="423"/>
      <c r="H16" s="424"/>
      <c r="I16" s="428"/>
    </row>
    <row r="17" spans="1:9" ht="24.75" customHeight="1">
      <c r="A17" s="429" t="s">
        <v>50</v>
      </c>
      <c r="B17" s="430"/>
      <c r="C17" s="430"/>
      <c r="D17" s="431">
        <f>SUM(D13:F14)</f>
        <v>0</v>
      </c>
      <c r="E17" s="432"/>
      <c r="F17" s="427"/>
      <c r="G17" s="424"/>
      <c r="H17" s="424"/>
      <c r="I17" s="428"/>
    </row>
    <row r="18" spans="1:9">
      <c r="A18" s="31"/>
      <c r="B18" s="31"/>
      <c r="C18" s="31"/>
      <c r="D18" s="31"/>
      <c r="E18" s="31"/>
      <c r="F18" s="31"/>
      <c r="G18" s="31"/>
      <c r="H18" s="31"/>
      <c r="I18" s="31"/>
    </row>
    <row r="19" spans="1:9">
      <c r="A19" s="31"/>
      <c r="B19" s="31"/>
      <c r="C19" s="31"/>
      <c r="D19" s="31"/>
      <c r="E19" s="31"/>
      <c r="F19" s="31"/>
      <c r="G19" s="31"/>
      <c r="H19" s="31"/>
      <c r="I19" s="31"/>
    </row>
    <row r="20" spans="1:9">
      <c r="A20" s="31" t="s">
        <v>51</v>
      </c>
      <c r="B20" s="31"/>
      <c r="C20" s="31"/>
      <c r="D20" s="31"/>
      <c r="E20" s="31"/>
      <c r="F20" s="31"/>
      <c r="G20" s="31"/>
      <c r="H20" s="31"/>
      <c r="I20" s="31"/>
    </row>
    <row r="21" spans="1:9" ht="15" customHeight="1">
      <c r="A21" s="412" t="s">
        <v>44</v>
      </c>
      <c r="B21" s="412"/>
      <c r="C21" s="412"/>
      <c r="D21" s="412" t="s">
        <v>45</v>
      </c>
      <c r="E21" s="412"/>
      <c r="F21" s="412"/>
      <c r="G21" s="412" t="s">
        <v>46</v>
      </c>
      <c r="H21" s="412"/>
      <c r="I21" s="412"/>
    </row>
    <row r="22" spans="1:9" ht="24.75" customHeight="1">
      <c r="A22" s="403"/>
      <c r="B22" s="404"/>
      <c r="C22" s="404"/>
      <c r="D22" s="405"/>
      <c r="E22" s="406"/>
      <c r="F22" s="407"/>
      <c r="G22" s="404"/>
      <c r="H22" s="404"/>
      <c r="I22" s="408"/>
    </row>
    <row r="23" spans="1:9" ht="24.75" customHeight="1">
      <c r="A23" s="413"/>
      <c r="B23" s="414"/>
      <c r="C23" s="414"/>
      <c r="D23" s="433"/>
      <c r="E23" s="434"/>
      <c r="F23" s="435"/>
      <c r="G23" s="418"/>
      <c r="H23" s="418"/>
      <c r="I23" s="419"/>
    </row>
    <row r="24" spans="1:9" ht="24.75" customHeight="1">
      <c r="A24" s="413" t="s">
        <v>52</v>
      </c>
      <c r="B24" s="414"/>
      <c r="C24" s="414"/>
      <c r="D24" s="415">
        <f>'様式第８号　別紙（１）'!Q61</f>
        <v>0</v>
      </c>
      <c r="E24" s="416"/>
      <c r="F24" s="417"/>
      <c r="G24" s="418"/>
      <c r="H24" s="418"/>
      <c r="I24" s="419"/>
    </row>
    <row r="25" spans="1:9" ht="24.75" customHeight="1">
      <c r="A25" s="413"/>
      <c r="B25" s="414"/>
      <c r="C25" s="414"/>
      <c r="D25" s="436"/>
      <c r="E25" s="437"/>
      <c r="F25" s="417"/>
      <c r="G25" s="418"/>
      <c r="H25" s="418"/>
      <c r="I25" s="419"/>
    </row>
    <row r="26" spans="1:9" ht="24.75" customHeight="1">
      <c r="A26" s="423"/>
      <c r="B26" s="424"/>
      <c r="C26" s="424"/>
      <c r="D26" s="425"/>
      <c r="E26" s="426"/>
      <c r="F26" s="427"/>
      <c r="G26" s="423"/>
      <c r="H26" s="424"/>
      <c r="I26" s="428"/>
    </row>
    <row r="27" spans="1:9" ht="24.75" customHeight="1">
      <c r="A27" s="429" t="s">
        <v>50</v>
      </c>
      <c r="B27" s="430"/>
      <c r="C27" s="430"/>
      <c r="D27" s="431">
        <f>SUM(D22:F26)</f>
        <v>0</v>
      </c>
      <c r="E27" s="432"/>
      <c r="F27" s="427"/>
      <c r="G27" s="424"/>
      <c r="H27" s="424"/>
      <c r="I27" s="428"/>
    </row>
    <row r="28" spans="1:9">
      <c r="A28" s="37"/>
      <c r="B28" s="37"/>
      <c r="C28" s="37"/>
      <c r="D28" s="38"/>
      <c r="E28" s="38"/>
      <c r="F28" s="39"/>
      <c r="G28" s="39"/>
      <c r="H28" s="39"/>
      <c r="I28" s="39"/>
    </row>
    <row r="29" spans="1:9">
      <c r="A29" s="31"/>
      <c r="B29" s="31"/>
      <c r="C29" s="31"/>
      <c r="D29" s="31"/>
      <c r="E29" s="31"/>
      <c r="F29" s="31"/>
      <c r="G29" s="31"/>
      <c r="H29" s="31"/>
      <c r="I29" s="31"/>
    </row>
    <row r="30" spans="1:9">
      <c r="A30" s="31"/>
      <c r="B30" s="31"/>
      <c r="C30" s="31"/>
      <c r="D30" s="31"/>
      <c r="E30" s="31"/>
      <c r="F30" s="31"/>
      <c r="G30" s="31"/>
      <c r="H30" s="31"/>
      <c r="I30" s="31"/>
    </row>
    <row r="31" spans="1:9">
      <c r="A31" s="31" t="s">
        <v>53</v>
      </c>
      <c r="B31" s="31"/>
      <c r="C31" s="31"/>
      <c r="D31" s="31"/>
      <c r="E31" s="31"/>
      <c r="F31" s="31"/>
      <c r="G31" s="31"/>
      <c r="H31" s="31"/>
      <c r="I31" s="31"/>
    </row>
    <row r="32" spans="1:9">
      <c r="A32" s="31"/>
      <c r="B32" s="31"/>
      <c r="C32" s="31"/>
      <c r="D32" s="31"/>
      <c r="E32" s="31"/>
      <c r="F32" s="31"/>
      <c r="G32" s="31"/>
      <c r="H32" s="31"/>
      <c r="I32" s="31"/>
    </row>
    <row r="33" spans="1:9">
      <c r="A33" s="31"/>
      <c r="B33" s="31"/>
      <c r="C33" s="44" t="str">
        <f>様式第8号!I2</f>
        <v>令和　年　月　　日</v>
      </c>
      <c r="D33" s="31"/>
      <c r="E33" s="31"/>
      <c r="F33" s="31"/>
      <c r="G33" s="31"/>
      <c r="H33" s="31"/>
      <c r="I33" s="31"/>
    </row>
    <row r="34" spans="1:9">
      <c r="A34" s="31"/>
      <c r="B34" s="31"/>
      <c r="C34" s="31"/>
      <c r="D34" s="31"/>
      <c r="E34" s="31"/>
      <c r="F34" s="31"/>
      <c r="G34" s="31"/>
      <c r="H34" s="31"/>
      <c r="I34" s="31"/>
    </row>
    <row r="35" spans="1:9">
      <c r="A35" s="31"/>
      <c r="B35" s="31"/>
      <c r="C35" s="31"/>
      <c r="D35" s="35" t="s">
        <v>3</v>
      </c>
      <c r="E35" s="438" t="str">
        <f>様式第8号!$F$6</f>
        <v>所在地を入力してください</v>
      </c>
      <c r="F35" s="438"/>
      <c r="G35" s="438"/>
      <c r="H35" s="438"/>
      <c r="I35" s="438"/>
    </row>
    <row r="36" spans="1:9">
      <c r="A36" s="31"/>
      <c r="B36" s="31"/>
      <c r="C36" s="31"/>
      <c r="D36" s="32"/>
      <c r="E36" s="438"/>
      <c r="F36" s="438"/>
      <c r="G36" s="438"/>
      <c r="H36" s="438"/>
      <c r="I36" s="438"/>
    </row>
    <row r="37" spans="1:9">
      <c r="A37" s="31"/>
      <c r="B37" s="31"/>
      <c r="C37" s="31"/>
      <c r="D37" s="35" t="s">
        <v>6</v>
      </c>
      <c r="E37" s="438" t="str">
        <f>様式第8号!$F$8</f>
        <v>法人名及び医療機関名を入力してください</v>
      </c>
      <c r="F37" s="438"/>
      <c r="G37" s="438"/>
      <c r="H37" s="438"/>
      <c r="I37" s="438"/>
    </row>
    <row r="38" spans="1:9">
      <c r="A38" s="31"/>
      <c r="B38" s="31"/>
      <c r="C38" s="31"/>
      <c r="D38" s="40"/>
      <c r="E38" s="438"/>
      <c r="F38" s="438"/>
      <c r="G38" s="438"/>
      <c r="H38" s="438"/>
      <c r="I38" s="438"/>
    </row>
    <row r="39" spans="1:9">
      <c r="A39" s="31"/>
      <c r="B39" s="31"/>
      <c r="C39" s="31"/>
      <c r="D39" s="41" t="s">
        <v>54</v>
      </c>
      <c r="E39" s="438" t="str">
        <f>様式第8号!$F$10</f>
        <v>代表者の肩書・氏名を入力してください。</v>
      </c>
      <c r="F39" s="438"/>
      <c r="G39" s="438"/>
      <c r="H39" s="438"/>
      <c r="I39" s="438"/>
    </row>
    <row r="40" spans="1:9">
      <c r="A40" s="31"/>
      <c r="B40" s="31"/>
      <c r="C40" s="31"/>
      <c r="D40" s="31"/>
      <c r="E40" s="438"/>
      <c r="F40" s="438"/>
      <c r="G40" s="438"/>
      <c r="H40" s="438"/>
      <c r="I40" s="438"/>
    </row>
  </sheetData>
  <mergeCells count="47">
    <mergeCell ref="E35:I36"/>
    <mergeCell ref="E37:I38"/>
    <mergeCell ref="E39:I4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17:C17"/>
    <mergeCell ref="D17:F17"/>
    <mergeCell ref="G17:I17"/>
    <mergeCell ref="A21:C21"/>
    <mergeCell ref="D21:F21"/>
    <mergeCell ref="G21:I21"/>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A1:I1"/>
    <mergeCell ref="C5:I5"/>
    <mergeCell ref="A11:C11"/>
    <mergeCell ref="D11:F11"/>
    <mergeCell ref="G11:I11"/>
  </mergeCells>
  <phoneticPr fontId="2"/>
  <printOptions horizontalCentered="1"/>
  <pageMargins left="0.70866141732283472" right="0.70866141732283472" top="0.74803149606299213" bottom="0.74803149606299213" header="0.31496062992125984" footer="0.31496062992125984"/>
  <pageSetup paperSize="9" scale="76" fitToHeight="0" orientation="portrait" cellComments="asDisplayed"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様式第8号</vt:lpstr>
      <vt:lpstr>様式第８号　別紙（１）</vt:lpstr>
      <vt:lpstr>個人防護具　別紙（変更後〇月）</vt:lpstr>
      <vt:lpstr>個人防護具　別紙（変更後〇+1月）</vt:lpstr>
      <vt:lpstr>様式第８号　別紙（２）</vt:lpstr>
      <vt:lpstr>歳入歳出予算書抄本</vt:lpstr>
      <vt:lpstr>'個人防護具　別紙（変更後〇+1月）'!Print_Area</vt:lpstr>
      <vt:lpstr>'個人防護具　別紙（変更後〇月）'!Print_Area</vt:lpstr>
      <vt:lpstr>歳入歳出予算書抄本!Print_Area</vt:lpstr>
      <vt:lpstr>様式第8号!Print_Area</vt:lpstr>
      <vt:lpstr>'様式第８号　別紙（１）'!Print_Area</vt:lpstr>
      <vt:lpstr>'様式第８号　別紙（２）'!Print_Area</vt:lpstr>
      <vt:lpstr>'個人防護具　別紙（変更後〇+1月）'!Print_Titles</vt:lpstr>
      <vt:lpstr>'個人防護具　別紙（変更後〇月）'!Print_Titles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2023-10-19T07:37:37Z</cp:lastPrinted>
  <dcterms:created xsi:type="dcterms:W3CDTF">2020-09-29T00:06:41Z</dcterms:created>
  <dcterms:modified xsi:type="dcterms:W3CDTF">2023-10-31T02:09:21Z</dcterms:modified>
</cp:coreProperties>
</file>