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FB8A1869-0318-46ED-8616-9775FC2FF3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9" i="1" l="1"/>
  <c r="T139" i="1"/>
  <c r="V139" i="1" s="1"/>
  <c r="W139" i="1" s="1"/>
  <c r="U138" i="1"/>
  <c r="V138" i="1" s="1"/>
  <c r="W138" i="1" s="1"/>
  <c r="T138" i="1"/>
  <c r="U137" i="1"/>
  <c r="V137" i="1" s="1"/>
  <c r="W137" i="1" s="1"/>
  <c r="T137" i="1"/>
  <c r="U136" i="1"/>
  <c r="T136" i="1"/>
  <c r="V136" i="1" s="1"/>
  <c r="W136" i="1" s="1"/>
  <c r="U135" i="1"/>
  <c r="T135" i="1"/>
  <c r="V135" i="1" s="1"/>
  <c r="W135" i="1" s="1"/>
  <c r="V134" i="1"/>
  <c r="W134" i="1" s="1"/>
  <c r="U134" i="1"/>
  <c r="T134" i="1"/>
  <c r="V133" i="1"/>
  <c r="W133" i="1" s="1"/>
  <c r="U133" i="1"/>
  <c r="T133" i="1"/>
  <c r="U132" i="1"/>
  <c r="T132" i="1"/>
  <c r="V132" i="1" s="1"/>
  <c r="W132" i="1" s="1"/>
  <c r="U131" i="1"/>
  <c r="T131" i="1"/>
  <c r="V131" i="1" s="1"/>
  <c r="W131" i="1" s="1"/>
  <c r="U130" i="1"/>
  <c r="V130" i="1" s="1"/>
  <c r="W130" i="1" s="1"/>
  <c r="T130" i="1"/>
  <c r="U129" i="1"/>
  <c r="V129" i="1" s="1"/>
  <c r="W129" i="1" s="1"/>
  <c r="T129" i="1"/>
  <c r="V128" i="1"/>
  <c r="U128" i="1"/>
  <c r="T128" i="1"/>
  <c r="U127" i="1"/>
  <c r="T127" i="1"/>
  <c r="V127" i="1" s="1"/>
  <c r="W127" i="1" s="1"/>
  <c r="U126" i="1"/>
  <c r="T126" i="1"/>
  <c r="V126" i="1" s="1"/>
  <c r="W126" i="1" s="1"/>
  <c r="U125" i="1"/>
  <c r="V125" i="1" s="1"/>
  <c r="W125" i="1" s="1"/>
  <c r="T125" i="1"/>
  <c r="U124" i="1"/>
  <c r="T124" i="1"/>
  <c r="V124" i="1" s="1"/>
  <c r="W124" i="1" s="1"/>
  <c r="W123" i="1"/>
  <c r="U123" i="1"/>
  <c r="T123" i="1"/>
  <c r="V123" i="1" s="1"/>
  <c r="U122" i="1"/>
  <c r="T122" i="1"/>
  <c r="V122" i="1" s="1"/>
  <c r="W122" i="1" s="1"/>
  <c r="V121" i="1"/>
  <c r="W121" i="1" s="1"/>
  <c r="U121" i="1"/>
  <c r="T121" i="1"/>
  <c r="V120" i="1"/>
  <c r="W120" i="1" s="1"/>
  <c r="U120" i="1"/>
  <c r="T120" i="1"/>
  <c r="U119" i="1"/>
  <c r="T119" i="1"/>
  <c r="V119" i="1" s="1"/>
  <c r="W119" i="1" s="1"/>
  <c r="U115" i="1"/>
  <c r="T115" i="1"/>
  <c r="V115" i="1" s="1"/>
  <c r="V114" i="1"/>
  <c r="U114" i="1"/>
  <c r="T114" i="1"/>
  <c r="U113" i="1"/>
  <c r="T113" i="1"/>
  <c r="V113" i="1" s="1"/>
  <c r="V112" i="1"/>
  <c r="U112" i="1"/>
  <c r="T112" i="1"/>
  <c r="U111" i="1"/>
  <c r="T111" i="1"/>
  <c r="V111" i="1" s="1"/>
  <c r="V110" i="1"/>
  <c r="U110" i="1"/>
  <c r="T110" i="1"/>
  <c r="U109" i="1"/>
  <c r="T109" i="1"/>
  <c r="V109" i="1" s="1"/>
  <c r="V108" i="1"/>
  <c r="U108" i="1"/>
  <c r="T108" i="1"/>
  <c r="U107" i="1"/>
  <c r="T107" i="1"/>
  <c r="V107" i="1" s="1"/>
  <c r="V106" i="1"/>
  <c r="U106" i="1"/>
  <c r="T106" i="1"/>
  <c r="U105" i="1"/>
  <c r="T105" i="1"/>
  <c r="V105" i="1" s="1"/>
  <c r="V104" i="1"/>
  <c r="U104" i="1"/>
  <c r="T104" i="1"/>
  <c r="U103" i="1"/>
  <c r="T103" i="1"/>
  <c r="V103" i="1" s="1"/>
  <c r="V102" i="1"/>
  <c r="U102" i="1"/>
  <c r="T102" i="1"/>
  <c r="U101" i="1"/>
  <c r="T101" i="1"/>
  <c r="V101" i="1" s="1"/>
  <c r="V100" i="1"/>
  <c r="U100" i="1"/>
  <c r="T100" i="1"/>
  <c r="U99" i="1"/>
  <c r="T99" i="1"/>
  <c r="V99" i="1" s="1"/>
  <c r="V98" i="1"/>
  <c r="U98" i="1"/>
  <c r="T98" i="1"/>
  <c r="U97" i="1"/>
  <c r="T97" i="1"/>
  <c r="V97" i="1" s="1"/>
  <c r="V96" i="1"/>
  <c r="U96" i="1"/>
  <c r="T96" i="1"/>
  <c r="U95" i="1"/>
  <c r="T95" i="1"/>
  <c r="V95" i="1" s="1"/>
  <c r="V94" i="1"/>
  <c r="U94" i="1"/>
  <c r="T94" i="1"/>
  <c r="U93" i="1"/>
  <c r="T93" i="1"/>
  <c r="V93" i="1" s="1"/>
  <c r="V92" i="1"/>
  <c r="U92" i="1"/>
  <c r="T92" i="1"/>
  <c r="U91" i="1"/>
  <c r="T91" i="1"/>
  <c r="V91" i="1" s="1"/>
  <c r="V90" i="1"/>
  <c r="U90" i="1"/>
  <c r="T90" i="1"/>
  <c r="U89" i="1"/>
  <c r="T89" i="1"/>
  <c r="V89" i="1" s="1"/>
  <c r="V88" i="1"/>
  <c r="U88" i="1"/>
  <c r="T88" i="1"/>
  <c r="U87" i="1"/>
  <c r="T87" i="1"/>
  <c r="V87" i="1" s="1"/>
  <c r="V86" i="1"/>
  <c r="U86" i="1"/>
  <c r="T86" i="1"/>
  <c r="U85" i="1"/>
  <c r="T85" i="1"/>
  <c r="V85" i="1" s="1"/>
  <c r="V84" i="1"/>
  <c r="U84" i="1"/>
  <c r="T84" i="1"/>
  <c r="U83" i="1"/>
  <c r="T83" i="1"/>
  <c r="V83" i="1" s="1"/>
  <c r="V82" i="1"/>
  <c r="U82" i="1"/>
  <c r="T82" i="1"/>
  <c r="U81" i="1"/>
  <c r="T81" i="1"/>
  <c r="V81" i="1" s="1"/>
  <c r="V80" i="1"/>
  <c r="U80" i="1"/>
  <c r="T80" i="1"/>
  <c r="U79" i="1"/>
  <c r="T79" i="1"/>
  <c r="V79" i="1" s="1"/>
  <c r="V78" i="1"/>
  <c r="U78" i="1"/>
  <c r="T78" i="1"/>
  <c r="U77" i="1"/>
  <c r="T77" i="1"/>
  <c r="V77" i="1" s="1"/>
  <c r="V76" i="1"/>
  <c r="U76" i="1"/>
  <c r="T76" i="1"/>
  <c r="U75" i="1"/>
  <c r="T75" i="1"/>
  <c r="V75" i="1" s="1"/>
  <c r="V74" i="1"/>
  <c r="U74" i="1"/>
  <c r="T74" i="1"/>
  <c r="U73" i="1"/>
  <c r="T73" i="1"/>
  <c r="V73" i="1" s="1"/>
  <c r="V72" i="1"/>
  <c r="U72" i="1"/>
  <c r="T72" i="1"/>
  <c r="U71" i="1"/>
  <c r="T71" i="1"/>
  <c r="V71" i="1" s="1"/>
  <c r="V70" i="1"/>
  <c r="U70" i="1"/>
  <c r="T70" i="1"/>
  <c r="U69" i="1"/>
  <c r="T69" i="1"/>
  <c r="V69" i="1" s="1"/>
  <c r="V68" i="1"/>
  <c r="U68" i="1"/>
  <c r="T68" i="1"/>
  <c r="U67" i="1"/>
  <c r="T67" i="1"/>
  <c r="V67" i="1" s="1"/>
  <c r="V66" i="1"/>
  <c r="U66" i="1"/>
  <c r="T66" i="1"/>
  <c r="U65" i="1"/>
  <c r="T65" i="1"/>
  <c r="V65" i="1" s="1"/>
  <c r="V64" i="1"/>
  <c r="U64" i="1"/>
  <c r="T64" i="1"/>
  <c r="U63" i="1"/>
  <c r="T63" i="1"/>
  <c r="V63" i="1" s="1"/>
  <c r="V62" i="1"/>
  <c r="U62" i="1"/>
  <c r="T62" i="1"/>
  <c r="U61" i="1"/>
  <c r="T61" i="1"/>
  <c r="V61" i="1" s="1"/>
  <c r="V60" i="1"/>
  <c r="U60" i="1"/>
  <c r="T60" i="1"/>
  <c r="U59" i="1"/>
  <c r="T59" i="1"/>
  <c r="V59" i="1" s="1"/>
  <c r="V58" i="1"/>
  <c r="U58" i="1"/>
  <c r="T58" i="1"/>
  <c r="U57" i="1"/>
  <c r="T57" i="1"/>
  <c r="V57" i="1" s="1"/>
  <c r="V56" i="1"/>
  <c r="U56" i="1"/>
  <c r="T56" i="1"/>
  <c r="U55" i="1"/>
  <c r="T55" i="1"/>
  <c r="V55" i="1" s="1"/>
  <c r="V54" i="1"/>
  <c r="U54" i="1"/>
  <c r="T54" i="1"/>
  <c r="U53" i="1"/>
  <c r="T53" i="1"/>
  <c r="V53" i="1" s="1"/>
  <c r="V52" i="1"/>
  <c r="U52" i="1"/>
  <c r="T52" i="1"/>
  <c r="U51" i="1"/>
  <c r="T51" i="1"/>
  <c r="V51" i="1" s="1"/>
  <c r="V50" i="1"/>
  <c r="U50" i="1"/>
  <c r="T50" i="1"/>
  <c r="U49" i="1"/>
  <c r="T49" i="1"/>
  <c r="V49" i="1" s="1"/>
  <c r="V48" i="1"/>
  <c r="U48" i="1"/>
  <c r="T48" i="1"/>
  <c r="U47" i="1"/>
  <c r="T47" i="1"/>
  <c r="V47" i="1" s="1"/>
  <c r="U46" i="1"/>
  <c r="V46" i="1" s="1"/>
  <c r="W46" i="1" s="1"/>
  <c r="T46" i="1"/>
  <c r="U45" i="1"/>
  <c r="T45" i="1"/>
  <c r="V45" i="1" s="1"/>
  <c r="W45" i="1" s="1"/>
  <c r="W44" i="1"/>
  <c r="U44" i="1"/>
  <c r="T44" i="1"/>
  <c r="V44" i="1" s="1"/>
  <c r="V43" i="1"/>
  <c r="W43" i="1" s="1"/>
  <c r="U43" i="1"/>
  <c r="T43" i="1"/>
  <c r="U42" i="1"/>
  <c r="T42" i="1"/>
  <c r="V42" i="1" s="1"/>
  <c r="W42" i="1" s="1"/>
  <c r="V41" i="1"/>
  <c r="W41" i="1" s="1"/>
  <c r="U41" i="1"/>
  <c r="T41" i="1"/>
  <c r="V40" i="1"/>
  <c r="W40" i="1" s="1"/>
  <c r="U40" i="1"/>
  <c r="T40" i="1"/>
  <c r="U39" i="1"/>
  <c r="T39" i="1"/>
  <c r="V39" i="1" s="1"/>
  <c r="W39" i="1" s="1"/>
  <c r="V38" i="1"/>
  <c r="U38" i="1"/>
  <c r="T38" i="1"/>
  <c r="U37" i="1"/>
  <c r="T37" i="1"/>
  <c r="V37" i="1" s="1"/>
  <c r="W37" i="1" s="1"/>
  <c r="V36" i="1"/>
  <c r="W36" i="1" s="1"/>
  <c r="U36" i="1"/>
  <c r="T36" i="1"/>
  <c r="V35" i="1"/>
  <c r="W35" i="1" s="1"/>
  <c r="U35" i="1"/>
  <c r="T35" i="1"/>
  <c r="U34" i="1"/>
  <c r="T34" i="1"/>
  <c r="V34" i="1" s="1"/>
  <c r="W34" i="1" s="1"/>
  <c r="W33" i="1"/>
  <c r="U33" i="1"/>
  <c r="V33" i="1" s="1"/>
  <c r="T33" i="1"/>
  <c r="U32" i="1"/>
  <c r="T32" i="1"/>
  <c r="V32" i="1" s="1"/>
  <c r="W32" i="1" s="1"/>
  <c r="W31" i="1"/>
  <c r="U31" i="1"/>
  <c r="T31" i="1"/>
  <c r="V31" i="1" s="1"/>
  <c r="W30" i="1"/>
  <c r="V30" i="1"/>
  <c r="U30" i="1"/>
  <c r="T30" i="1"/>
  <c r="U29" i="1"/>
  <c r="T29" i="1"/>
  <c r="V29" i="1" s="1"/>
  <c r="W29" i="1" s="1"/>
  <c r="V28" i="1"/>
  <c r="W28" i="1" s="1"/>
  <c r="U28" i="1"/>
  <c r="T28" i="1"/>
  <c r="U27" i="1"/>
  <c r="V27" i="1" s="1"/>
  <c r="W27" i="1" s="1"/>
  <c r="T27" i="1"/>
  <c r="U26" i="1"/>
  <c r="T26" i="1"/>
  <c r="V26" i="1" s="1"/>
  <c r="W26" i="1" s="1"/>
  <c r="U25" i="1"/>
  <c r="V25" i="1" s="1"/>
  <c r="W25" i="1" s="1"/>
  <c r="T25" i="1"/>
  <c r="U24" i="1"/>
  <c r="T24" i="1"/>
  <c r="W23" i="1"/>
  <c r="U23" i="1"/>
  <c r="T23" i="1"/>
  <c r="V23" i="1" s="1"/>
  <c r="U22" i="1"/>
  <c r="T22" i="1"/>
  <c r="V22" i="1" s="1"/>
  <c r="W22" i="1" s="1"/>
  <c r="U21" i="1"/>
  <c r="T21" i="1"/>
  <c r="V21" i="1" s="1"/>
  <c r="W21" i="1" s="1"/>
  <c r="V20" i="1"/>
  <c r="W20" i="1" s="1"/>
  <c r="U20" i="1"/>
  <c r="T20" i="1"/>
  <c r="U19" i="1"/>
  <c r="T19" i="1"/>
  <c r="V19" i="1" s="1"/>
  <c r="W19" i="1" s="1"/>
  <c r="U18" i="1"/>
  <c r="T18" i="1"/>
  <c r="V18" i="1" s="1"/>
  <c r="W18" i="1" s="1"/>
  <c r="U17" i="1"/>
  <c r="V17" i="1" s="1"/>
  <c r="W17" i="1" s="1"/>
  <c r="T17" i="1"/>
  <c r="U16" i="1"/>
  <c r="T16" i="1"/>
  <c r="U15" i="1"/>
  <c r="T15" i="1"/>
  <c r="V15" i="1" s="1"/>
  <c r="W15" i="1" s="1"/>
  <c r="V14" i="1"/>
  <c r="W14" i="1" s="1"/>
  <c r="U14" i="1"/>
  <c r="T14" i="1"/>
  <c r="U13" i="1"/>
  <c r="T13" i="1"/>
  <c r="V13" i="1" s="1"/>
  <c r="W13" i="1" s="1"/>
  <c r="V12" i="1"/>
  <c r="W12" i="1" s="1"/>
  <c r="U12" i="1"/>
  <c r="T12" i="1"/>
  <c r="U11" i="1"/>
  <c r="T11" i="1"/>
  <c r="V11" i="1" s="1"/>
  <c r="W11" i="1" s="1"/>
  <c r="U10" i="1"/>
  <c r="T10" i="1"/>
  <c r="V10" i="1" s="1"/>
  <c r="W1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U9" i="1"/>
  <c r="V9" i="1" s="1"/>
  <c r="W9" i="1" s="1"/>
  <c r="T9" i="1"/>
  <c r="U8" i="1"/>
  <c r="T8" i="1"/>
  <c r="V8" i="1" s="1"/>
  <c r="W8" i="1" s="1"/>
  <c r="A8" i="1"/>
  <c r="V7" i="1"/>
  <c r="W7" i="1" s="1"/>
  <c r="U7" i="1"/>
  <c r="T7" i="1"/>
  <c r="V16" i="1" l="1"/>
  <c r="W16" i="1" s="1"/>
  <c r="V24" i="1"/>
  <c r="W24" i="1" s="1"/>
</calcChain>
</file>

<file path=xl/sharedStrings.xml><?xml version="1.0" encoding="utf-8"?>
<sst xmlns="http://schemas.openxmlformats.org/spreadsheetml/2006/main" count="2007" uniqueCount="463">
  <si>
    <t>１　食品の放射性物質検査について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</si>
  <si>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</si>
  <si>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</si>
  <si>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</si>
  <si>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</si>
  <si>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</si>
  <si>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</si>
  <si>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</si>
  <si>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</si>
  <si>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</si>
  <si>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</si>
  <si>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</si>
  <si>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</si>
  <si>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</si>
  <si>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</si>
  <si>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</si>
  <si>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</si>
  <si>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</si>
  <si>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</si>
  <si>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</si>
  <si>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1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</si>
  <si>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</si>
  <si>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</si>
  <si>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</si>
  <si>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</si>
  <si>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</si>
  <si>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</si>
  <si>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</si>
  <si>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</si>
  <si>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</si>
  <si>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京都府</t>
    <rPh sb="0" eb="3">
      <t>キョウトフ</t>
    </rPh>
    <phoneticPr fontId="1"/>
  </si>
  <si>
    <t>北海道</t>
    <rPh sb="0" eb="3">
      <t>ホッカイドウ</t>
    </rPh>
    <phoneticPr fontId="8"/>
  </si>
  <si>
    <t>-</t>
    <phoneticPr fontId="1"/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</si>
  <si>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</si>
  <si>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8"/>
  </si>
  <si>
    <t>たまねぎ</t>
    <phoneticPr fontId="1"/>
  </si>
  <si>
    <t>栽培</t>
    <rPh sb="0" eb="2">
      <t>サイバイ</t>
    </rPh>
    <phoneticPr fontId="1"/>
  </si>
  <si>
    <t>制限なし</t>
    <rPh sb="0" eb="2">
      <t>セイゲン</t>
    </rPh>
    <phoneticPr fontId="9"/>
  </si>
  <si>
    <t>京都府保健環境研究所</t>
    <rPh sb="0" eb="3">
      <t>キョウトフ</t>
    </rPh>
    <rPh sb="3" eb="10">
      <t>ホケンカンキョウケンキュウジョ</t>
    </rPh>
    <phoneticPr fontId="1"/>
  </si>
  <si>
    <t>Ge</t>
  </si>
  <si>
    <t>&lt;3.2</t>
    <phoneticPr fontId="1"/>
  </si>
  <si>
    <t>&lt;6.4</t>
    <phoneticPr fontId="1"/>
  </si>
  <si>
    <t>&lt;2.9</t>
    <phoneticPr fontId="1"/>
  </si>
  <si>
    <t>&lt;3.0</t>
    <phoneticPr fontId="1"/>
  </si>
  <si>
    <t>&lt;5.9</t>
    <phoneticPr fontId="1"/>
  </si>
  <si>
    <t>愛知県</t>
    <rPh sb="0" eb="3">
      <t>アイチケン</t>
    </rPh>
    <phoneticPr fontId="8"/>
  </si>
  <si>
    <t>きゃべつ</t>
    <phoneticPr fontId="1"/>
  </si>
  <si>
    <t>&lt;3.4</t>
    <phoneticPr fontId="1"/>
  </si>
  <si>
    <t>&lt;3.3</t>
    <phoneticPr fontId="1"/>
  </si>
  <si>
    <t>&lt;6.7</t>
    <phoneticPr fontId="1"/>
  </si>
  <si>
    <t>&lt;2.8</t>
    <phoneticPr fontId="1"/>
  </si>
  <si>
    <t>&lt;6.0</t>
    <phoneticPr fontId="1"/>
  </si>
  <si>
    <t>&lt;2.7</t>
    <phoneticPr fontId="1"/>
  </si>
  <si>
    <t>&lt;6.1</t>
    <phoneticPr fontId="1"/>
  </si>
  <si>
    <t>長崎県</t>
    <rPh sb="0" eb="3">
      <t>ナガサキケン</t>
    </rPh>
    <phoneticPr fontId="8"/>
  </si>
  <si>
    <t>&lt;3.1</t>
    <phoneticPr fontId="1"/>
  </si>
  <si>
    <t>&lt;6.2</t>
    <phoneticPr fontId="1"/>
  </si>
  <si>
    <t>-</t>
  </si>
  <si>
    <t>製造者住所：新潟県</t>
    <rPh sb="0" eb="3">
      <t>セイゾウシャ</t>
    </rPh>
    <rPh sb="3" eb="5">
      <t>ジュウショ</t>
    </rPh>
    <rPh sb="6" eb="9">
      <t>ニイガタケン</t>
    </rPh>
    <phoneticPr fontId="1"/>
  </si>
  <si>
    <t>その他</t>
    <rPh sb="2" eb="3">
      <t>タ</t>
    </rPh>
    <phoneticPr fontId="8"/>
  </si>
  <si>
    <t>米飯類（かゆ）</t>
    <rPh sb="0" eb="2">
      <t>ベイハン</t>
    </rPh>
    <rPh sb="2" eb="3">
      <t>ルイ</t>
    </rPh>
    <phoneticPr fontId="1"/>
  </si>
  <si>
    <t>&lt;3.4</t>
  </si>
  <si>
    <t>&lt;2.9</t>
  </si>
  <si>
    <t>&lt;6.3</t>
  </si>
  <si>
    <t>製造所住所：長野県</t>
    <rPh sb="0" eb="3">
      <t>セイゾウショ</t>
    </rPh>
    <rPh sb="3" eb="5">
      <t>ジュウショ</t>
    </rPh>
    <rPh sb="6" eb="8">
      <t>ナガノ</t>
    </rPh>
    <rPh sb="8" eb="9">
      <t>ケン</t>
    </rPh>
    <phoneticPr fontId="1"/>
  </si>
  <si>
    <t>ミートソース</t>
  </si>
  <si>
    <t>&lt;3.1</t>
  </si>
  <si>
    <t>&lt;3.2</t>
  </si>
  <si>
    <t>販売者住所：東京都</t>
    <rPh sb="0" eb="3">
      <t>ハンバイシャ</t>
    </rPh>
    <rPh sb="3" eb="5">
      <t>ジュウショ</t>
    </rPh>
    <rPh sb="6" eb="9">
      <t>トウキョウト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</si>
  <si>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</si>
  <si>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野菜・大豆煮物</t>
    <rPh sb="0" eb="2">
      <t>ヤサイ</t>
    </rPh>
    <rPh sb="3" eb="5">
      <t>ダイズ</t>
    </rPh>
    <rPh sb="5" eb="7">
      <t>ニモノ</t>
    </rPh>
    <phoneticPr fontId="1"/>
  </si>
  <si>
    <t>乳児用食品</t>
    <rPh sb="0" eb="3">
      <t>ニュウジヨウ</t>
    </rPh>
    <rPh sb="3" eb="5">
      <t>ショクヒン</t>
    </rPh>
    <phoneticPr fontId="1"/>
  </si>
  <si>
    <t>&lt;3.0</t>
  </si>
  <si>
    <t>&lt;6.1</t>
  </si>
  <si>
    <t>&lt;2.8</t>
  </si>
  <si>
    <t>&lt;6.0</t>
  </si>
  <si>
    <t>製造者住所：東京都</t>
    <rPh sb="0" eb="3">
      <t>セイゾウシャ</t>
    </rPh>
    <rPh sb="3" eb="5">
      <t>ジュウショ</t>
    </rPh>
    <rPh sb="6" eb="8">
      <t>トウキョウ</t>
    </rPh>
    <rPh sb="8" eb="9">
      <t>ト</t>
    </rPh>
    <phoneticPr fontId="1"/>
  </si>
  <si>
    <t>牛乳</t>
    <rPh sb="0" eb="2">
      <t>ギュウニュウ</t>
    </rPh>
    <phoneticPr fontId="1"/>
  </si>
  <si>
    <t>&lt;0.74</t>
  </si>
  <si>
    <t>&lt;0.62</t>
  </si>
  <si>
    <t>&lt;1.4</t>
  </si>
  <si>
    <t>&lt;0.75</t>
  </si>
  <si>
    <t>&lt;1.5</t>
  </si>
  <si>
    <t>京都府</t>
    <rPh sb="0" eb="3">
      <t>キョウトフ</t>
    </rPh>
    <phoneticPr fontId="8"/>
  </si>
  <si>
    <t>京都府</t>
    <phoneticPr fontId="1"/>
  </si>
  <si>
    <t>舞鶴市</t>
    <rPh sb="0" eb="3">
      <t>マイヅルシ</t>
    </rPh>
    <phoneticPr fontId="1"/>
  </si>
  <si>
    <t>舞鶴市野原</t>
    <rPh sb="0" eb="3">
      <t>マイヅルシ</t>
    </rPh>
    <rPh sb="3" eb="5">
      <t>ノハラ</t>
    </rPh>
    <phoneticPr fontId="1"/>
  </si>
  <si>
    <t>流通品</t>
    <rPh sb="0" eb="2">
      <t>リュウツウ</t>
    </rPh>
    <phoneticPr fontId="9"/>
  </si>
  <si>
    <t>水産物</t>
    <rPh sb="0" eb="3">
      <t>スイサンブツ</t>
    </rPh>
    <phoneticPr fontId="8"/>
  </si>
  <si>
    <t>マアジ</t>
  </si>
  <si>
    <t>天然魚</t>
    <rPh sb="0" eb="2">
      <t>テンネン</t>
    </rPh>
    <rPh sb="2" eb="3">
      <t>ギョ</t>
    </rPh>
    <phoneticPr fontId="1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</si>
  <si>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8"/>
  </si>
  <si>
    <t>Nal</t>
  </si>
  <si>
    <t>&lt;25</t>
  </si>
  <si>
    <t>サワラ</t>
  </si>
  <si>
    <t>舞鶴市田井</t>
    <rPh sb="0" eb="3">
      <t>マイヅルシ</t>
    </rPh>
    <rPh sb="3" eb="4">
      <t>タ</t>
    </rPh>
    <rPh sb="4" eb="5">
      <t>イ</t>
    </rPh>
    <phoneticPr fontId="1"/>
  </si>
  <si>
    <t>ケンサキイカ</t>
  </si>
  <si>
    <t>サバ</t>
  </si>
  <si>
    <t>杉並区</t>
    <rPh sb="0" eb="3">
      <t>スギナミク</t>
    </rPh>
    <phoneticPr fontId="1"/>
  </si>
  <si>
    <t>製造所：宮城県</t>
    <rPh sb="0" eb="2">
      <t>セイゾウ</t>
    </rPh>
    <rPh sb="2" eb="3">
      <t>ショ</t>
    </rPh>
    <rPh sb="4" eb="6">
      <t>ミヤギ</t>
    </rPh>
    <rPh sb="6" eb="7">
      <t>ケン</t>
    </rPh>
    <phoneticPr fontId="1"/>
  </si>
  <si>
    <t>杉並保健所生活衛生課</t>
  </si>
  <si>
    <t>&lt;0.4</t>
    <phoneticPr fontId="1"/>
  </si>
  <si>
    <t>&lt;0.8</t>
    <phoneticPr fontId="1"/>
  </si>
  <si>
    <t>製造所：群馬県</t>
    <rPh sb="0" eb="2">
      <t>セイゾウ</t>
    </rPh>
    <rPh sb="2" eb="3">
      <t>ショ</t>
    </rPh>
    <rPh sb="4" eb="7">
      <t>グンマケン</t>
    </rPh>
    <phoneticPr fontId="1"/>
  </si>
  <si>
    <t>山形県</t>
    <rPh sb="0" eb="3">
      <t>ヤマガタケン</t>
    </rPh>
    <phoneticPr fontId="1"/>
  </si>
  <si>
    <t>山形県</t>
    <rPh sb="0" eb="3">
      <t>ヤマガタケン</t>
    </rPh>
    <phoneticPr fontId="8"/>
  </si>
  <si>
    <t>中山町</t>
    <rPh sb="0" eb="3">
      <t>チュウザンチョウ</t>
    </rPh>
    <phoneticPr fontId="1"/>
  </si>
  <si>
    <t>村山地域</t>
    <rPh sb="0" eb="2">
      <t>ムラヤマ</t>
    </rPh>
    <rPh sb="2" eb="4">
      <t>チイキ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</si>
  <si>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</si>
  <si>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こしあぶら</t>
    <phoneticPr fontId="1"/>
  </si>
  <si>
    <t>野生</t>
    <rPh sb="0" eb="2">
      <t>ヤセイ</t>
    </rPh>
    <phoneticPr fontId="8"/>
  </si>
  <si>
    <t>日本環境科学（株）、（株）理研分析センター</t>
    <rPh sb="0" eb="2">
      <t>ニホン</t>
    </rPh>
    <rPh sb="2" eb="4">
      <t>カンキョウ</t>
    </rPh>
    <rPh sb="4" eb="6">
      <t>カガク</t>
    </rPh>
    <rPh sb="6" eb="9">
      <t>カブ</t>
    </rPh>
    <rPh sb="10" eb="13">
      <t>カブ</t>
    </rPh>
    <rPh sb="13" eb="17">
      <t>リケンブンセキ</t>
    </rPh>
    <phoneticPr fontId="8"/>
  </si>
  <si>
    <t>&lt;6.2</t>
  </si>
  <si>
    <t>河北町</t>
    <rPh sb="0" eb="3">
      <t>カホクマチ</t>
    </rPh>
    <phoneticPr fontId="1"/>
  </si>
  <si>
    <t>&lt;7.2</t>
  </si>
  <si>
    <t>村山市</t>
    <rPh sb="0" eb="3">
      <t>ムラヤマシ</t>
    </rPh>
    <phoneticPr fontId="1"/>
  </si>
  <si>
    <t>&lt;7.8</t>
  </si>
  <si>
    <t>新庄市</t>
    <rPh sb="0" eb="3">
      <t>シンジョウシ</t>
    </rPh>
    <phoneticPr fontId="1"/>
  </si>
  <si>
    <t>最上地域</t>
    <rPh sb="0" eb="2">
      <t>モガミ</t>
    </rPh>
    <rPh sb="2" eb="4">
      <t>チイキ</t>
    </rPh>
    <phoneticPr fontId="1"/>
  </si>
  <si>
    <t>&lt;8.6</t>
  </si>
  <si>
    <t>&lt;9.2</t>
  </si>
  <si>
    <t>&lt;18</t>
  </si>
  <si>
    <t>舟形町</t>
    <rPh sb="0" eb="3">
      <t>フナガタマチ</t>
    </rPh>
    <phoneticPr fontId="1"/>
  </si>
  <si>
    <t>&lt;9.3</t>
  </si>
  <si>
    <t>最上町</t>
    <rPh sb="0" eb="3">
      <t>モガミマチ</t>
    </rPh>
    <phoneticPr fontId="1"/>
  </si>
  <si>
    <t>&lt;8.8</t>
  </si>
  <si>
    <t>鮭川村</t>
    <rPh sb="0" eb="3">
      <t>サケカワムラ</t>
    </rPh>
    <phoneticPr fontId="1"/>
  </si>
  <si>
    <t>&lt;8.2</t>
  </si>
  <si>
    <t>&lt;8.7</t>
  </si>
  <si>
    <t>&lt;17</t>
  </si>
  <si>
    <t>大蔵村</t>
    <rPh sb="0" eb="3">
      <t>オオクラムラ</t>
    </rPh>
    <phoneticPr fontId="1"/>
  </si>
  <si>
    <t>&lt;9.1</t>
  </si>
  <si>
    <t>&lt;7.7</t>
  </si>
  <si>
    <t>米沢市</t>
    <rPh sb="0" eb="3">
      <t>ヨネザワシ</t>
    </rPh>
    <phoneticPr fontId="1"/>
  </si>
  <si>
    <t>置賜地域</t>
    <rPh sb="0" eb="2">
      <t>オキタマ</t>
    </rPh>
    <rPh sb="2" eb="4">
      <t>チイキ</t>
    </rPh>
    <phoneticPr fontId="1"/>
  </si>
  <si>
    <t>&lt;7.4</t>
  </si>
  <si>
    <t>&lt;5.8</t>
    <phoneticPr fontId="1"/>
  </si>
  <si>
    <t>&lt;13</t>
    <phoneticPr fontId="1"/>
  </si>
  <si>
    <t>高畠町</t>
    <rPh sb="0" eb="3">
      <t>タカハタマチ</t>
    </rPh>
    <phoneticPr fontId="1"/>
  </si>
  <si>
    <t>&lt;8.1</t>
    <phoneticPr fontId="1"/>
  </si>
  <si>
    <t>川西町</t>
    <rPh sb="0" eb="3">
      <t>カワニシマチ</t>
    </rPh>
    <phoneticPr fontId="1"/>
  </si>
  <si>
    <t>&lt;7.9</t>
    <phoneticPr fontId="1"/>
  </si>
  <si>
    <t>&lt;14</t>
    <phoneticPr fontId="1"/>
  </si>
  <si>
    <t>鶴岡市</t>
    <rPh sb="0" eb="3">
      <t>ツルオカシ</t>
    </rPh>
    <phoneticPr fontId="1"/>
  </si>
  <si>
    <t>庄内地域</t>
    <rPh sb="0" eb="2">
      <t>ショウナイ</t>
    </rPh>
    <rPh sb="2" eb="4">
      <t>チイキ</t>
    </rPh>
    <phoneticPr fontId="1"/>
  </si>
  <si>
    <t>&lt;9.6</t>
    <phoneticPr fontId="1"/>
  </si>
  <si>
    <t>&lt;9.2</t>
    <phoneticPr fontId="1"/>
  </si>
  <si>
    <t>&lt;19</t>
    <phoneticPr fontId="1"/>
  </si>
  <si>
    <t>酒田市</t>
    <rPh sb="0" eb="3">
      <t>サカタシ</t>
    </rPh>
    <phoneticPr fontId="1"/>
  </si>
  <si>
    <t>&lt;7.0</t>
    <phoneticPr fontId="1"/>
  </si>
  <si>
    <t>&lt;15</t>
    <phoneticPr fontId="1"/>
  </si>
  <si>
    <t>新潟県</t>
    <rPh sb="0" eb="3">
      <t>ニイガタケン</t>
    </rPh>
    <phoneticPr fontId="10"/>
  </si>
  <si>
    <t>村上市</t>
    <rPh sb="0" eb="3">
      <t>ムラカミシ</t>
    </rPh>
    <phoneticPr fontId="1"/>
  </si>
  <si>
    <t>－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</si>
  <si>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</si>
  <si>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－</t>
    <phoneticPr fontId="1"/>
  </si>
  <si>
    <t>（一財）上越環境科学センター</t>
    <rPh sb="1" eb="2">
      <t>イチ</t>
    </rPh>
    <rPh sb="2" eb="3">
      <t>ザイ</t>
    </rPh>
    <rPh sb="4" eb="10">
      <t>ジョウエツカンキョウカガク</t>
    </rPh>
    <phoneticPr fontId="1"/>
  </si>
  <si>
    <t>&lt;4.1</t>
    <phoneticPr fontId="1"/>
  </si>
  <si>
    <t>&lt;7.5</t>
    <phoneticPr fontId="1"/>
  </si>
  <si>
    <t>新発田市</t>
    <rPh sb="0" eb="4">
      <t>シバタシ</t>
    </rPh>
    <phoneticPr fontId="1"/>
  </si>
  <si>
    <t>たけのこ</t>
  </si>
  <si>
    <t>ワラビ</t>
    <phoneticPr fontId="1"/>
  </si>
  <si>
    <t>&lt;3.9</t>
    <phoneticPr fontId="1"/>
  </si>
  <si>
    <t>&lt;6.6</t>
    <phoneticPr fontId="1"/>
  </si>
  <si>
    <t>見附市</t>
    <rPh sb="0" eb="3">
      <t>ミツケシ</t>
    </rPh>
    <phoneticPr fontId="1"/>
  </si>
  <si>
    <t>（一社）県央研究所</t>
    <rPh sb="1" eb="3">
      <t>イッシャ</t>
    </rPh>
    <rPh sb="4" eb="9">
      <t>ケンオウケンキュウジョ</t>
    </rPh>
    <phoneticPr fontId="8"/>
  </si>
  <si>
    <t>上越市</t>
    <rPh sb="0" eb="3">
      <t>ジョウエツシ</t>
    </rPh>
    <phoneticPr fontId="1"/>
  </si>
  <si>
    <t>&lt;2.4</t>
    <phoneticPr fontId="1"/>
  </si>
  <si>
    <t>&lt;5.6</t>
    <phoneticPr fontId="1"/>
  </si>
  <si>
    <t>仙台市</t>
    <rPh sb="0" eb="3">
      <t>センダイシ</t>
    </rPh>
    <phoneticPr fontId="1"/>
  </si>
  <si>
    <t>宮城県</t>
    <rPh sb="0" eb="3">
      <t>ミヤギケン</t>
    </rPh>
    <phoneticPr fontId="8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</si>
  <si>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</si>
  <si>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</si>
  <si>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</si>
  <si>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ババガレイ</t>
    <phoneticPr fontId="1"/>
  </si>
  <si>
    <t>天然</t>
    <rPh sb="0" eb="2">
      <t>テンネン</t>
    </rPh>
    <phoneticPr fontId="8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</si>
  <si>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</si>
  <si>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</si>
  <si>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&lt;10</t>
    <phoneticPr fontId="1"/>
  </si>
  <si>
    <t>&lt;20</t>
    <phoneticPr fontId="1"/>
  </si>
  <si>
    <t>アイナメ</t>
    <phoneticPr fontId="1"/>
  </si>
  <si>
    <t>アオメエソ</t>
    <phoneticPr fontId="1"/>
  </si>
  <si>
    <t>福島県</t>
    <rPh sb="0" eb="3">
      <t>フクシマケン</t>
    </rPh>
    <phoneticPr fontId="8"/>
  </si>
  <si>
    <t>福島県沖</t>
    <rPh sb="0" eb="2">
      <t>フクシマ</t>
    </rPh>
    <rPh sb="2" eb="3">
      <t>ケン</t>
    </rPh>
    <rPh sb="3" eb="4">
      <t>オキ</t>
    </rPh>
    <phoneticPr fontId="1"/>
  </si>
  <si>
    <t>チダイ</t>
    <phoneticPr fontId="1"/>
  </si>
  <si>
    <t>&lt;10</t>
  </si>
  <si>
    <t>&lt;20</t>
  </si>
  <si>
    <t>栃木県</t>
    <rPh sb="0" eb="3">
      <t>トチギケン</t>
    </rPh>
    <phoneticPr fontId="11"/>
  </si>
  <si>
    <t>栃木県</t>
    <rPh sb="0" eb="3">
      <t>トチギケン</t>
    </rPh>
    <phoneticPr fontId="8"/>
  </si>
  <si>
    <t>日光市</t>
    <rPh sb="0" eb="3">
      <t>ニッコウシ</t>
    </rPh>
    <phoneticPr fontId="12"/>
  </si>
  <si>
    <t>中禅寺湖</t>
    <rPh sb="0" eb="4">
      <t>チュウゼンジコ</t>
    </rPh>
    <phoneticPr fontId="12"/>
  </si>
  <si>
    <t>ブラウントラウト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</si>
  <si>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</si>
  <si>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(公財)海洋生物環境研究所</t>
  </si>
  <si>
    <t>&lt;2.59</t>
  </si>
  <si>
    <t>ニジマス</t>
  </si>
  <si>
    <t>&lt;5.01</t>
  </si>
  <si>
    <t>レイクトラウト</t>
  </si>
  <si>
    <t>&lt;2.79</t>
  </si>
  <si>
    <t>栃木県</t>
    <rPh sb="0" eb="3">
      <t>トチギケン</t>
    </rPh>
    <phoneticPr fontId="1"/>
  </si>
  <si>
    <t>足利市</t>
    <rPh sb="0" eb="3">
      <t>アシカガシ</t>
    </rPh>
    <phoneticPr fontId="1"/>
  </si>
  <si>
    <t>タラノメ</t>
  </si>
  <si>
    <t>栽培</t>
    <rPh sb="0" eb="2">
      <t>サイバイ</t>
    </rPh>
    <phoneticPr fontId="8"/>
  </si>
  <si>
    <t>露地</t>
    <rPh sb="0" eb="2">
      <t>ロジ</t>
    </rPh>
    <phoneticPr fontId="8"/>
  </si>
  <si>
    <t>制限なし</t>
    <rPh sb="0" eb="2">
      <t>セイゲン</t>
    </rPh>
    <phoneticPr fontId="13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</si>
  <si>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</si>
  <si>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&lt;5.7</t>
  </si>
  <si>
    <t>栃木県</t>
    <rPh sb="0" eb="3">
      <t>トチギケン</t>
    </rPh>
    <phoneticPr fontId="14"/>
  </si>
  <si>
    <t>栃木県</t>
    <rPh sb="0" eb="3">
      <t>トチギケン</t>
    </rPh>
    <phoneticPr fontId="10"/>
  </si>
  <si>
    <t>真岡市</t>
  </si>
  <si>
    <t>非流通品（出荷予定あり）</t>
  </si>
  <si>
    <t>農産物</t>
  </si>
  <si>
    <t>原木シイタケ</t>
  </si>
  <si>
    <t>栽培</t>
  </si>
  <si>
    <t>原木、露地</t>
  </si>
  <si>
    <t>国による出荷制限(一部解除)</t>
  </si>
  <si>
    <t>栃木県林業センター</t>
  </si>
  <si>
    <t>Ｇｅ</t>
  </si>
  <si>
    <t>&lt;3.68</t>
  </si>
  <si>
    <t>那珂川町</t>
  </si>
  <si>
    <t>&lt;3.31</t>
  </si>
  <si>
    <t>&lt;3.29</t>
  </si>
  <si>
    <t>&lt;3.41</t>
  </si>
  <si>
    <t>&lt;3.52</t>
  </si>
  <si>
    <t>&lt;3.3</t>
  </si>
  <si>
    <t>鹿沼市</t>
  </si>
  <si>
    <t>&lt;3.44</t>
  </si>
  <si>
    <t>&lt;2.5</t>
  </si>
  <si>
    <t>&lt;5.94</t>
  </si>
  <si>
    <t>&lt;2.65</t>
  </si>
  <si>
    <t>&lt;2.66</t>
  </si>
  <si>
    <t>&lt;5.31</t>
  </si>
  <si>
    <t>益子町</t>
  </si>
  <si>
    <t>&lt;3.42</t>
  </si>
  <si>
    <t>&lt;2.88</t>
  </si>
  <si>
    <t>&lt;3.12</t>
  </si>
  <si>
    <t>&lt;3</t>
  </si>
  <si>
    <t>&lt;6.12</t>
  </si>
  <si>
    <t>&lt;3.07</t>
  </si>
  <si>
    <t>宇都宮市</t>
  </si>
  <si>
    <t>原木、施設</t>
  </si>
  <si>
    <t>制限なし</t>
  </si>
  <si>
    <t>&lt;3.36</t>
  </si>
  <si>
    <t>&lt;2.98</t>
  </si>
  <si>
    <t>&lt;6.34</t>
  </si>
  <si>
    <t>&lt;2.72</t>
  </si>
  <si>
    <t>&lt;3.27</t>
  </si>
  <si>
    <t>&lt;5.99</t>
  </si>
  <si>
    <t>上三川町</t>
  </si>
  <si>
    <t>&lt;3.93</t>
  </si>
  <si>
    <t>佐野市</t>
  </si>
  <si>
    <t>タケノコ</t>
  </si>
  <si>
    <t>野生</t>
  </si>
  <si>
    <t/>
  </si>
  <si>
    <t>&lt;2.43</t>
  </si>
  <si>
    <t>&lt;3.28</t>
  </si>
  <si>
    <t>&lt;5.71</t>
  </si>
  <si>
    <t>&lt;2.23</t>
  </si>
  <si>
    <t>&lt;3.22</t>
  </si>
  <si>
    <t>&lt;5.45</t>
  </si>
  <si>
    <t>芳賀町</t>
  </si>
  <si>
    <t>&lt;3.46</t>
  </si>
  <si>
    <t>足利市</t>
  </si>
  <si>
    <t>&lt;3.47</t>
  </si>
  <si>
    <t>&lt;6.26</t>
  </si>
  <si>
    <t>&lt;3.04</t>
  </si>
  <si>
    <t>&lt;2.87</t>
  </si>
  <si>
    <t>&lt;5.91</t>
  </si>
  <si>
    <t>野木町</t>
  </si>
  <si>
    <t>&lt;3.06</t>
  </si>
  <si>
    <t>&lt;2.17</t>
  </si>
  <si>
    <t>&lt;5.23</t>
  </si>
  <si>
    <t>ワラビ</t>
  </si>
  <si>
    <t>&lt;3.99</t>
  </si>
  <si>
    <t>&lt;4.08</t>
  </si>
  <si>
    <t>&lt;8.07</t>
  </si>
  <si>
    <t>クサソテツ（コゴミ）</t>
  </si>
  <si>
    <t>&lt;5.13</t>
  </si>
  <si>
    <t>&lt;4.12</t>
  </si>
  <si>
    <t>&lt;9.25</t>
  </si>
  <si>
    <t>茂木町</t>
  </si>
  <si>
    <t>クレソン</t>
  </si>
  <si>
    <t>NaI</t>
  </si>
  <si>
    <t>&lt;4.02</t>
  </si>
  <si>
    <t>&lt;3.65</t>
  </si>
  <si>
    <t>&lt;7.67</t>
  </si>
  <si>
    <t>壬生町</t>
  </si>
  <si>
    <t>&lt;3.86</t>
  </si>
  <si>
    <t>&lt;3.37</t>
  </si>
  <si>
    <t>&lt;7.23</t>
  </si>
  <si>
    <t>塩谷町</t>
    <rPh sb="0" eb="3">
      <t>シオヤマチ</t>
    </rPh>
    <phoneticPr fontId="1"/>
  </si>
  <si>
    <t>那珂川町</t>
    <rPh sb="0" eb="4">
      <t>ナカガワマチ</t>
    </rPh>
    <phoneticPr fontId="1"/>
  </si>
  <si>
    <t>露地</t>
    <rPh sb="0" eb="2">
      <t>ロジ</t>
    </rPh>
    <phoneticPr fontId="1"/>
  </si>
  <si>
    <t>&lt;5.5</t>
  </si>
  <si>
    <t>那須烏山市</t>
  </si>
  <si>
    <t>&lt;2.58</t>
  </si>
  <si>
    <t>&lt;2.62</t>
  </si>
  <si>
    <t>&lt;5.2</t>
  </si>
  <si>
    <t>&lt;3.84</t>
  </si>
  <si>
    <t>&lt;7.12</t>
  </si>
  <si>
    <t>&lt;2.67</t>
  </si>
  <si>
    <t>&lt;2.14</t>
  </si>
  <si>
    <t>&lt;4.81</t>
  </si>
  <si>
    <t>&lt;1.91</t>
  </si>
  <si>
    <t>&lt;1.98</t>
  </si>
  <si>
    <t>&lt;1.94</t>
  </si>
  <si>
    <t>&lt;3.92</t>
  </si>
  <si>
    <t>&lt;2.51</t>
  </si>
  <si>
    <t>&lt;2.29</t>
  </si>
  <si>
    <t>&lt;3.09</t>
  </si>
  <si>
    <t>&lt;5.38</t>
  </si>
  <si>
    <t>日光市</t>
  </si>
  <si>
    <t>&lt;2.82</t>
  </si>
  <si>
    <t>&lt;5.62</t>
  </si>
  <si>
    <t>&lt;2.84</t>
  </si>
  <si>
    <t>&lt;5.63</t>
  </si>
  <si>
    <t>&lt;2.81</t>
  </si>
  <si>
    <t>&lt;2.85</t>
  </si>
  <si>
    <t>&lt;5.66</t>
  </si>
  <si>
    <t>小山市</t>
  </si>
  <si>
    <t>&lt;2.89</t>
  </si>
  <si>
    <t>&lt;2.86</t>
  </si>
  <si>
    <t>&lt;5.75</t>
  </si>
  <si>
    <t>&lt;3.11</t>
  </si>
  <si>
    <t>&lt;6.17</t>
  </si>
  <si>
    <t>&lt;3.05</t>
  </si>
  <si>
    <t>&lt;2.45</t>
  </si>
  <si>
    <t>&lt;3.14</t>
  </si>
  <si>
    <t>高根沢町</t>
  </si>
  <si>
    <t>&lt;3.77</t>
  </si>
  <si>
    <t>&lt;5.27</t>
  </si>
  <si>
    <t>&lt;9.04</t>
  </si>
  <si>
    <t>下野市</t>
  </si>
  <si>
    <t>&lt;2.96</t>
  </si>
  <si>
    <t>&lt;5.81</t>
  </si>
  <si>
    <t>市貝町</t>
  </si>
  <si>
    <t>&lt;2.05</t>
  </si>
  <si>
    <t>&lt;2.77</t>
  </si>
  <si>
    <t>&lt;4.82</t>
  </si>
  <si>
    <t>&lt;3.18</t>
  </si>
  <si>
    <t>&lt;3.01</t>
  </si>
  <si>
    <t>&lt;6.19</t>
  </si>
  <si>
    <t>&lt;3.43</t>
  </si>
  <si>
    <t>&lt;2.75</t>
  </si>
  <si>
    <t>&lt;6.18</t>
  </si>
  <si>
    <t>&lt;2.49</t>
  </si>
  <si>
    <t>矢板市</t>
  </si>
  <si>
    <t>&lt;2.63</t>
  </si>
  <si>
    <t>&lt;3.95</t>
  </si>
  <si>
    <t>&lt;2.4</t>
  </si>
  <si>
    <t>&lt;4.35</t>
  </si>
  <si>
    <t>&lt;4.44</t>
  </si>
  <si>
    <t>&lt;8.79</t>
  </si>
  <si>
    <t>&lt;4.78</t>
  </si>
  <si>
    <t>&lt;4.96</t>
  </si>
  <si>
    <t>&lt;9.74</t>
  </si>
  <si>
    <t>&lt;3.17</t>
  </si>
  <si>
    <t>&lt;6.39</t>
  </si>
  <si>
    <t>&lt;5.42</t>
  </si>
  <si>
    <t>&lt;4.28</t>
  </si>
  <si>
    <t>&lt;9.7</t>
  </si>
  <si>
    <t>&lt;4.53</t>
  </si>
  <si>
    <t>&lt;4.91</t>
  </si>
  <si>
    <t>&lt;9.44</t>
  </si>
  <si>
    <t>ウワバミソウ（ミズナ）</t>
  </si>
  <si>
    <t>&lt;7.96</t>
  </si>
  <si>
    <t>サンショウ</t>
  </si>
  <si>
    <t>&lt;6.98</t>
  </si>
  <si>
    <t>&lt;5.86</t>
  </si>
  <si>
    <t>&lt;12.84</t>
  </si>
  <si>
    <t>セリ</t>
  </si>
  <si>
    <t>&lt;4.89</t>
  </si>
  <si>
    <t>&lt;4.39</t>
  </si>
  <si>
    <t>&lt;9.28</t>
  </si>
  <si>
    <t>フキ(フキノトウ)</t>
  </si>
  <si>
    <t>&lt;3.62</t>
  </si>
  <si>
    <t>&lt;3.08</t>
  </si>
  <si>
    <t>&lt;6.7</t>
  </si>
  <si>
    <t>ノビル</t>
  </si>
  <si>
    <t>&lt;5.77</t>
  </si>
  <si>
    <t>&lt;5.18</t>
  </si>
  <si>
    <t>&lt;10.95</t>
  </si>
  <si>
    <t>&lt;5.65</t>
  </si>
  <si>
    <t>&lt;11.95</t>
  </si>
  <si>
    <t>大田原市</t>
  </si>
  <si>
    <t>ヨモギ</t>
  </si>
  <si>
    <t>&lt;4.95</t>
  </si>
  <si>
    <t>&lt;10.61</t>
  </si>
  <si>
    <t>&lt;6.91</t>
  </si>
  <si>
    <t>&lt;5.67</t>
  </si>
  <si>
    <t>&lt;12.58</t>
  </si>
  <si>
    <t>横浜市</t>
  </si>
  <si>
    <t>神奈川県</t>
  </si>
  <si>
    <t>神奈川海区</t>
  </si>
  <si>
    <t>非流通品（出荷予定なし）</t>
  </si>
  <si>
    <t>水産物</t>
  </si>
  <si>
    <t>タチウオ</t>
  </si>
  <si>
    <t>天然</t>
  </si>
  <si>
    <t>横浜市衛生研究所</t>
  </si>
  <si>
    <t>&lt;2.34</t>
  </si>
  <si>
    <t>スズキ</t>
  </si>
  <si>
    <t>&lt;2.50</t>
  </si>
  <si>
    <t>&lt;2.44</t>
  </si>
  <si>
    <t>&lt;4.9</t>
  </si>
  <si>
    <t>シログチ</t>
  </si>
  <si>
    <t>&lt;4.5</t>
  </si>
  <si>
    <t>文京区</t>
    <rPh sb="0" eb="3">
      <t>ブンキョウク</t>
    </rPh>
    <phoneticPr fontId="1"/>
  </si>
  <si>
    <t>静岡県</t>
    <rPh sb="0" eb="3">
      <t>シズオカケン</t>
    </rPh>
    <phoneticPr fontId="8"/>
  </si>
  <si>
    <t>トマト</t>
    <phoneticPr fontId="1"/>
  </si>
  <si>
    <t>文京区保健サービスセンター</t>
    <rPh sb="0" eb="3">
      <t>ブンキョウク</t>
    </rPh>
    <rPh sb="3" eb="5">
      <t>ホケン</t>
    </rPh>
    <phoneticPr fontId="8"/>
  </si>
  <si>
    <t>NaI</t>
    <phoneticPr fontId="8"/>
  </si>
  <si>
    <t>北海道日高沿岸</t>
    <phoneticPr fontId="1"/>
  </si>
  <si>
    <t>昆布</t>
    <rPh sb="0" eb="2">
      <t>コンブ</t>
    </rPh>
    <phoneticPr fontId="1"/>
  </si>
  <si>
    <t>乾燥</t>
    <rPh sb="0" eb="2">
      <t>カンソウ</t>
    </rPh>
    <phoneticPr fontId="1"/>
  </si>
  <si>
    <t>千葉県</t>
    <rPh sb="0" eb="3">
      <t>チバケン</t>
    </rPh>
    <phoneticPr fontId="8"/>
  </si>
  <si>
    <t>千葉県前浜</t>
    <phoneticPr fontId="1"/>
  </si>
  <si>
    <t>煮干し</t>
    <phoneticPr fontId="1"/>
  </si>
  <si>
    <t>鹿児島県</t>
    <rPh sb="0" eb="4">
      <t>カゴシマケン</t>
    </rPh>
    <phoneticPr fontId="8"/>
  </si>
  <si>
    <t>タマネギ</t>
    <phoneticPr fontId="1"/>
  </si>
  <si>
    <t>生サケ</t>
    <rPh sb="0" eb="1">
      <t>ナマ</t>
    </rPh>
    <phoneticPr fontId="1"/>
  </si>
  <si>
    <t>養殖</t>
    <rPh sb="0" eb="2">
      <t>ヨウショク</t>
    </rPh>
    <phoneticPr fontId="8"/>
  </si>
  <si>
    <t>生グリンピース</t>
    <rPh sb="0" eb="1">
      <t>ナマ</t>
    </rPh>
    <phoneticPr fontId="1"/>
  </si>
  <si>
    <t>枚方市</t>
    <rPh sb="0" eb="3">
      <t>ヒラカタシ</t>
    </rPh>
    <phoneticPr fontId="1"/>
  </si>
  <si>
    <t>青首大根</t>
    <rPh sb="0" eb="2">
      <t>アオクビ</t>
    </rPh>
    <rPh sb="2" eb="4">
      <t>ダイコン</t>
    </rPh>
    <phoneticPr fontId="1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</si>
  <si>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1"/>
  </si>
  <si>
    <t>&lt; 2.43</t>
  </si>
  <si>
    <t>&lt; 2.02</t>
  </si>
  <si>
    <t>&lt; 4.5</t>
  </si>
  <si>
    <t>茨城県</t>
    <rPh sb="0" eb="3">
      <t>イバラキケン</t>
    </rPh>
    <phoneticPr fontId="8"/>
  </si>
  <si>
    <t>シルクスイート</t>
    <phoneticPr fontId="1"/>
  </si>
  <si>
    <t>&lt; 2.80</t>
  </si>
  <si>
    <t>&lt; 2.27</t>
  </si>
  <si>
    <t>&lt; 5.1</t>
  </si>
  <si>
    <t>旭甘十郎（紅はるか）</t>
    <phoneticPr fontId="1"/>
  </si>
  <si>
    <t>大阪健康安全基盤研究所</t>
    <phoneticPr fontId="1"/>
  </si>
  <si>
    <t>&lt; 3.06</t>
  </si>
  <si>
    <t>&lt; 2.77</t>
  </si>
  <si>
    <t>&lt; 5.8</t>
  </si>
  <si>
    <t>聖籠町</t>
    <rPh sb="0" eb="3">
      <t>セイロウマチ</t>
    </rPh>
    <phoneticPr fontId="1"/>
  </si>
  <si>
    <t>（一財）上越環境科学センター</t>
    <rPh sb="1" eb="3">
      <t>イチザイ</t>
    </rPh>
    <rPh sb="4" eb="6">
      <t>ジョウエツ</t>
    </rPh>
    <rPh sb="6" eb="8">
      <t>カンキョウ</t>
    </rPh>
    <rPh sb="8" eb="10">
      <t>カガク</t>
    </rPh>
    <phoneticPr fontId="8"/>
  </si>
  <si>
    <t>&lt;4.0</t>
    <phoneticPr fontId="1"/>
  </si>
  <si>
    <t>&lt;4.2</t>
    <phoneticPr fontId="1"/>
  </si>
  <si>
    <t>&lt;8.2</t>
    <phoneticPr fontId="1"/>
  </si>
  <si>
    <t>&lt;4.3</t>
    <phoneticPr fontId="1"/>
  </si>
  <si>
    <t>&lt;7.3</t>
    <phoneticPr fontId="1"/>
  </si>
  <si>
    <t>新潟市</t>
    <rPh sb="0" eb="3">
      <t>ニイガタシ</t>
    </rPh>
    <phoneticPr fontId="1"/>
  </si>
  <si>
    <t>&lt;3.6</t>
    <phoneticPr fontId="1"/>
  </si>
  <si>
    <t>阿賀町</t>
    <rPh sb="0" eb="3">
      <t>アガマチ</t>
    </rPh>
    <phoneticPr fontId="1"/>
  </si>
  <si>
    <t>&lt;3.8</t>
    <phoneticPr fontId="1"/>
  </si>
  <si>
    <t>&lt;7.2</t>
    <phoneticPr fontId="1"/>
  </si>
  <si>
    <t>&lt;3.7</t>
    <phoneticPr fontId="1"/>
  </si>
  <si>
    <t>五泉市</t>
    <rPh sb="0" eb="3">
      <t>ゴセンシ</t>
    </rPh>
    <phoneticPr fontId="1"/>
  </si>
  <si>
    <t>&lt;3.5</t>
    <phoneticPr fontId="1"/>
  </si>
  <si>
    <t>&lt;6.8</t>
    <phoneticPr fontId="1"/>
  </si>
  <si>
    <t>&lt;7.4</t>
    <phoneticPr fontId="1"/>
  </si>
  <si>
    <t>阿賀野市</t>
    <rPh sb="0" eb="4">
      <t>アガノシ</t>
    </rPh>
    <phoneticPr fontId="1"/>
  </si>
  <si>
    <t>&lt;7.7</t>
    <phoneticPr fontId="1"/>
  </si>
  <si>
    <t>&lt;7.1</t>
    <phoneticPr fontId="1"/>
  </si>
  <si>
    <t>関川村</t>
    <rPh sb="0" eb="3">
      <t>セキカワムラ</t>
    </rPh>
    <phoneticPr fontId="1"/>
  </si>
  <si>
    <t>&lt;6.5</t>
    <phoneticPr fontId="1"/>
  </si>
  <si>
    <t>&lt;5.5</t>
    <phoneticPr fontId="1"/>
  </si>
  <si>
    <t>&lt;2.5</t>
    <phoneticPr fontId="1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</si>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</sst>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0.000"/>
    <numFmt numFmtId="178" formatCode="0.0"/>
    <numFmt numFmtId="179" formatCode="0_);[Red]\(0\)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5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57" fontId="2" fillId="2" borderId="43" xfId="0" applyNumberFormat="1" applyFont="1" applyFill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176" fontId="2" fillId="2" borderId="44" xfId="0" applyNumberFormat="1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177" fontId="2" fillId="3" borderId="38" xfId="0" applyNumberFormat="1" applyFont="1" applyFill="1" applyBorder="1" applyAlignment="1">
      <alignment horizontal="center" vertical="center"/>
    </xf>
    <xf numFmtId="177" fontId="2" fillId="3" borderId="46" xfId="0" applyNumberFormat="1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57" fontId="2" fillId="2" borderId="44" xfId="0" applyNumberFormat="1" applyFont="1" applyFill="1" applyBorder="1" applyAlignment="1">
      <alignment horizontal="center" vertical="center"/>
    </xf>
    <xf numFmtId="178" fontId="2" fillId="3" borderId="38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177" fontId="2" fillId="3" borderId="26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178" fontId="2" fillId="2" borderId="41" xfId="0" applyNumberFormat="1" applyFont="1" applyFill="1" applyBorder="1" applyAlignment="1">
      <alignment horizontal="center" vertical="center"/>
    </xf>
    <xf numFmtId="178" fontId="2" fillId="2" borderId="26" xfId="0" applyNumberFormat="1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57" fontId="2" fillId="2" borderId="48" xfId="0" applyNumberFormat="1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57" fontId="2" fillId="2" borderId="15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7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57" fontId="2" fillId="2" borderId="48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quotePrefix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50" xfId="0" applyNumberFormat="1" applyFont="1" applyFill="1" applyBorder="1" applyAlignment="1">
      <alignment horizontal="center" vertical="center" wrapText="1"/>
    </xf>
    <xf numFmtId="57" fontId="2" fillId="2" borderId="25" xfId="0" applyNumberFormat="1" applyFont="1" applyFill="1" applyBorder="1" applyAlignment="1">
      <alignment horizontal="center" vertical="center" wrapText="1"/>
    </xf>
    <xf numFmtId="57" fontId="2" fillId="2" borderId="44" xfId="0" applyNumberFormat="1" applyFont="1" applyFill="1" applyBorder="1" applyAlignment="1">
      <alignment horizontal="center" vertical="center" wrapText="1"/>
    </xf>
    <xf numFmtId="57" fontId="2" fillId="2" borderId="16" xfId="0" applyNumberFormat="1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179" fontId="4" fillId="0" borderId="26" xfId="0" applyNumberFormat="1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57" fontId="4" fillId="0" borderId="26" xfId="0" applyNumberFormat="1" applyFont="1" applyBorder="1" applyAlignment="1">
      <alignment horizontal="center" vertical="center" wrapText="1"/>
    </xf>
    <xf numFmtId="57" fontId="4" fillId="0" borderId="44" xfId="0" applyNumberFormat="1" applyFont="1" applyBorder="1" applyAlignment="1">
      <alignment horizontal="center" vertical="center" wrapText="1"/>
    </xf>
    <xf numFmtId="57" fontId="4" fillId="2" borderId="27" xfId="0" applyNumberFormat="1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</cellXfs>
  <cellStyles count="2">
    <cellStyle name="標準" xfId="0" builtinId="0"/>
    <cellStyle name="標準 5" xfId="1" xr:uid="{45323543-B265-41D8-8DA0-43FCC752E6FD}"/>
  </cellStyles>
  <dxfs count="2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139"/>
  <sheetViews>
    <sheetView tabSelected="1" workbookViewId="0">
      <selection activeCell="A9" sqref="A9"/>
    </sheetView>
  </sheetViews>
  <sheetFormatPr defaultColWidth="9" defaultRowHeight="18.75" x14ac:dyDescent="0.4"/>
  <cols>
    <col min="1" max="1" width="8.625" style="1" customWidth="1"/>
    <col min="2" max="5" width="10.625" style="3" customWidth="1"/>
    <col min="6" max="7" width="26" style="4" bestFit="1" customWidth="1"/>
    <col min="8" max="8" width="17.625" style="4" bestFit="1" customWidth="1"/>
    <col min="9" max="9" width="24" style="4" bestFit="1" customWidth="1"/>
    <col min="10" max="10" width="39.625" style="4" bestFit="1" customWidth="1"/>
    <col min="11" max="11" width="21.625" style="3" customWidth="1"/>
    <col min="12" max="12" width="28.125" style="3" bestFit="1" customWidth="1"/>
    <col min="13" max="13" width="35.62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101" x14ac:dyDescent="0.4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8"/>
      <c r="M1" s="9"/>
      <c r="N1" s="7"/>
      <c r="O1" s="10"/>
      <c r="P1" s="10"/>
      <c r="Q1" s="7"/>
      <c r="R1" s="7"/>
      <c r="S1" s="10"/>
      <c r="T1" s="7"/>
      <c r="U1" s="7"/>
      <c r="V1" s="1"/>
    </row>
    <row r="2" spans="1:101" ht="19.5" thickBot="1" x14ac:dyDescent="0.45">
      <c r="A2" s="11"/>
      <c r="B2" s="7"/>
      <c r="C2" s="7"/>
      <c r="D2" s="8"/>
      <c r="E2" s="7"/>
      <c r="F2" s="7"/>
      <c r="G2" s="7"/>
      <c r="H2" s="7"/>
      <c r="I2" s="7"/>
      <c r="J2" s="7"/>
      <c r="K2" s="7"/>
      <c r="L2" s="8"/>
      <c r="M2" s="9"/>
      <c r="N2" s="7"/>
      <c r="O2" s="10"/>
      <c r="P2" s="10"/>
      <c r="Q2" s="7"/>
      <c r="R2" s="7"/>
      <c r="S2" s="10"/>
      <c r="T2" s="7"/>
      <c r="U2" s="7"/>
      <c r="V2" s="1"/>
    </row>
    <row r="3" spans="1:101" ht="13.5" customHeight="1" x14ac:dyDescent="0.4">
      <c r="A3" s="140" t="s">
        <v>1</v>
      </c>
      <c r="B3" s="143" t="s">
        <v>2</v>
      </c>
      <c r="C3" s="146" t="s">
        <v>3</v>
      </c>
      <c r="D3" s="117" t="s">
        <v>4</v>
      </c>
      <c r="E3" s="115"/>
      <c r="F3" s="116"/>
      <c r="G3" s="147" t="s">
        <v>5</v>
      </c>
      <c r="H3" s="131" t="s">
        <v>6</v>
      </c>
      <c r="I3" s="114" t="s">
        <v>7</v>
      </c>
      <c r="J3" s="115"/>
      <c r="K3" s="115"/>
      <c r="L3" s="116"/>
      <c r="M3" s="117" t="s">
        <v>8</v>
      </c>
      <c r="N3" s="116"/>
      <c r="O3" s="118" t="s">
        <v>9</v>
      </c>
      <c r="P3" s="119"/>
      <c r="Q3" s="117" t="s">
        <v>10</v>
      </c>
      <c r="R3" s="115"/>
      <c r="S3" s="115"/>
      <c r="T3" s="115"/>
      <c r="U3" s="115"/>
      <c r="V3" s="115"/>
      <c r="W3" s="116"/>
    </row>
    <row r="4" spans="1:101" x14ac:dyDescent="0.4">
      <c r="A4" s="141"/>
      <c r="B4" s="144"/>
      <c r="C4" s="101"/>
      <c r="D4" s="120" t="s">
        <v>11</v>
      </c>
      <c r="E4" s="123" t="s">
        <v>12</v>
      </c>
      <c r="F4" s="100" t="s">
        <v>13</v>
      </c>
      <c r="G4" s="148"/>
      <c r="H4" s="132"/>
      <c r="I4" s="128" t="s">
        <v>14</v>
      </c>
      <c r="J4" s="12"/>
      <c r="K4" s="13"/>
      <c r="L4" s="100" t="s">
        <v>15</v>
      </c>
      <c r="M4" s="128" t="s">
        <v>16</v>
      </c>
      <c r="N4" s="100" t="s">
        <v>17</v>
      </c>
      <c r="O4" s="103" t="s">
        <v>18</v>
      </c>
      <c r="P4" s="106" t="s">
        <v>19</v>
      </c>
      <c r="Q4" s="109" t="s">
        <v>20</v>
      </c>
      <c r="R4" s="110"/>
      <c r="S4" s="110"/>
      <c r="T4" s="111" t="s">
        <v>21</v>
      </c>
      <c r="U4" s="97" t="s">
        <v>22</v>
      </c>
      <c r="V4" s="97" t="s">
        <v>23</v>
      </c>
      <c r="W4" s="100" t="s">
        <v>24</v>
      </c>
    </row>
    <row r="5" spans="1:101" ht="110.1" customHeight="1" x14ac:dyDescent="0.4">
      <c r="A5" s="141"/>
      <c r="B5" s="144"/>
      <c r="C5" s="101"/>
      <c r="D5" s="121"/>
      <c r="E5" s="124"/>
      <c r="F5" s="126"/>
      <c r="G5" s="148"/>
      <c r="H5" s="132"/>
      <c r="I5" s="129"/>
      <c r="J5" s="134" t="s">
        <v>25</v>
      </c>
      <c r="K5" s="134" t="s">
        <v>462</v>
      </c>
      <c r="L5" s="101"/>
      <c r="M5" s="129"/>
      <c r="N5" s="101"/>
      <c r="O5" s="104"/>
      <c r="P5" s="107"/>
      <c r="Q5" s="137" t="s">
        <v>26</v>
      </c>
      <c r="R5" s="138"/>
      <c r="S5" s="139"/>
      <c r="T5" s="112"/>
      <c r="U5" s="98"/>
      <c r="V5" s="98"/>
      <c r="W5" s="101"/>
    </row>
    <row r="6" spans="1:101" ht="18.75" customHeight="1" thickBot="1" x14ac:dyDescent="0.45">
      <c r="A6" s="142"/>
      <c r="B6" s="145"/>
      <c r="C6" s="102"/>
      <c r="D6" s="122"/>
      <c r="E6" s="125"/>
      <c r="F6" s="127"/>
      <c r="G6" s="149"/>
      <c r="H6" s="133"/>
      <c r="I6" s="130"/>
      <c r="J6" s="135"/>
      <c r="K6" s="136"/>
      <c r="L6" s="102"/>
      <c r="M6" s="130"/>
      <c r="N6" s="102"/>
      <c r="O6" s="105"/>
      <c r="P6" s="108"/>
      <c r="Q6" s="14" t="s">
        <v>27</v>
      </c>
      <c r="R6" s="15" t="s">
        <v>28</v>
      </c>
      <c r="S6" s="16" t="s">
        <v>29</v>
      </c>
      <c r="T6" s="113"/>
      <c r="U6" s="99"/>
      <c r="V6" s="99"/>
      <c r="W6" s="102"/>
      <c r="X6" s="2"/>
    </row>
    <row r="7" spans="1:101" ht="19.5" thickTop="1" x14ac:dyDescent="0.4">
      <c r="A7" s="17">
        <v>1</v>
      </c>
      <c r="B7" s="18" t="s">
        <v>30</v>
      </c>
      <c r="C7" s="19" t="s">
        <v>30</v>
      </c>
      <c r="D7" s="17" t="s">
        <v>31</v>
      </c>
      <c r="E7" s="18" t="s">
        <v>32</v>
      </c>
      <c r="F7" s="19"/>
      <c r="G7" s="73" t="s">
        <v>33</v>
      </c>
      <c r="H7" s="20" t="s">
        <v>34</v>
      </c>
      <c r="I7" s="21" t="s">
        <v>35</v>
      </c>
      <c r="J7" s="22" t="s">
        <v>36</v>
      </c>
      <c r="K7" s="22" t="s">
        <v>32</v>
      </c>
      <c r="L7" s="23" t="s">
        <v>37</v>
      </c>
      <c r="M7" s="95" t="s">
        <v>38</v>
      </c>
      <c r="N7" s="24" t="s">
        <v>39</v>
      </c>
      <c r="O7" s="25">
        <v>45392</v>
      </c>
      <c r="P7" s="26">
        <v>45393</v>
      </c>
      <c r="Q7" s="17" t="s">
        <v>40</v>
      </c>
      <c r="R7" s="18" t="s">
        <v>40</v>
      </c>
      <c r="S7" s="27" t="s">
        <v>41</v>
      </c>
      <c r="T7" s="28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&lt;3.2</v>
      </c>
      <c r="U7" s="28" t="str">
        <f t="shared" si="0"/>
        <v>&lt;3.2</v>
      </c>
      <c r="V7" s="29" t="str">
        <f t="shared" ref="V7:V24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&lt;6.4</v>
      </c>
      <c r="W7" s="30" t="str">
        <f t="shared" ref="W7:W24" si="2">IF(ISERROR(V7*1),"",IF(AND(H7="飲料水",V7&gt;=11),"○",IF(AND(H7="牛乳・乳児用食品",V7&gt;=51),"○",IF(AND(H7&lt;&gt;"",V7&gt;=110),"○",""))))</f>
        <v/>
      </c>
    </row>
    <row r="8" spans="1:101" x14ac:dyDescent="0.4">
      <c r="A8" s="20">
        <f>A7+1</f>
        <v>2</v>
      </c>
      <c r="B8" s="18" t="s">
        <v>30</v>
      </c>
      <c r="C8" s="19" t="s">
        <v>30</v>
      </c>
      <c r="D8" s="17" t="s">
        <v>31</v>
      </c>
      <c r="E8" s="18" t="s">
        <v>32</v>
      </c>
      <c r="F8" s="19"/>
      <c r="G8" s="73" t="s">
        <v>33</v>
      </c>
      <c r="H8" s="20" t="s">
        <v>34</v>
      </c>
      <c r="I8" s="21" t="s">
        <v>35</v>
      </c>
      <c r="J8" s="22" t="s">
        <v>36</v>
      </c>
      <c r="K8" s="22" t="s">
        <v>32</v>
      </c>
      <c r="L8" s="23" t="s">
        <v>37</v>
      </c>
      <c r="M8" s="20" t="s">
        <v>38</v>
      </c>
      <c r="N8" s="31" t="s">
        <v>39</v>
      </c>
      <c r="O8" s="25">
        <v>45392</v>
      </c>
      <c r="P8" s="26">
        <v>45393</v>
      </c>
      <c r="Q8" s="20" t="s">
        <v>42</v>
      </c>
      <c r="R8" s="21" t="s">
        <v>43</v>
      </c>
      <c r="S8" s="27" t="s">
        <v>44</v>
      </c>
      <c r="T8" s="28" t="str">
        <f t="shared" si="0"/>
        <v>&lt;2.9</v>
      </c>
      <c r="U8" s="32" t="str">
        <f t="shared" si="0"/>
        <v>&lt;3</v>
      </c>
      <c r="V8" s="29" t="str">
        <f t="shared" si="1"/>
        <v>&lt;5.9</v>
      </c>
      <c r="W8" s="30" t="str">
        <f t="shared" si="2"/>
        <v/>
      </c>
    </row>
    <row r="9" spans="1:101" x14ac:dyDescent="0.4">
      <c r="A9" s="20">
        <v>3</v>
      </c>
      <c r="B9" s="18" t="s">
        <v>30</v>
      </c>
      <c r="C9" s="19" t="s">
        <v>30</v>
      </c>
      <c r="D9" s="17" t="s">
        <v>45</v>
      </c>
      <c r="E9" s="18" t="s">
        <v>32</v>
      </c>
      <c r="F9" s="19"/>
      <c r="G9" s="73" t="s">
        <v>33</v>
      </c>
      <c r="H9" s="20" t="s">
        <v>34</v>
      </c>
      <c r="I9" s="21" t="s">
        <v>46</v>
      </c>
      <c r="J9" s="22" t="s">
        <v>36</v>
      </c>
      <c r="K9" s="22" t="s">
        <v>32</v>
      </c>
      <c r="L9" s="23" t="s">
        <v>37</v>
      </c>
      <c r="M9" s="20" t="s">
        <v>38</v>
      </c>
      <c r="N9" s="31" t="s">
        <v>39</v>
      </c>
      <c r="O9" s="25">
        <v>45391</v>
      </c>
      <c r="P9" s="26">
        <v>45393</v>
      </c>
      <c r="Q9" s="20" t="s">
        <v>47</v>
      </c>
      <c r="R9" s="18" t="s">
        <v>48</v>
      </c>
      <c r="S9" s="27" t="s">
        <v>49</v>
      </c>
      <c r="T9" s="28" t="str">
        <f t="shared" si="0"/>
        <v>&lt;3.4</v>
      </c>
      <c r="U9" s="28" t="str">
        <f t="shared" si="0"/>
        <v>&lt;3.3</v>
      </c>
      <c r="V9" s="29" t="str">
        <f t="shared" si="1"/>
        <v>&lt;6.7</v>
      </c>
      <c r="W9" s="30" t="str">
        <f t="shared" si="2"/>
        <v/>
      </c>
    </row>
    <row r="10" spans="1:101" s="34" customFormat="1" x14ac:dyDescent="0.4">
      <c r="A10" s="20">
        <f t="shared" ref="A10:A73" si="3">A9+1</f>
        <v>4</v>
      </c>
      <c r="B10" s="18" t="s">
        <v>30</v>
      </c>
      <c r="C10" s="19" t="s">
        <v>30</v>
      </c>
      <c r="D10" s="17" t="s">
        <v>45</v>
      </c>
      <c r="E10" s="18" t="s">
        <v>32</v>
      </c>
      <c r="F10" s="19"/>
      <c r="G10" s="73" t="s">
        <v>33</v>
      </c>
      <c r="H10" s="20" t="s">
        <v>34</v>
      </c>
      <c r="I10" s="21" t="s">
        <v>46</v>
      </c>
      <c r="J10" s="22" t="s">
        <v>36</v>
      </c>
      <c r="K10" s="22" t="s">
        <v>32</v>
      </c>
      <c r="L10" s="23" t="s">
        <v>37</v>
      </c>
      <c r="M10" s="20" t="s">
        <v>38</v>
      </c>
      <c r="N10" s="31" t="s">
        <v>39</v>
      </c>
      <c r="O10" s="25">
        <v>45391</v>
      </c>
      <c r="P10" s="26">
        <v>45393</v>
      </c>
      <c r="Q10" s="17" t="s">
        <v>50</v>
      </c>
      <c r="R10" s="18" t="s">
        <v>40</v>
      </c>
      <c r="S10" s="27" t="s">
        <v>51</v>
      </c>
      <c r="T10" s="28" t="str">
        <f>IF(Q10="","",IF(NOT(ISERROR(Q10*1)),ROUNDDOWN(Q10*1,2-INT(LOG(ABS(Q10*1)))),IFERROR("&lt;"&amp;ROUNDDOWN(IF(SUBSTITUTE(Q10,"&lt;","")*1&lt;=50,SUBSTITUTE(Q10,"&lt;","")*1,""),2-INT(LOG(ABS(SUBSTITUTE(Q10,"&lt;","")*1)))),IF(Q10="-",Q10,"入力形式が間違っています"))))</f>
        <v>&lt;2.8</v>
      </c>
      <c r="U10" s="28" t="str">
        <f t="shared" si="0"/>
        <v>&lt;3.2</v>
      </c>
      <c r="V10" s="29" t="str">
        <f t="shared" si="1"/>
        <v>&lt;6</v>
      </c>
      <c r="W10" s="33" t="str">
        <f t="shared" si="2"/>
        <v/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</row>
    <row r="11" spans="1:101" s="36" customFormat="1" x14ac:dyDescent="0.4">
      <c r="A11" s="21">
        <f t="shared" si="3"/>
        <v>5</v>
      </c>
      <c r="B11" s="18" t="s">
        <v>30</v>
      </c>
      <c r="C11" s="19" t="s">
        <v>30</v>
      </c>
      <c r="D11" s="17" t="s">
        <v>31</v>
      </c>
      <c r="E11" s="18" t="s">
        <v>32</v>
      </c>
      <c r="F11" s="19"/>
      <c r="G11" s="73" t="s">
        <v>33</v>
      </c>
      <c r="H11" s="20" t="s">
        <v>34</v>
      </c>
      <c r="I11" s="21" t="s">
        <v>35</v>
      </c>
      <c r="J11" s="22" t="s">
        <v>36</v>
      </c>
      <c r="K11" s="22" t="s">
        <v>32</v>
      </c>
      <c r="L11" s="23" t="s">
        <v>37</v>
      </c>
      <c r="M11" s="20" t="s">
        <v>38</v>
      </c>
      <c r="N11" s="31" t="s">
        <v>39</v>
      </c>
      <c r="O11" s="25">
        <v>45392</v>
      </c>
      <c r="P11" s="26">
        <v>45394</v>
      </c>
      <c r="Q11" s="20" t="s">
        <v>52</v>
      </c>
      <c r="R11" s="21" t="s">
        <v>47</v>
      </c>
      <c r="S11" s="21" t="s">
        <v>53</v>
      </c>
      <c r="T11" s="35" t="str">
        <f t="shared" ref="T11:T13" si="4">IF(Q11="","",IF(NOT(ISERROR(Q11*1)),ROUNDDOWN(Q11*1,2-INT(LOG(ABS(Q11*1)))),IFERROR("&lt;"&amp;ROUNDDOWN(IF(SUBSTITUTE(Q11,"&lt;","")*1&lt;=50,SUBSTITUTE(Q11,"&lt;","")*1,""),2-INT(LOG(ABS(SUBSTITUTE(Q11,"&lt;","")*1)))),IF(Q11="-",Q11,"入力形式が間違っています"))))</f>
        <v>&lt;2.7</v>
      </c>
      <c r="U11" s="35" t="str">
        <f t="shared" si="0"/>
        <v>&lt;3.4</v>
      </c>
      <c r="V11" s="35" t="str">
        <f t="shared" si="1"/>
        <v>&lt;6.1</v>
      </c>
      <c r="W11" s="33" t="str">
        <f t="shared" si="2"/>
        <v/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</row>
    <row r="12" spans="1:101" x14ac:dyDescent="0.4">
      <c r="A12" s="21">
        <f t="shared" si="3"/>
        <v>6</v>
      </c>
      <c r="B12" s="18" t="s">
        <v>30</v>
      </c>
      <c r="C12" s="19" t="s">
        <v>30</v>
      </c>
      <c r="D12" s="17" t="s">
        <v>54</v>
      </c>
      <c r="E12" s="18" t="s">
        <v>32</v>
      </c>
      <c r="F12" s="19"/>
      <c r="G12" s="73" t="s">
        <v>33</v>
      </c>
      <c r="H12" s="20" t="s">
        <v>34</v>
      </c>
      <c r="I12" s="21" t="s">
        <v>35</v>
      </c>
      <c r="J12" s="22" t="s">
        <v>36</v>
      </c>
      <c r="K12" s="22" t="s">
        <v>32</v>
      </c>
      <c r="L12" s="23" t="s">
        <v>37</v>
      </c>
      <c r="M12" s="20" t="s">
        <v>38</v>
      </c>
      <c r="N12" s="31" t="s">
        <v>39</v>
      </c>
      <c r="O12" s="25">
        <v>45392</v>
      </c>
      <c r="P12" s="26">
        <v>45394</v>
      </c>
      <c r="Q12" s="37" t="s">
        <v>55</v>
      </c>
      <c r="R12" s="38" t="s">
        <v>55</v>
      </c>
      <c r="S12" s="21" t="s">
        <v>56</v>
      </c>
      <c r="T12" s="35" t="str">
        <f t="shared" si="4"/>
        <v>&lt;3.1</v>
      </c>
      <c r="U12" s="35" t="str">
        <f t="shared" si="0"/>
        <v>&lt;3.1</v>
      </c>
      <c r="V12" s="35" t="str">
        <f t="shared" si="1"/>
        <v>&lt;6.2</v>
      </c>
      <c r="W12" s="30" t="str">
        <f t="shared" si="2"/>
        <v/>
      </c>
    </row>
    <row r="13" spans="1:101" x14ac:dyDescent="0.4">
      <c r="A13" s="21">
        <f t="shared" si="3"/>
        <v>7</v>
      </c>
      <c r="B13" s="18" t="s">
        <v>30</v>
      </c>
      <c r="C13" s="19" t="s">
        <v>30</v>
      </c>
      <c r="D13" s="17" t="s">
        <v>57</v>
      </c>
      <c r="E13" s="18" t="s">
        <v>57</v>
      </c>
      <c r="F13" s="19" t="s">
        <v>58</v>
      </c>
      <c r="G13" s="73" t="s">
        <v>33</v>
      </c>
      <c r="H13" s="20" t="s">
        <v>59</v>
      </c>
      <c r="I13" s="18" t="s">
        <v>60</v>
      </c>
      <c r="J13" s="22" t="s">
        <v>57</v>
      </c>
      <c r="K13" s="22" t="s">
        <v>57</v>
      </c>
      <c r="L13" s="33" t="s">
        <v>37</v>
      </c>
      <c r="M13" s="21" t="s">
        <v>38</v>
      </c>
      <c r="N13" s="39" t="s">
        <v>39</v>
      </c>
      <c r="O13" s="25">
        <v>45393</v>
      </c>
      <c r="P13" s="26">
        <v>45397</v>
      </c>
      <c r="Q13" s="17" t="s">
        <v>61</v>
      </c>
      <c r="R13" s="18" t="s">
        <v>62</v>
      </c>
      <c r="S13" s="27" t="s">
        <v>63</v>
      </c>
      <c r="T13" s="40" t="str">
        <f t="shared" si="4"/>
        <v>&lt;3.4</v>
      </c>
      <c r="U13" s="40" t="str">
        <f t="shared" si="0"/>
        <v>&lt;2.9</v>
      </c>
      <c r="V13" s="41" t="str">
        <f t="shared" si="1"/>
        <v>&lt;6.3</v>
      </c>
      <c r="W13" s="30" t="str">
        <f t="shared" si="2"/>
        <v/>
      </c>
    </row>
    <row r="14" spans="1:101" x14ac:dyDescent="0.4">
      <c r="A14" s="21">
        <f t="shared" si="3"/>
        <v>8</v>
      </c>
      <c r="B14" s="21" t="s">
        <v>30</v>
      </c>
      <c r="C14" s="42" t="s">
        <v>30</v>
      </c>
      <c r="D14" s="20" t="s">
        <v>57</v>
      </c>
      <c r="E14" s="21" t="s">
        <v>57</v>
      </c>
      <c r="F14" s="42" t="s">
        <v>64</v>
      </c>
      <c r="G14" s="73" t="s">
        <v>33</v>
      </c>
      <c r="H14" s="20" t="s">
        <v>59</v>
      </c>
      <c r="I14" s="21" t="s">
        <v>65</v>
      </c>
      <c r="J14" s="22" t="s">
        <v>57</v>
      </c>
      <c r="K14" s="22" t="s">
        <v>57</v>
      </c>
      <c r="L14" s="33" t="s">
        <v>37</v>
      </c>
      <c r="M14" s="21" t="s">
        <v>38</v>
      </c>
      <c r="N14" s="43" t="s">
        <v>39</v>
      </c>
      <c r="O14" s="44">
        <v>45393</v>
      </c>
      <c r="P14" s="26">
        <v>45397</v>
      </c>
      <c r="Q14" s="20" t="s">
        <v>66</v>
      </c>
      <c r="R14" s="21" t="s">
        <v>67</v>
      </c>
      <c r="S14" s="27" t="s">
        <v>63</v>
      </c>
      <c r="T14" s="40" t="str">
        <f t="shared" si="0"/>
        <v>&lt;3.1</v>
      </c>
      <c r="U14" s="40" t="str">
        <f t="shared" si="0"/>
        <v>&lt;3.2</v>
      </c>
      <c r="V14" s="41" t="str">
        <f t="shared" si="1"/>
        <v>&lt;6.3</v>
      </c>
      <c r="W14" s="30" t="str">
        <f t="shared" si="2"/>
        <v/>
      </c>
    </row>
    <row r="15" spans="1:101" x14ac:dyDescent="0.4">
      <c r="A15" s="21">
        <f t="shared" si="3"/>
        <v>9</v>
      </c>
      <c r="B15" s="21" t="s">
        <v>30</v>
      </c>
      <c r="C15" s="42" t="s">
        <v>30</v>
      </c>
      <c r="D15" s="20" t="s">
        <v>57</v>
      </c>
      <c r="E15" s="21" t="s">
        <v>57</v>
      </c>
      <c r="F15" s="42" t="s">
        <v>68</v>
      </c>
      <c r="G15" s="73" t="s">
        <v>33</v>
      </c>
      <c r="H15" s="20" t="s">
        <v>69</v>
      </c>
      <c r="I15" s="21" t="s">
        <v>70</v>
      </c>
      <c r="J15" s="22" t="s">
        <v>57</v>
      </c>
      <c r="K15" s="22" t="s">
        <v>71</v>
      </c>
      <c r="L15" s="33" t="s">
        <v>37</v>
      </c>
      <c r="M15" s="21" t="s">
        <v>38</v>
      </c>
      <c r="N15" s="43" t="s">
        <v>39</v>
      </c>
      <c r="O15" s="44">
        <v>45393</v>
      </c>
      <c r="P15" s="26">
        <v>45397</v>
      </c>
      <c r="Q15" s="20" t="s">
        <v>66</v>
      </c>
      <c r="R15" s="21" t="s">
        <v>72</v>
      </c>
      <c r="S15" s="27" t="s">
        <v>73</v>
      </c>
      <c r="T15" s="40" t="str">
        <f t="shared" si="0"/>
        <v>&lt;3.1</v>
      </c>
      <c r="U15" s="40" t="str">
        <f t="shared" si="0"/>
        <v>&lt;3</v>
      </c>
      <c r="V15" s="41" t="str">
        <f t="shared" si="1"/>
        <v>&lt;6.1</v>
      </c>
      <c r="W15" s="30" t="str">
        <f t="shared" si="2"/>
        <v/>
      </c>
    </row>
    <row r="16" spans="1:101" x14ac:dyDescent="0.4">
      <c r="A16" s="21">
        <f t="shared" si="3"/>
        <v>10</v>
      </c>
      <c r="B16" s="21" t="s">
        <v>30</v>
      </c>
      <c r="C16" s="42" t="s">
        <v>30</v>
      </c>
      <c r="D16" s="20" t="s">
        <v>57</v>
      </c>
      <c r="E16" s="21" t="s">
        <v>57</v>
      </c>
      <c r="F16" s="42" t="s">
        <v>68</v>
      </c>
      <c r="G16" s="73" t="s">
        <v>33</v>
      </c>
      <c r="H16" s="20" t="s">
        <v>69</v>
      </c>
      <c r="I16" s="21" t="s">
        <v>71</v>
      </c>
      <c r="J16" s="22" t="s">
        <v>57</v>
      </c>
      <c r="K16" s="22" t="s">
        <v>71</v>
      </c>
      <c r="L16" s="33" t="s">
        <v>37</v>
      </c>
      <c r="M16" s="21" t="s">
        <v>38</v>
      </c>
      <c r="N16" s="43" t="s">
        <v>39</v>
      </c>
      <c r="O16" s="44">
        <v>45394</v>
      </c>
      <c r="P16" s="26">
        <v>45397</v>
      </c>
      <c r="Q16" s="37" t="s">
        <v>67</v>
      </c>
      <c r="R16" s="38" t="s">
        <v>74</v>
      </c>
      <c r="S16" s="45" t="s">
        <v>75</v>
      </c>
      <c r="T16" s="40" t="str">
        <f t="shared" si="0"/>
        <v>&lt;3.2</v>
      </c>
      <c r="U16" s="40" t="str">
        <f t="shared" si="0"/>
        <v>&lt;2.8</v>
      </c>
      <c r="V16" s="41" t="str">
        <f t="shared" si="1"/>
        <v>&lt;6</v>
      </c>
      <c r="W16" s="30" t="str">
        <f t="shared" si="2"/>
        <v/>
      </c>
    </row>
    <row r="17" spans="1:23" x14ac:dyDescent="0.4">
      <c r="A17" s="21">
        <f t="shared" si="3"/>
        <v>11</v>
      </c>
      <c r="B17" s="21" t="s">
        <v>30</v>
      </c>
      <c r="C17" s="42" t="s">
        <v>30</v>
      </c>
      <c r="D17" s="20" t="s">
        <v>57</v>
      </c>
      <c r="E17" s="21" t="s">
        <v>57</v>
      </c>
      <c r="F17" s="42" t="s">
        <v>76</v>
      </c>
      <c r="G17" s="46" t="s">
        <v>33</v>
      </c>
      <c r="H17" s="20" t="s">
        <v>69</v>
      </c>
      <c r="I17" s="21" t="s">
        <v>77</v>
      </c>
      <c r="J17" s="21" t="s">
        <v>57</v>
      </c>
      <c r="K17" s="21" t="s">
        <v>77</v>
      </c>
      <c r="L17" s="33" t="s">
        <v>37</v>
      </c>
      <c r="M17" s="21" t="s">
        <v>38</v>
      </c>
      <c r="N17" s="43" t="s">
        <v>39</v>
      </c>
      <c r="O17" s="44">
        <v>45394</v>
      </c>
      <c r="P17" s="26">
        <v>45398</v>
      </c>
      <c r="Q17" s="20" t="s">
        <v>78</v>
      </c>
      <c r="R17" s="21" t="s">
        <v>79</v>
      </c>
      <c r="S17" s="47" t="s">
        <v>80</v>
      </c>
      <c r="T17" s="40" t="str">
        <f t="shared" si="0"/>
        <v>&lt;0.74</v>
      </c>
      <c r="U17" s="40" t="str">
        <f t="shared" si="0"/>
        <v>&lt;0.62</v>
      </c>
      <c r="V17" s="41" t="str">
        <f t="shared" si="1"/>
        <v>&lt;1.4</v>
      </c>
      <c r="W17" s="30" t="str">
        <f t="shared" si="2"/>
        <v/>
      </c>
    </row>
    <row r="18" spans="1:23" x14ac:dyDescent="0.4">
      <c r="A18" s="21">
        <f t="shared" si="3"/>
        <v>12</v>
      </c>
      <c r="B18" s="21" t="s">
        <v>30</v>
      </c>
      <c r="C18" s="42" t="s">
        <v>30</v>
      </c>
      <c r="D18" s="20" t="s">
        <v>57</v>
      </c>
      <c r="E18" s="21" t="s">
        <v>57</v>
      </c>
      <c r="F18" s="42" t="s">
        <v>76</v>
      </c>
      <c r="G18" s="73" t="s">
        <v>33</v>
      </c>
      <c r="H18" s="17" t="s">
        <v>69</v>
      </c>
      <c r="I18" s="21" t="s">
        <v>77</v>
      </c>
      <c r="J18" s="21" t="s">
        <v>57</v>
      </c>
      <c r="K18" s="21" t="s">
        <v>77</v>
      </c>
      <c r="L18" s="33" t="s">
        <v>37</v>
      </c>
      <c r="M18" s="21" t="s">
        <v>38</v>
      </c>
      <c r="N18" s="43" t="s">
        <v>39</v>
      </c>
      <c r="O18" s="44">
        <v>45394</v>
      </c>
      <c r="P18" s="26">
        <v>45398</v>
      </c>
      <c r="Q18" s="20" t="s">
        <v>78</v>
      </c>
      <c r="R18" s="21" t="s">
        <v>81</v>
      </c>
      <c r="S18" s="47" t="s">
        <v>82</v>
      </c>
      <c r="T18" s="40" t="str">
        <f t="shared" si="0"/>
        <v>&lt;0.74</v>
      </c>
      <c r="U18" s="40" t="str">
        <f t="shared" si="0"/>
        <v>&lt;0.75</v>
      </c>
      <c r="V18" s="41" t="str">
        <f t="shared" si="1"/>
        <v>&lt;1.5</v>
      </c>
      <c r="W18" s="30" t="str">
        <f t="shared" si="2"/>
        <v/>
      </c>
    </row>
    <row r="19" spans="1:23" x14ac:dyDescent="0.4">
      <c r="A19" s="21">
        <f t="shared" si="3"/>
        <v>13</v>
      </c>
      <c r="B19" s="86" t="s">
        <v>83</v>
      </c>
      <c r="C19" s="42" t="s">
        <v>84</v>
      </c>
      <c r="D19" s="20" t="s">
        <v>30</v>
      </c>
      <c r="E19" s="21" t="s">
        <v>85</v>
      </c>
      <c r="F19" s="42" t="s">
        <v>86</v>
      </c>
      <c r="G19" s="73" t="s">
        <v>87</v>
      </c>
      <c r="H19" s="17" t="s">
        <v>88</v>
      </c>
      <c r="I19" s="86" t="s">
        <v>89</v>
      </c>
      <c r="J19" s="87" t="s">
        <v>90</v>
      </c>
      <c r="K19" s="48"/>
      <c r="L19" s="49" t="s">
        <v>37</v>
      </c>
      <c r="M19" s="48" t="s">
        <v>91</v>
      </c>
      <c r="N19" s="50" t="s">
        <v>92</v>
      </c>
      <c r="O19" s="51">
        <v>45400</v>
      </c>
      <c r="P19" s="52">
        <v>45400</v>
      </c>
      <c r="Q19" s="20" t="s">
        <v>57</v>
      </c>
      <c r="R19" s="21" t="s">
        <v>57</v>
      </c>
      <c r="S19" s="47" t="s">
        <v>93</v>
      </c>
      <c r="T19" s="40" t="str">
        <f t="shared" si="0"/>
        <v>-</v>
      </c>
      <c r="U19" s="40" t="str">
        <f t="shared" si="0"/>
        <v>-</v>
      </c>
      <c r="V19" s="41" t="str">
        <f t="shared" si="1"/>
        <v>&lt;25</v>
      </c>
      <c r="W19" s="30" t="str">
        <f t="shared" si="2"/>
        <v/>
      </c>
    </row>
    <row r="20" spans="1:23" x14ac:dyDescent="0.4">
      <c r="A20" s="21">
        <f t="shared" si="3"/>
        <v>14</v>
      </c>
      <c r="B20" s="86" t="s">
        <v>83</v>
      </c>
      <c r="C20" s="42" t="s">
        <v>84</v>
      </c>
      <c r="D20" s="20" t="s">
        <v>30</v>
      </c>
      <c r="E20" s="21" t="s">
        <v>85</v>
      </c>
      <c r="F20" s="42" t="s">
        <v>86</v>
      </c>
      <c r="G20" s="73" t="s">
        <v>87</v>
      </c>
      <c r="H20" s="17" t="s">
        <v>88</v>
      </c>
      <c r="I20" s="86" t="s">
        <v>94</v>
      </c>
      <c r="J20" s="87" t="s">
        <v>90</v>
      </c>
      <c r="K20" s="48"/>
      <c r="L20" s="49" t="s">
        <v>37</v>
      </c>
      <c r="M20" s="48" t="s">
        <v>91</v>
      </c>
      <c r="N20" s="50" t="s">
        <v>92</v>
      </c>
      <c r="O20" s="51">
        <v>45400</v>
      </c>
      <c r="P20" s="52">
        <v>45400</v>
      </c>
      <c r="Q20" s="20" t="s">
        <v>57</v>
      </c>
      <c r="R20" s="21" t="s">
        <v>57</v>
      </c>
      <c r="S20" s="47" t="s">
        <v>93</v>
      </c>
      <c r="T20" s="40" t="str">
        <f t="shared" si="0"/>
        <v>-</v>
      </c>
      <c r="U20" s="40" t="str">
        <f t="shared" si="0"/>
        <v>-</v>
      </c>
      <c r="V20" s="41" t="str">
        <f t="shared" si="1"/>
        <v>&lt;25</v>
      </c>
      <c r="W20" s="30" t="str">
        <f t="shared" si="2"/>
        <v/>
      </c>
    </row>
    <row r="21" spans="1:23" x14ac:dyDescent="0.4">
      <c r="A21" s="21">
        <f t="shared" si="3"/>
        <v>15</v>
      </c>
      <c r="B21" s="86" t="s">
        <v>83</v>
      </c>
      <c r="C21" s="42" t="s">
        <v>84</v>
      </c>
      <c r="D21" s="20" t="s">
        <v>30</v>
      </c>
      <c r="E21" s="21" t="s">
        <v>85</v>
      </c>
      <c r="F21" s="42" t="s">
        <v>95</v>
      </c>
      <c r="G21" s="73" t="s">
        <v>87</v>
      </c>
      <c r="H21" s="17" t="s">
        <v>88</v>
      </c>
      <c r="I21" s="86" t="s">
        <v>96</v>
      </c>
      <c r="J21" s="87" t="s">
        <v>90</v>
      </c>
      <c r="K21" s="48"/>
      <c r="L21" s="49" t="s">
        <v>37</v>
      </c>
      <c r="M21" s="48" t="s">
        <v>91</v>
      </c>
      <c r="N21" s="50" t="s">
        <v>92</v>
      </c>
      <c r="O21" s="51">
        <v>45400</v>
      </c>
      <c r="P21" s="52">
        <v>45400</v>
      </c>
      <c r="Q21" s="20" t="s">
        <v>57</v>
      </c>
      <c r="R21" s="21" t="s">
        <v>57</v>
      </c>
      <c r="S21" s="47" t="s">
        <v>93</v>
      </c>
      <c r="T21" s="40" t="str">
        <f t="shared" si="0"/>
        <v>-</v>
      </c>
      <c r="U21" s="40" t="str">
        <f t="shared" si="0"/>
        <v>-</v>
      </c>
      <c r="V21" s="41" t="str">
        <f t="shared" si="1"/>
        <v>&lt;25</v>
      </c>
      <c r="W21" s="30" t="str">
        <f t="shared" si="2"/>
        <v/>
      </c>
    </row>
    <row r="22" spans="1:23" x14ac:dyDescent="0.4">
      <c r="A22" s="21">
        <f t="shared" si="3"/>
        <v>16</v>
      </c>
      <c r="B22" s="86" t="s">
        <v>83</v>
      </c>
      <c r="C22" s="42" t="s">
        <v>84</v>
      </c>
      <c r="D22" s="20" t="s">
        <v>30</v>
      </c>
      <c r="E22" s="21" t="s">
        <v>85</v>
      </c>
      <c r="F22" s="42" t="s">
        <v>86</v>
      </c>
      <c r="G22" s="46" t="s">
        <v>87</v>
      </c>
      <c r="H22" s="20" t="s">
        <v>88</v>
      </c>
      <c r="I22" s="86" t="s">
        <v>97</v>
      </c>
      <c r="J22" s="87" t="s">
        <v>90</v>
      </c>
      <c r="K22" s="21"/>
      <c r="L22" s="33" t="s">
        <v>37</v>
      </c>
      <c r="M22" s="21" t="s">
        <v>91</v>
      </c>
      <c r="N22" s="43" t="s">
        <v>92</v>
      </c>
      <c r="O22" s="44">
        <v>45400</v>
      </c>
      <c r="P22" s="26">
        <v>45400</v>
      </c>
      <c r="Q22" s="20" t="s">
        <v>57</v>
      </c>
      <c r="R22" s="21" t="s">
        <v>57</v>
      </c>
      <c r="S22" s="47" t="s">
        <v>93</v>
      </c>
      <c r="T22" s="53" t="str">
        <f t="shared" si="0"/>
        <v>-</v>
      </c>
      <c r="U22" s="53" t="str">
        <f t="shared" si="0"/>
        <v>-</v>
      </c>
      <c r="V22" s="54" t="str">
        <f t="shared" si="1"/>
        <v>&lt;25</v>
      </c>
      <c r="W22" s="33" t="str">
        <f t="shared" si="2"/>
        <v/>
      </c>
    </row>
    <row r="23" spans="1:23" x14ac:dyDescent="0.4">
      <c r="A23" s="21">
        <f t="shared" si="3"/>
        <v>17</v>
      </c>
      <c r="B23" s="55" t="s">
        <v>98</v>
      </c>
      <c r="C23" s="56" t="s">
        <v>98</v>
      </c>
      <c r="D23" s="57"/>
      <c r="E23" s="55"/>
      <c r="F23" s="58" t="s">
        <v>99</v>
      </c>
      <c r="G23" s="73" t="s">
        <v>33</v>
      </c>
      <c r="H23" s="59" t="s">
        <v>69</v>
      </c>
      <c r="I23" s="21" t="s">
        <v>77</v>
      </c>
      <c r="J23" s="55"/>
      <c r="K23" s="55"/>
      <c r="L23" s="60" t="s">
        <v>37</v>
      </c>
      <c r="M23" s="96" t="s">
        <v>100</v>
      </c>
      <c r="N23" s="61" t="s">
        <v>39</v>
      </c>
      <c r="O23" s="62">
        <v>45349</v>
      </c>
      <c r="P23" s="63">
        <v>45358</v>
      </c>
      <c r="Q23" s="57" t="s">
        <v>101</v>
      </c>
      <c r="R23" s="55" t="s">
        <v>101</v>
      </c>
      <c r="S23" s="64" t="s">
        <v>102</v>
      </c>
      <c r="T23" s="65" t="str">
        <f t="shared" si="0"/>
        <v>&lt;0.4</v>
      </c>
      <c r="U23" s="65" t="str">
        <f t="shared" si="0"/>
        <v>&lt;0.4</v>
      </c>
      <c r="V23" s="66" t="str">
        <f t="shared" si="1"/>
        <v>&lt;0.8</v>
      </c>
      <c r="W23" s="60" t="str">
        <f t="shared" si="2"/>
        <v/>
      </c>
    </row>
    <row r="24" spans="1:23" x14ac:dyDescent="0.4">
      <c r="A24" s="21">
        <f t="shared" si="3"/>
        <v>18</v>
      </c>
      <c r="B24" s="67" t="s">
        <v>98</v>
      </c>
      <c r="C24" s="58" t="s">
        <v>98</v>
      </c>
      <c r="D24" s="59"/>
      <c r="E24" s="67"/>
      <c r="F24" s="58" t="s">
        <v>103</v>
      </c>
      <c r="G24" s="73" t="s">
        <v>33</v>
      </c>
      <c r="H24" s="59" t="s">
        <v>69</v>
      </c>
      <c r="I24" s="21" t="s">
        <v>77</v>
      </c>
      <c r="J24" s="67"/>
      <c r="K24" s="67"/>
      <c r="L24" s="68" t="s">
        <v>37</v>
      </c>
      <c r="M24" s="96" t="s">
        <v>100</v>
      </c>
      <c r="N24" s="69" t="s">
        <v>39</v>
      </c>
      <c r="O24" s="70">
        <v>45365</v>
      </c>
      <c r="P24" s="71">
        <v>45370</v>
      </c>
      <c r="Q24" s="59" t="s">
        <v>101</v>
      </c>
      <c r="R24" s="67" t="s">
        <v>101</v>
      </c>
      <c r="S24" s="64" t="s">
        <v>102</v>
      </c>
      <c r="T24" s="65" t="str">
        <f t="shared" ref="T24:U24" si="5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&lt;0.4</v>
      </c>
      <c r="U24" s="65" t="str">
        <f t="shared" si="5"/>
        <v>&lt;0.4</v>
      </c>
      <c r="V24" s="66" t="str">
        <f t="shared" si="1"/>
        <v>&lt;0.8</v>
      </c>
      <c r="W24" s="60" t="str">
        <f t="shared" si="2"/>
        <v/>
      </c>
    </row>
    <row r="25" spans="1:23" x14ac:dyDescent="0.4">
      <c r="A25" s="21">
        <f t="shared" si="3"/>
        <v>19</v>
      </c>
      <c r="B25" s="67" t="s">
        <v>104</v>
      </c>
      <c r="C25" s="58" t="s">
        <v>104</v>
      </c>
      <c r="D25" s="59" t="s">
        <v>105</v>
      </c>
      <c r="E25" s="67" t="s">
        <v>106</v>
      </c>
      <c r="F25" s="58" t="s">
        <v>107</v>
      </c>
      <c r="G25" s="73" t="s">
        <v>108</v>
      </c>
      <c r="H25" s="59" t="s">
        <v>34</v>
      </c>
      <c r="I25" s="21" t="s">
        <v>109</v>
      </c>
      <c r="J25" s="67" t="s">
        <v>110</v>
      </c>
      <c r="K25" s="67" t="s">
        <v>32</v>
      </c>
      <c r="L25" s="60" t="s">
        <v>37</v>
      </c>
      <c r="M25" s="18" t="s">
        <v>111</v>
      </c>
      <c r="N25" s="61" t="s">
        <v>39</v>
      </c>
      <c r="O25" s="62">
        <v>45399</v>
      </c>
      <c r="P25" s="63">
        <v>45401</v>
      </c>
      <c r="Q25" s="57" t="s">
        <v>112</v>
      </c>
      <c r="R25" s="55">
        <v>11</v>
      </c>
      <c r="S25" s="64">
        <v>11</v>
      </c>
      <c r="T25" s="65" t="str">
        <f>IF(Q25="","",IF(NOT(ISERROR(Q25*1)),ROUNDDOWN(Q25*1,2-INT(LOG(ABS(Q25*1)))),IFERROR("&lt;"&amp;ROUNDDOWN(IF(SUBSTITUTE(Q25,"&lt;","")*1&lt;=50,SUBSTITUTE(Q25,"&lt;","")*1,""),2-INT(LOG(ABS(SUBSTITUTE(Q25,"&lt;","")*1)))),IF(Q25="-",Q25,"入力形式が間違っています"))))</f>
        <v>&lt;6.2</v>
      </c>
      <c r="U25" s="65">
        <f>IF(R25="","",IF(NOT(ISERROR(R25*1)),ROUNDDOWN(R25*1,2-INT(LOG(ABS(R25*1)))),IFERROR("&lt;"&amp;ROUNDDOWN(IF(SUBSTITUTE(R25,"&lt;","")*1&lt;=50,SUBSTITUTE(R25,"&lt;","")*1,""),2-INT(LOG(ABS(SUBSTITUTE(R25,"&lt;","")*1)))),IF(R25="-",R25,"入力形式が間違っています"))))</f>
        <v>11</v>
      </c>
      <c r="V25" s="66">
        <f>IFERROR(IF(AND(T25="",U25=""),"",IF(AND(T25="-",U25="-"),IF(S25="","Cs合計を入力してください",S25),IF(NOT(ISERROR(T25*1+U25*1)),ROUND(T25+U25, 1-INT(LOG(ABS(T25+U25)))),IF(NOT(ISERROR(T25*1)),ROUND(T25, 1-INT(LOG(ABS(T25)))),IF(NOT(ISERROR(U25*1)),ROUND(U25, 1-INT(LOG(ABS(U25)))),IF(ISERROR(T25*1+U25*1),"&lt;"&amp;ROUND(IF(T25="-",0,SUBSTITUTE(T25,"&lt;",""))*1+IF(U25="-",0,SUBSTITUTE(U25,"&lt;",""))*1,1-INT(LOG(ABS(IF(T25="-",0,SUBSTITUTE(T25,"&lt;",""))*1+IF(U25="-",0,SUBSTITUTE(U25,"&lt;",""))*1)))))))))),"入力形式が間違っています")</f>
        <v>11</v>
      </c>
      <c r="W25" s="60" t="str">
        <f>IF(ISERROR(V25*1),"",IF(AND(H25="飲料水",V25&gt;=11),"○",IF(AND(H25="牛乳・乳児用食品",V25&gt;=51),"○",IF(AND(H25&lt;&gt;"",V25&gt;=110),"○",""))))</f>
        <v/>
      </c>
    </row>
    <row r="26" spans="1:23" x14ac:dyDescent="0.4">
      <c r="A26" s="21">
        <f t="shared" si="3"/>
        <v>20</v>
      </c>
      <c r="B26" s="67" t="s">
        <v>104</v>
      </c>
      <c r="C26" s="58" t="s">
        <v>104</v>
      </c>
      <c r="D26" s="59" t="s">
        <v>105</v>
      </c>
      <c r="E26" s="67" t="s">
        <v>113</v>
      </c>
      <c r="F26" s="58" t="s">
        <v>107</v>
      </c>
      <c r="G26" s="73" t="s">
        <v>108</v>
      </c>
      <c r="H26" s="59" t="s">
        <v>34</v>
      </c>
      <c r="I26" s="21" t="s">
        <v>109</v>
      </c>
      <c r="J26" s="67" t="s">
        <v>110</v>
      </c>
      <c r="K26" s="67" t="s">
        <v>32</v>
      </c>
      <c r="L26" s="60" t="s">
        <v>37</v>
      </c>
      <c r="M26" s="18" t="s">
        <v>111</v>
      </c>
      <c r="N26" s="61" t="s">
        <v>39</v>
      </c>
      <c r="O26" s="62">
        <v>45399</v>
      </c>
      <c r="P26" s="63">
        <v>45401</v>
      </c>
      <c r="Q26" s="57" t="s">
        <v>114</v>
      </c>
      <c r="R26" s="67">
        <v>14</v>
      </c>
      <c r="S26" s="64">
        <v>14</v>
      </c>
      <c r="T26" s="65" t="str">
        <f t="shared" ref="T26:U40" si="6">IF(Q26="","",IF(NOT(ISERROR(Q26*1)),ROUNDDOWN(Q26*1,2-INT(LOG(ABS(Q26*1)))),IFERROR("&lt;"&amp;ROUNDDOWN(IF(SUBSTITUTE(Q26,"&lt;","")*1&lt;=50,SUBSTITUTE(Q26,"&lt;","")*1,""),2-INT(LOG(ABS(SUBSTITUTE(Q26,"&lt;","")*1)))),IF(Q26="-",Q26,"入力形式が間違っています"))))</f>
        <v>&lt;7.2</v>
      </c>
      <c r="U26" s="65">
        <f t="shared" si="6"/>
        <v>14</v>
      </c>
      <c r="V26" s="66">
        <f t="shared" ref="V26:V40" si="7">IFERROR(IF(AND(T26="",U26=""),"",IF(AND(T26="-",U26="-"),IF(S26="","Cs合計を入力してください",S26),IF(NOT(ISERROR(T26*1+U26*1)),ROUND(T26+U26, 1-INT(LOG(ABS(T26+U26)))),IF(NOT(ISERROR(T26*1)),ROUND(T26, 1-INT(LOG(ABS(T26)))),IF(NOT(ISERROR(U26*1)),ROUND(U26, 1-INT(LOG(ABS(U26)))),IF(ISERROR(T26*1+U26*1),"&lt;"&amp;ROUND(IF(T26="-",0,SUBSTITUTE(T26,"&lt;",""))*1+IF(U26="-",0,SUBSTITUTE(U26,"&lt;",""))*1,1-INT(LOG(ABS(IF(T26="-",0,SUBSTITUTE(T26,"&lt;",""))*1+IF(U26="-",0,SUBSTITUTE(U26,"&lt;",""))*1)))))))))),"入力形式が間違っています")</f>
        <v>14</v>
      </c>
      <c r="W26" s="60" t="str">
        <f t="shared" ref="W26:W37" si="8">IF(ISERROR(V26*1),"",IF(AND(H26="飲料水",V26&gt;=11),"○",IF(AND(H26="牛乳・乳児用食品",V26&gt;=51),"○",IF(AND(H26&lt;&gt;"",V26&gt;=110),"○",""))))</f>
        <v/>
      </c>
    </row>
    <row r="27" spans="1:23" x14ac:dyDescent="0.4">
      <c r="A27" s="21">
        <f t="shared" si="3"/>
        <v>21</v>
      </c>
      <c r="B27" s="67" t="s">
        <v>104</v>
      </c>
      <c r="C27" s="58" t="s">
        <v>104</v>
      </c>
      <c r="D27" s="59" t="s">
        <v>105</v>
      </c>
      <c r="E27" s="67" t="s">
        <v>115</v>
      </c>
      <c r="F27" s="58" t="s">
        <v>107</v>
      </c>
      <c r="G27" s="73" t="s">
        <v>108</v>
      </c>
      <c r="H27" s="59" t="s">
        <v>34</v>
      </c>
      <c r="I27" s="21" t="s">
        <v>109</v>
      </c>
      <c r="J27" s="67" t="s">
        <v>110</v>
      </c>
      <c r="K27" s="67" t="s">
        <v>32</v>
      </c>
      <c r="L27" s="60" t="s">
        <v>37</v>
      </c>
      <c r="M27" s="18" t="s">
        <v>111</v>
      </c>
      <c r="N27" s="69" t="s">
        <v>39</v>
      </c>
      <c r="O27" s="62">
        <v>45399</v>
      </c>
      <c r="P27" s="63">
        <v>45401</v>
      </c>
      <c r="Q27" s="72" t="s">
        <v>116</v>
      </c>
      <c r="R27" s="67">
        <v>45</v>
      </c>
      <c r="S27" s="64">
        <v>45</v>
      </c>
      <c r="T27" s="65" t="str">
        <f t="shared" si="6"/>
        <v>&lt;7.8</v>
      </c>
      <c r="U27" s="65">
        <f t="shared" si="6"/>
        <v>45</v>
      </c>
      <c r="V27" s="66">
        <f t="shared" si="7"/>
        <v>45</v>
      </c>
      <c r="W27" s="60" t="str">
        <f t="shared" si="8"/>
        <v/>
      </c>
    </row>
    <row r="28" spans="1:23" x14ac:dyDescent="0.4">
      <c r="A28" s="21">
        <f t="shared" si="3"/>
        <v>22</v>
      </c>
      <c r="B28" s="67" t="s">
        <v>104</v>
      </c>
      <c r="C28" s="58" t="s">
        <v>104</v>
      </c>
      <c r="D28" s="59" t="s">
        <v>105</v>
      </c>
      <c r="E28" s="67" t="s">
        <v>117</v>
      </c>
      <c r="F28" s="58" t="s">
        <v>118</v>
      </c>
      <c r="G28" s="73" t="s">
        <v>108</v>
      </c>
      <c r="H28" s="57" t="s">
        <v>34</v>
      </c>
      <c r="I28" s="21" t="s">
        <v>109</v>
      </c>
      <c r="J28" s="67" t="s">
        <v>110</v>
      </c>
      <c r="K28" s="67" t="s">
        <v>32</v>
      </c>
      <c r="L28" s="60" t="s">
        <v>37</v>
      </c>
      <c r="M28" s="18" t="s">
        <v>111</v>
      </c>
      <c r="N28" s="69" t="s">
        <v>39</v>
      </c>
      <c r="O28" s="70">
        <v>45400</v>
      </c>
      <c r="P28" s="63">
        <v>45401</v>
      </c>
      <c r="Q28" s="72" t="s">
        <v>119</v>
      </c>
      <c r="R28" s="67" t="s">
        <v>120</v>
      </c>
      <c r="S28" s="64" t="s">
        <v>121</v>
      </c>
      <c r="T28" s="65" t="str">
        <f t="shared" si="6"/>
        <v>&lt;8.6</v>
      </c>
      <c r="U28" s="65" t="str">
        <f t="shared" si="6"/>
        <v>&lt;9.2</v>
      </c>
      <c r="V28" s="66" t="str">
        <f t="shared" si="7"/>
        <v>&lt;18</v>
      </c>
      <c r="W28" s="60" t="str">
        <f t="shared" si="8"/>
        <v/>
      </c>
    </row>
    <row r="29" spans="1:23" x14ac:dyDescent="0.4">
      <c r="A29" s="21">
        <f t="shared" si="3"/>
        <v>23</v>
      </c>
      <c r="B29" s="67" t="s">
        <v>104</v>
      </c>
      <c r="C29" s="58" t="s">
        <v>104</v>
      </c>
      <c r="D29" s="59" t="s">
        <v>105</v>
      </c>
      <c r="E29" s="67" t="s">
        <v>122</v>
      </c>
      <c r="F29" s="58" t="s">
        <v>118</v>
      </c>
      <c r="G29" s="46" t="s">
        <v>108</v>
      </c>
      <c r="H29" s="59" t="s">
        <v>34</v>
      </c>
      <c r="I29" s="21" t="s">
        <v>109</v>
      </c>
      <c r="J29" s="67" t="s">
        <v>110</v>
      </c>
      <c r="K29" s="67" t="s">
        <v>32</v>
      </c>
      <c r="L29" s="60" t="s">
        <v>37</v>
      </c>
      <c r="M29" s="18" t="s">
        <v>111</v>
      </c>
      <c r="N29" s="69" t="s">
        <v>39</v>
      </c>
      <c r="O29" s="70">
        <v>45400</v>
      </c>
      <c r="P29" s="63">
        <v>45401</v>
      </c>
      <c r="Q29" s="72" t="s">
        <v>123</v>
      </c>
      <c r="R29" s="67">
        <v>8.6999999999999993</v>
      </c>
      <c r="S29" s="74">
        <v>8.6999999999999993</v>
      </c>
      <c r="T29" s="65" t="str">
        <f t="shared" si="6"/>
        <v>&lt;9.3</v>
      </c>
      <c r="U29" s="65">
        <f t="shared" si="6"/>
        <v>8.6999999999999993</v>
      </c>
      <c r="V29" s="66">
        <f t="shared" si="7"/>
        <v>8.6999999999999993</v>
      </c>
      <c r="W29" s="60" t="str">
        <f t="shared" si="8"/>
        <v/>
      </c>
    </row>
    <row r="30" spans="1:23" x14ac:dyDescent="0.4">
      <c r="A30" s="21">
        <f t="shared" si="3"/>
        <v>24</v>
      </c>
      <c r="B30" s="67" t="s">
        <v>104</v>
      </c>
      <c r="C30" s="58" t="s">
        <v>104</v>
      </c>
      <c r="D30" s="59" t="s">
        <v>105</v>
      </c>
      <c r="E30" s="67" t="s">
        <v>124</v>
      </c>
      <c r="F30" s="58" t="s">
        <v>118</v>
      </c>
      <c r="G30" s="73" t="s">
        <v>108</v>
      </c>
      <c r="H30" s="59" t="s">
        <v>34</v>
      </c>
      <c r="I30" s="21" t="s">
        <v>109</v>
      </c>
      <c r="J30" s="67" t="s">
        <v>110</v>
      </c>
      <c r="K30" s="67" t="s">
        <v>32</v>
      </c>
      <c r="L30" s="60" t="s">
        <v>37</v>
      </c>
      <c r="M30" s="18" t="s">
        <v>111</v>
      </c>
      <c r="N30" s="69" t="s">
        <v>39</v>
      </c>
      <c r="O30" s="70">
        <v>45400</v>
      </c>
      <c r="P30" s="63">
        <v>45401</v>
      </c>
      <c r="Q30" s="72" t="s">
        <v>125</v>
      </c>
      <c r="R30" s="67">
        <v>54</v>
      </c>
      <c r="S30" s="74">
        <v>54</v>
      </c>
      <c r="T30" s="65" t="str">
        <f t="shared" si="6"/>
        <v>&lt;8.8</v>
      </c>
      <c r="U30" s="65">
        <f t="shared" si="6"/>
        <v>54</v>
      </c>
      <c r="V30" s="66">
        <f t="shared" si="7"/>
        <v>54</v>
      </c>
      <c r="W30" s="60" t="str">
        <f t="shared" si="8"/>
        <v/>
      </c>
    </row>
    <row r="31" spans="1:23" x14ac:dyDescent="0.4">
      <c r="A31" s="21">
        <f t="shared" si="3"/>
        <v>25</v>
      </c>
      <c r="B31" s="67" t="s">
        <v>104</v>
      </c>
      <c r="C31" s="58" t="s">
        <v>104</v>
      </c>
      <c r="D31" s="59" t="s">
        <v>105</v>
      </c>
      <c r="E31" s="67" t="s">
        <v>126</v>
      </c>
      <c r="F31" s="58" t="s">
        <v>118</v>
      </c>
      <c r="G31" s="73" t="s">
        <v>108</v>
      </c>
      <c r="H31" s="59" t="s">
        <v>34</v>
      </c>
      <c r="I31" s="21" t="s">
        <v>109</v>
      </c>
      <c r="J31" s="67" t="s">
        <v>110</v>
      </c>
      <c r="K31" s="67" t="s">
        <v>32</v>
      </c>
      <c r="L31" s="60" t="s">
        <v>37</v>
      </c>
      <c r="M31" s="18" t="s">
        <v>111</v>
      </c>
      <c r="N31" s="69" t="s">
        <v>39</v>
      </c>
      <c r="O31" s="70">
        <v>45400</v>
      </c>
      <c r="P31" s="63">
        <v>45401</v>
      </c>
      <c r="Q31" s="72" t="s">
        <v>127</v>
      </c>
      <c r="R31" s="67" t="s">
        <v>128</v>
      </c>
      <c r="S31" s="74" t="s">
        <v>129</v>
      </c>
      <c r="T31" s="65" t="str">
        <f t="shared" si="6"/>
        <v>&lt;8.2</v>
      </c>
      <c r="U31" s="65" t="str">
        <f t="shared" si="6"/>
        <v>&lt;8.7</v>
      </c>
      <c r="V31" s="66" t="str">
        <f t="shared" si="7"/>
        <v>&lt;17</v>
      </c>
      <c r="W31" s="60" t="str">
        <f t="shared" si="8"/>
        <v/>
      </c>
    </row>
    <row r="32" spans="1:23" x14ac:dyDescent="0.4">
      <c r="A32" s="21">
        <f t="shared" si="3"/>
        <v>26</v>
      </c>
      <c r="B32" s="67" t="s">
        <v>104</v>
      </c>
      <c r="C32" s="58" t="s">
        <v>104</v>
      </c>
      <c r="D32" s="59" t="s">
        <v>105</v>
      </c>
      <c r="E32" s="67" t="s">
        <v>130</v>
      </c>
      <c r="F32" s="58" t="s">
        <v>118</v>
      </c>
      <c r="G32" s="73" t="s">
        <v>108</v>
      </c>
      <c r="H32" s="59" t="s">
        <v>34</v>
      </c>
      <c r="I32" s="21" t="s">
        <v>109</v>
      </c>
      <c r="J32" s="67" t="s">
        <v>110</v>
      </c>
      <c r="K32" s="67" t="s">
        <v>32</v>
      </c>
      <c r="L32" s="60" t="s">
        <v>37</v>
      </c>
      <c r="M32" s="18" t="s">
        <v>111</v>
      </c>
      <c r="N32" s="69" t="s">
        <v>39</v>
      </c>
      <c r="O32" s="70">
        <v>45400</v>
      </c>
      <c r="P32" s="63">
        <v>45401</v>
      </c>
      <c r="Q32" s="72" t="s">
        <v>131</v>
      </c>
      <c r="R32" s="67" t="s">
        <v>132</v>
      </c>
      <c r="S32" s="74" t="s">
        <v>129</v>
      </c>
      <c r="T32" s="65" t="str">
        <f t="shared" si="6"/>
        <v>&lt;9.1</v>
      </c>
      <c r="U32" s="65" t="str">
        <f t="shared" si="6"/>
        <v>&lt;7.7</v>
      </c>
      <c r="V32" s="66" t="str">
        <f t="shared" si="7"/>
        <v>&lt;17</v>
      </c>
      <c r="W32" s="60" t="str">
        <f t="shared" si="8"/>
        <v/>
      </c>
    </row>
    <row r="33" spans="1:23" x14ac:dyDescent="0.4">
      <c r="A33" s="21">
        <f t="shared" si="3"/>
        <v>27</v>
      </c>
      <c r="B33" s="67" t="s">
        <v>104</v>
      </c>
      <c r="C33" s="58" t="s">
        <v>104</v>
      </c>
      <c r="D33" s="59" t="s">
        <v>105</v>
      </c>
      <c r="E33" s="67" t="s">
        <v>133</v>
      </c>
      <c r="F33" s="58" t="s">
        <v>134</v>
      </c>
      <c r="G33" s="73" t="s">
        <v>108</v>
      </c>
      <c r="H33" s="59" t="s">
        <v>34</v>
      </c>
      <c r="I33" s="21" t="s">
        <v>109</v>
      </c>
      <c r="J33" s="67" t="s">
        <v>110</v>
      </c>
      <c r="K33" s="67" t="s">
        <v>32</v>
      </c>
      <c r="L33" s="60" t="s">
        <v>37</v>
      </c>
      <c r="M33" s="18" t="s">
        <v>111</v>
      </c>
      <c r="N33" s="69" t="s">
        <v>39</v>
      </c>
      <c r="O33" s="70">
        <v>45400</v>
      </c>
      <c r="P33" s="63">
        <v>45401</v>
      </c>
      <c r="Q33" s="72" t="s">
        <v>135</v>
      </c>
      <c r="R33" s="67" t="s">
        <v>136</v>
      </c>
      <c r="S33" s="74" t="s">
        <v>137</v>
      </c>
      <c r="T33" s="65" t="str">
        <f t="shared" si="6"/>
        <v>&lt;7.4</v>
      </c>
      <c r="U33" s="65" t="str">
        <f t="shared" si="6"/>
        <v>&lt;5.8</v>
      </c>
      <c r="V33" s="66" t="str">
        <f t="shared" si="7"/>
        <v>&lt;13</v>
      </c>
      <c r="W33" s="60" t="str">
        <f t="shared" si="8"/>
        <v/>
      </c>
    </row>
    <row r="34" spans="1:23" x14ac:dyDescent="0.4">
      <c r="A34" s="21">
        <f t="shared" si="3"/>
        <v>28</v>
      </c>
      <c r="B34" s="67" t="s">
        <v>104</v>
      </c>
      <c r="C34" s="58" t="s">
        <v>104</v>
      </c>
      <c r="D34" s="59" t="s">
        <v>105</v>
      </c>
      <c r="E34" s="75" t="s">
        <v>138</v>
      </c>
      <c r="F34" s="58" t="s">
        <v>134</v>
      </c>
      <c r="G34" s="73" t="s">
        <v>108</v>
      </c>
      <c r="H34" s="59" t="s">
        <v>34</v>
      </c>
      <c r="I34" s="21" t="s">
        <v>109</v>
      </c>
      <c r="J34" s="67" t="s">
        <v>110</v>
      </c>
      <c r="K34" s="67" t="s">
        <v>32</v>
      </c>
      <c r="L34" s="60" t="s">
        <v>37</v>
      </c>
      <c r="M34" s="18" t="s">
        <v>111</v>
      </c>
      <c r="N34" s="69" t="s">
        <v>39</v>
      </c>
      <c r="O34" s="70">
        <v>45400</v>
      </c>
      <c r="P34" s="63">
        <v>45401</v>
      </c>
      <c r="Q34" s="72" t="s">
        <v>139</v>
      </c>
      <c r="R34" s="76">
        <v>6.1</v>
      </c>
      <c r="S34" s="77">
        <v>6.1</v>
      </c>
      <c r="T34" s="65" t="str">
        <f t="shared" si="6"/>
        <v>&lt;8.1</v>
      </c>
      <c r="U34" s="65">
        <f t="shared" si="6"/>
        <v>6.1</v>
      </c>
      <c r="V34" s="66">
        <f t="shared" si="7"/>
        <v>6.1</v>
      </c>
      <c r="W34" s="60" t="str">
        <f t="shared" si="8"/>
        <v/>
      </c>
    </row>
    <row r="35" spans="1:23" x14ac:dyDescent="0.4">
      <c r="A35" s="21">
        <f t="shared" si="3"/>
        <v>29</v>
      </c>
      <c r="B35" s="67" t="s">
        <v>104</v>
      </c>
      <c r="C35" s="58" t="s">
        <v>104</v>
      </c>
      <c r="D35" s="59" t="s">
        <v>105</v>
      </c>
      <c r="E35" s="75" t="s">
        <v>140</v>
      </c>
      <c r="F35" s="58" t="s">
        <v>134</v>
      </c>
      <c r="G35" s="73" t="s">
        <v>108</v>
      </c>
      <c r="H35" s="59" t="s">
        <v>34</v>
      </c>
      <c r="I35" s="21" t="s">
        <v>109</v>
      </c>
      <c r="J35" s="67" t="s">
        <v>110</v>
      </c>
      <c r="K35" s="67" t="s">
        <v>32</v>
      </c>
      <c r="L35" s="60" t="s">
        <v>37</v>
      </c>
      <c r="M35" s="18" t="s">
        <v>111</v>
      </c>
      <c r="N35" s="69" t="s">
        <v>39</v>
      </c>
      <c r="O35" s="70">
        <v>45400</v>
      </c>
      <c r="P35" s="63">
        <v>45401</v>
      </c>
      <c r="Q35" s="72" t="s">
        <v>141</v>
      </c>
      <c r="R35" s="76" t="s">
        <v>56</v>
      </c>
      <c r="S35" s="77" t="s">
        <v>142</v>
      </c>
      <c r="T35" s="65" t="str">
        <f t="shared" si="6"/>
        <v>&lt;7.9</v>
      </c>
      <c r="U35" s="65" t="str">
        <f t="shared" si="6"/>
        <v>&lt;6.2</v>
      </c>
      <c r="V35" s="66" t="str">
        <f t="shared" si="7"/>
        <v>&lt;14</v>
      </c>
      <c r="W35" s="60" t="str">
        <f t="shared" si="8"/>
        <v/>
      </c>
    </row>
    <row r="36" spans="1:23" x14ac:dyDescent="0.4">
      <c r="A36" s="21">
        <f t="shared" si="3"/>
        <v>30</v>
      </c>
      <c r="B36" s="67" t="s">
        <v>104</v>
      </c>
      <c r="C36" s="58" t="s">
        <v>104</v>
      </c>
      <c r="D36" s="59" t="s">
        <v>105</v>
      </c>
      <c r="E36" s="75" t="s">
        <v>143</v>
      </c>
      <c r="F36" s="58" t="s">
        <v>144</v>
      </c>
      <c r="G36" s="73" t="s">
        <v>108</v>
      </c>
      <c r="H36" s="59" t="s">
        <v>34</v>
      </c>
      <c r="I36" s="21" t="s">
        <v>109</v>
      </c>
      <c r="J36" s="67" t="s">
        <v>110</v>
      </c>
      <c r="K36" s="67" t="s">
        <v>32</v>
      </c>
      <c r="L36" s="60" t="s">
        <v>37</v>
      </c>
      <c r="M36" s="18" t="s">
        <v>111</v>
      </c>
      <c r="N36" s="69" t="s">
        <v>39</v>
      </c>
      <c r="O36" s="70">
        <v>45400</v>
      </c>
      <c r="P36" s="63">
        <v>45401</v>
      </c>
      <c r="Q36" s="72" t="s">
        <v>145</v>
      </c>
      <c r="R36" s="67" t="s">
        <v>146</v>
      </c>
      <c r="S36" s="77" t="s">
        <v>147</v>
      </c>
      <c r="T36" s="65" t="str">
        <f t="shared" si="6"/>
        <v>&lt;9.6</v>
      </c>
      <c r="U36" s="65" t="str">
        <f t="shared" si="6"/>
        <v>&lt;9.2</v>
      </c>
      <c r="V36" s="66" t="str">
        <f t="shared" si="7"/>
        <v>&lt;19</v>
      </c>
      <c r="W36" s="60" t="str">
        <f t="shared" si="8"/>
        <v/>
      </c>
    </row>
    <row r="37" spans="1:23" x14ac:dyDescent="0.4">
      <c r="A37" s="21">
        <f t="shared" si="3"/>
        <v>31</v>
      </c>
      <c r="B37" s="67" t="s">
        <v>104</v>
      </c>
      <c r="C37" s="58" t="s">
        <v>104</v>
      </c>
      <c r="D37" s="59" t="s">
        <v>105</v>
      </c>
      <c r="E37" s="67" t="s">
        <v>148</v>
      </c>
      <c r="F37" s="58" t="s">
        <v>144</v>
      </c>
      <c r="G37" s="73" t="s">
        <v>108</v>
      </c>
      <c r="H37" s="59" t="s">
        <v>34</v>
      </c>
      <c r="I37" s="21" t="s">
        <v>109</v>
      </c>
      <c r="J37" s="67" t="s">
        <v>110</v>
      </c>
      <c r="K37" s="67" t="s">
        <v>32</v>
      </c>
      <c r="L37" s="60" t="s">
        <v>37</v>
      </c>
      <c r="M37" s="18" t="s">
        <v>111</v>
      </c>
      <c r="N37" s="69" t="s">
        <v>39</v>
      </c>
      <c r="O37" s="70">
        <v>45400</v>
      </c>
      <c r="P37" s="63">
        <v>45401</v>
      </c>
      <c r="Q37" s="72" t="s">
        <v>149</v>
      </c>
      <c r="R37" s="67" t="s">
        <v>139</v>
      </c>
      <c r="S37" s="67" t="s">
        <v>150</v>
      </c>
      <c r="T37" s="65" t="str">
        <f t="shared" si="6"/>
        <v>&lt;7</v>
      </c>
      <c r="U37" s="65" t="str">
        <f t="shared" si="6"/>
        <v>&lt;8.1</v>
      </c>
      <c r="V37" s="66" t="str">
        <f t="shared" si="7"/>
        <v>&lt;15</v>
      </c>
      <c r="W37" s="60" t="str">
        <f t="shared" si="8"/>
        <v/>
      </c>
    </row>
    <row r="38" spans="1:23" x14ac:dyDescent="0.4">
      <c r="A38" s="21">
        <f t="shared" si="3"/>
        <v>32</v>
      </c>
      <c r="B38" s="55" t="s">
        <v>151</v>
      </c>
      <c r="C38" s="56" t="s">
        <v>151</v>
      </c>
      <c r="D38" s="57" t="s">
        <v>151</v>
      </c>
      <c r="E38" s="55" t="s">
        <v>152</v>
      </c>
      <c r="F38" s="58" t="s">
        <v>153</v>
      </c>
      <c r="G38" s="88" t="s">
        <v>154</v>
      </c>
      <c r="H38" s="59" t="s">
        <v>34</v>
      </c>
      <c r="I38" s="78" t="s">
        <v>109</v>
      </c>
      <c r="J38" s="55" t="s">
        <v>110</v>
      </c>
      <c r="K38" s="55" t="s">
        <v>155</v>
      </c>
      <c r="L38" s="60" t="s">
        <v>37</v>
      </c>
      <c r="M38" s="67" t="s">
        <v>156</v>
      </c>
      <c r="N38" s="61" t="s">
        <v>39</v>
      </c>
      <c r="O38" s="62">
        <v>45398</v>
      </c>
      <c r="P38" s="63">
        <v>45401</v>
      </c>
      <c r="Q38" s="59" t="s">
        <v>47</v>
      </c>
      <c r="R38" s="67" t="s">
        <v>157</v>
      </c>
      <c r="S38" s="64" t="s">
        <v>158</v>
      </c>
      <c r="T38" s="65" t="str">
        <f t="shared" si="6"/>
        <v>&lt;3.4</v>
      </c>
      <c r="U38" s="65" t="str">
        <f t="shared" si="6"/>
        <v>&lt;4.1</v>
      </c>
      <c r="V38" s="66" t="str">
        <f t="shared" si="7"/>
        <v>&lt;7.5</v>
      </c>
      <c r="W38" s="60"/>
    </row>
    <row r="39" spans="1:23" x14ac:dyDescent="0.4">
      <c r="A39" s="21">
        <f t="shared" si="3"/>
        <v>33</v>
      </c>
      <c r="B39" s="55" t="s">
        <v>151</v>
      </c>
      <c r="C39" s="56" t="s">
        <v>151</v>
      </c>
      <c r="D39" s="57" t="s">
        <v>151</v>
      </c>
      <c r="E39" s="55" t="s">
        <v>159</v>
      </c>
      <c r="F39" s="58" t="s">
        <v>153</v>
      </c>
      <c r="G39" s="88" t="s">
        <v>154</v>
      </c>
      <c r="H39" s="59" t="s">
        <v>34</v>
      </c>
      <c r="I39" s="78" t="s">
        <v>160</v>
      </c>
      <c r="J39" s="55" t="s">
        <v>110</v>
      </c>
      <c r="K39" s="55" t="s">
        <v>153</v>
      </c>
      <c r="L39" s="60" t="s">
        <v>37</v>
      </c>
      <c r="M39" s="67" t="s">
        <v>156</v>
      </c>
      <c r="N39" s="61" t="s">
        <v>39</v>
      </c>
      <c r="O39" s="62">
        <v>45398</v>
      </c>
      <c r="P39" s="63">
        <v>45401</v>
      </c>
      <c r="Q39" s="59" t="s">
        <v>42</v>
      </c>
      <c r="R39" s="67" t="s">
        <v>40</v>
      </c>
      <c r="S39" s="79" t="s">
        <v>53</v>
      </c>
      <c r="T39" s="65" t="str">
        <f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&lt;2.9</v>
      </c>
      <c r="U39" s="65" t="str">
        <f>IF(R39="","",IF(NOT(ISERROR(R39*1)),ROUNDDOWN(R39*1,2-INT(LOG(ABS(R39*1)))),IFERROR("&lt;"&amp;ROUNDDOWN(IF(SUBSTITUTE(R39,"&lt;","")*1&lt;=50,SUBSTITUTE(R39,"&lt;","")*1,""),2-INT(LOG(ABS(SUBSTITUTE(R39,"&lt;","")*1)))),IF(R39="-",R39,"入力形式が間違っています"))))</f>
        <v>&lt;3.2</v>
      </c>
      <c r="V39" s="66" t="str">
        <f>IFERROR(IF(AND(T39="",U39=""),"",IF(AND(T39="-",U39="-"),IF(S39="","Cs合計を入力してください",S39),IF(NOT(ISERROR(T39*1+U39*1)),ROUND(T39+U39, 1-INT(LOG(ABS(T39+U39)))),IF(NOT(ISERROR(T39*1)),ROUND(T39, 1-INT(LOG(ABS(T39)))),IF(NOT(ISERROR(U39*1)),ROUND(U39, 1-INT(LOG(ABS(U39)))),IF(ISERROR(T39*1+U39*1),"&lt;"&amp;ROUND(IF(T39="-",0,SUBSTITUTE(T39,"&lt;",""))*1+IF(U39="-",0,SUBSTITUTE(U39,"&lt;",""))*1,1-INT(LOG(ABS(IF(T39="-",0,SUBSTITUTE(T39,"&lt;",""))*1+IF(U39="-",0,SUBSTITUTE(U39,"&lt;",""))*1)))))))))),"入力形式が間違っています")</f>
        <v>&lt;6.1</v>
      </c>
      <c r="W39" s="60" t="str">
        <f>IF(ISERROR(V39*1),"",IF(AND(H39="飲料水",V39&gt;=11),"○",IF(AND(H39="牛乳・乳児用食品",V39&gt;=51),"○",IF(AND(H39&lt;&gt;"",V39&gt;=110),"○",""))))</f>
        <v/>
      </c>
    </row>
    <row r="40" spans="1:23" x14ac:dyDescent="0.4">
      <c r="A40" s="21">
        <f t="shared" si="3"/>
        <v>34</v>
      </c>
      <c r="B40" s="55" t="s">
        <v>151</v>
      </c>
      <c r="C40" s="56" t="s">
        <v>151</v>
      </c>
      <c r="D40" s="57" t="s">
        <v>151</v>
      </c>
      <c r="E40" s="55" t="s">
        <v>159</v>
      </c>
      <c r="F40" s="58" t="s">
        <v>153</v>
      </c>
      <c r="G40" s="88" t="s">
        <v>154</v>
      </c>
      <c r="H40" s="59" t="s">
        <v>34</v>
      </c>
      <c r="I40" s="78" t="s">
        <v>161</v>
      </c>
      <c r="J40" s="55" t="s">
        <v>110</v>
      </c>
      <c r="K40" s="55" t="s">
        <v>153</v>
      </c>
      <c r="L40" s="60" t="s">
        <v>37</v>
      </c>
      <c r="M40" s="67" t="s">
        <v>156</v>
      </c>
      <c r="N40" s="61" t="s">
        <v>39</v>
      </c>
      <c r="O40" s="62">
        <v>45398</v>
      </c>
      <c r="P40" s="63">
        <v>45401</v>
      </c>
      <c r="Q40" s="59" t="s">
        <v>52</v>
      </c>
      <c r="R40" s="67" t="s">
        <v>162</v>
      </c>
      <c r="S40" s="79" t="s">
        <v>163</v>
      </c>
      <c r="T40" s="65" t="str">
        <f t="shared" si="6"/>
        <v>&lt;2.7</v>
      </c>
      <c r="U40" s="65" t="str">
        <f t="shared" si="6"/>
        <v>&lt;3.9</v>
      </c>
      <c r="V40" s="66" t="str">
        <f t="shared" si="7"/>
        <v>&lt;6.6</v>
      </c>
      <c r="W40" s="60" t="str">
        <f t="shared" ref="W40:W43" si="9">IF(ISERROR(V40*1),"",IF(AND(H40="飲料水",V40&gt;=11),"○",IF(AND(H40="牛乳・乳児用食品",V40&gt;=51),"○",IF(AND(H40&lt;&gt;"",V40&gt;=110),"○",""))))</f>
        <v/>
      </c>
    </row>
    <row r="41" spans="1:23" x14ac:dyDescent="0.4">
      <c r="A41" s="21">
        <f t="shared" si="3"/>
        <v>35</v>
      </c>
      <c r="B41" s="55" t="s">
        <v>151</v>
      </c>
      <c r="C41" s="56" t="s">
        <v>151</v>
      </c>
      <c r="D41" s="57" t="s">
        <v>151</v>
      </c>
      <c r="E41" s="67" t="s">
        <v>164</v>
      </c>
      <c r="F41" s="58" t="s">
        <v>153</v>
      </c>
      <c r="G41" s="88" t="s">
        <v>154</v>
      </c>
      <c r="H41" s="59" t="s">
        <v>34</v>
      </c>
      <c r="I41" s="78" t="s">
        <v>109</v>
      </c>
      <c r="J41" s="55" t="s">
        <v>110</v>
      </c>
      <c r="K41" s="55" t="s">
        <v>153</v>
      </c>
      <c r="L41" s="60" t="s">
        <v>37</v>
      </c>
      <c r="M41" s="67" t="s">
        <v>165</v>
      </c>
      <c r="N41" s="61" t="s">
        <v>39</v>
      </c>
      <c r="O41" s="62">
        <v>45399</v>
      </c>
      <c r="P41" s="63">
        <v>45401</v>
      </c>
      <c r="Q41" s="59" t="s">
        <v>43</v>
      </c>
      <c r="R41" s="67" t="s">
        <v>43</v>
      </c>
      <c r="S41" s="67" t="s">
        <v>51</v>
      </c>
      <c r="T41" s="65" t="str">
        <f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&lt;3</v>
      </c>
      <c r="U41" s="65" t="str">
        <f>IF(R41="","",IF(NOT(ISERROR(R41*1)),ROUNDDOWN(R41*1,2-INT(LOG(ABS(R41*1)))),IFERROR("&lt;"&amp;ROUNDDOWN(IF(SUBSTITUTE(R41,"&lt;","")*1&lt;=50,SUBSTITUTE(R41,"&lt;","")*1,""),2-INT(LOG(ABS(SUBSTITUTE(R41,"&lt;","")*1)))),IF(R41="-",R41,"入力形式が間違っています"))))</f>
        <v>&lt;3</v>
      </c>
      <c r="V41" s="66" t="str">
        <f>IFERROR(IF(AND(T41="",U41=""),"",IF(AND(T41="-",U41="-"),IF(S41="","Cs合計を入力してください",S41),IF(NOT(ISERROR(T41*1+U41*1)),ROUND(T41+U41, 1-INT(LOG(ABS(T41+U41)))),IF(NOT(ISERROR(T41*1)),ROUND(T41, 1-INT(LOG(ABS(T41)))),IF(NOT(ISERROR(U41*1)),ROUND(U41, 1-INT(LOG(ABS(U41)))),IF(ISERROR(T41*1+U41*1),"&lt;"&amp;ROUND(IF(T41="-",0,SUBSTITUTE(T41,"&lt;",""))*1+IF(U41="-",0,SUBSTITUTE(U41,"&lt;",""))*1,1-INT(LOG(ABS(IF(T41="-",0,SUBSTITUTE(T41,"&lt;",""))*1+IF(U41="-",0,SUBSTITUTE(U41,"&lt;",""))*1)))))))))),"入力形式が間違っています")</f>
        <v>&lt;6</v>
      </c>
      <c r="W41" s="60" t="str">
        <f>IF(ISERROR(V41*1),"",IF(AND(H41="飲料水",V41&gt;=11),"○",IF(AND(H41="牛乳・乳児用食品",V41&gt;=51),"○",IF(AND(H41&lt;&gt;"",V41&gt;=110),"○",""))))</f>
        <v/>
      </c>
    </row>
    <row r="42" spans="1:23" x14ac:dyDescent="0.4">
      <c r="A42" s="21">
        <f t="shared" si="3"/>
        <v>36</v>
      </c>
      <c r="B42" s="55" t="s">
        <v>151</v>
      </c>
      <c r="C42" s="56" t="s">
        <v>151</v>
      </c>
      <c r="D42" s="57" t="s">
        <v>151</v>
      </c>
      <c r="E42" s="67" t="s">
        <v>166</v>
      </c>
      <c r="F42" s="58" t="s">
        <v>153</v>
      </c>
      <c r="G42" s="88" t="s">
        <v>154</v>
      </c>
      <c r="H42" s="59" t="s">
        <v>34</v>
      </c>
      <c r="I42" s="78" t="s">
        <v>161</v>
      </c>
      <c r="J42" s="55" t="s">
        <v>110</v>
      </c>
      <c r="K42" s="55" t="s">
        <v>153</v>
      </c>
      <c r="L42" s="60" t="s">
        <v>37</v>
      </c>
      <c r="M42" s="67" t="s">
        <v>165</v>
      </c>
      <c r="N42" s="61" t="s">
        <v>39</v>
      </c>
      <c r="O42" s="62">
        <v>45399</v>
      </c>
      <c r="P42" s="63">
        <v>45401</v>
      </c>
      <c r="Q42" s="59" t="s">
        <v>40</v>
      </c>
      <c r="R42" s="67" t="s">
        <v>167</v>
      </c>
      <c r="S42" s="67" t="s">
        <v>168</v>
      </c>
      <c r="T42" s="65" t="str">
        <f>IF(Q42="","",IF(NOT(ISERROR(Q42*1)),ROUNDDOWN(Q42*1,2-INT(LOG(ABS(Q42*1)))),IFERROR("&lt;"&amp;ROUNDDOWN(IF(SUBSTITUTE(Q42,"&lt;","")*1&lt;=50,SUBSTITUTE(Q42,"&lt;","")*1,""),2-INT(LOG(ABS(SUBSTITUTE(Q42,"&lt;","")*1)))),IF(Q42="-",Q42,"入力形式が間違っています"))))</f>
        <v>&lt;3.2</v>
      </c>
      <c r="U42" s="65" t="str">
        <f t="shared" ref="U42:U43" si="10">IF(R42="","",IF(NOT(ISERROR(R42*1)),ROUNDDOWN(R42*1,2-INT(LOG(ABS(R42*1)))),IFERROR("&lt;"&amp;ROUNDDOWN(IF(SUBSTITUTE(R42,"&lt;","")*1&lt;=50,SUBSTITUTE(R42,"&lt;","")*1,""),2-INT(LOG(ABS(SUBSTITUTE(R42,"&lt;","")*1)))),IF(R42="-",R42,"入力形式が間違っています"))))</f>
        <v>&lt;2.4</v>
      </c>
      <c r="V42" s="66" t="str">
        <f>IFERROR(IF(AND(T42="",U42=""),"",IF(AND(T42="-",U42="-"),IF(S42="","Cs合計を入力してください",S42),IF(NOT(ISERROR(T42*1+U42*1)),ROUND(T42+U42, 1-INT(LOG(ABS(T42+U42)))),IF(NOT(ISERROR(T42*1)),ROUND(T42, 1-INT(LOG(ABS(T42)))),IF(NOT(ISERROR(U42*1)),ROUND(U42, 1-INT(LOG(ABS(U42)))),IF(ISERROR(T42*1+U42*1),"&lt;"&amp;ROUND(IF(T42="-",0,SUBSTITUTE(T42,"&lt;",""))*1+IF(U42="-",0,SUBSTITUTE(U42,"&lt;",""))*1,1-INT(LOG(ABS(IF(T42="-",0,SUBSTITUTE(T42,"&lt;",""))*1+IF(U42="-",0,SUBSTITUTE(U42,"&lt;",""))*1)))))))))),"入力形式が間違っています")</f>
        <v>&lt;5.6</v>
      </c>
      <c r="W42" s="60" t="str">
        <f>IF(ISERROR(V42*1),"",IF(AND(H42="飲料水",V42&gt;=11),"○",IF(AND(H42="牛乳・乳児用食品",V42&gt;=51),"○",IF(AND(H42&lt;&gt;"",V42&gt;=110),"○",""))))</f>
        <v/>
      </c>
    </row>
    <row r="43" spans="1:23" x14ac:dyDescent="0.4">
      <c r="A43" s="21">
        <f t="shared" si="3"/>
        <v>37</v>
      </c>
      <c r="B43" s="55" t="s">
        <v>151</v>
      </c>
      <c r="C43" s="56" t="s">
        <v>151</v>
      </c>
      <c r="D43" s="57" t="s">
        <v>151</v>
      </c>
      <c r="E43" s="67" t="s">
        <v>166</v>
      </c>
      <c r="F43" s="58" t="s">
        <v>153</v>
      </c>
      <c r="G43" s="88" t="s">
        <v>154</v>
      </c>
      <c r="H43" s="59" t="s">
        <v>34</v>
      </c>
      <c r="I43" s="78" t="s">
        <v>109</v>
      </c>
      <c r="J43" s="55" t="s">
        <v>110</v>
      </c>
      <c r="K43" s="55" t="s">
        <v>153</v>
      </c>
      <c r="L43" s="60" t="s">
        <v>37</v>
      </c>
      <c r="M43" s="67" t="s">
        <v>165</v>
      </c>
      <c r="N43" s="61" t="s">
        <v>39</v>
      </c>
      <c r="O43" s="62">
        <v>45399</v>
      </c>
      <c r="P43" s="80">
        <v>45401</v>
      </c>
      <c r="Q43" s="59" t="s">
        <v>50</v>
      </c>
      <c r="R43" s="67" t="s">
        <v>55</v>
      </c>
      <c r="S43" s="67" t="s">
        <v>44</v>
      </c>
      <c r="T43" s="65" t="str">
        <f t="shared" ref="T43" si="11">IF(Q43="","",IF(NOT(ISERROR(Q43*1)),ROUNDDOWN(Q43*1,2-INT(LOG(ABS(Q43*1)))),IFERROR("&lt;"&amp;ROUNDDOWN(IF(SUBSTITUTE(Q43,"&lt;","")*1&lt;=50,SUBSTITUTE(Q43,"&lt;","")*1,""),2-INT(LOG(ABS(SUBSTITUTE(Q43,"&lt;","")*1)))),IF(Q43="-",Q43,"入力形式が間違っています"))))</f>
        <v>&lt;2.8</v>
      </c>
      <c r="U43" s="65" t="str">
        <f t="shared" si="10"/>
        <v>&lt;3.1</v>
      </c>
      <c r="V43" s="66" t="str">
        <f t="shared" ref="V43" si="12">IFERROR(IF(AND(T43="",U43=""),"",IF(AND(T43="-",U43="-"),IF(S43="","Cs合計を入力してください",S43),IF(NOT(ISERROR(T43*1+U43*1)),ROUND(T43+U43, 1-INT(LOG(ABS(T43+U43)))),IF(NOT(ISERROR(T43*1)),ROUND(T43, 1-INT(LOG(ABS(T43)))),IF(NOT(ISERROR(U43*1)),ROUND(U43, 1-INT(LOG(ABS(U43)))),IF(ISERROR(T43*1+U43*1),"&lt;"&amp;ROUND(IF(T43="-",0,SUBSTITUTE(T43,"&lt;",""))*1+IF(U43="-",0,SUBSTITUTE(U43,"&lt;",""))*1,1-INT(LOG(ABS(IF(T43="-",0,SUBSTITUTE(T43,"&lt;",""))*1+IF(U43="-",0,SUBSTITUTE(U43,"&lt;",""))*1)))))))))),"入力形式が間違っています")</f>
        <v>&lt;5.9</v>
      </c>
      <c r="W43" s="60" t="str">
        <f t="shared" si="9"/>
        <v/>
      </c>
    </row>
    <row r="44" spans="1:23" x14ac:dyDescent="0.4">
      <c r="A44" s="21">
        <f t="shared" si="3"/>
        <v>38</v>
      </c>
      <c r="B44" s="55" t="s">
        <v>169</v>
      </c>
      <c r="C44" s="55" t="s">
        <v>169</v>
      </c>
      <c r="D44" s="57" t="s">
        <v>170</v>
      </c>
      <c r="E44" s="55" t="s">
        <v>32</v>
      </c>
      <c r="F44" s="56" t="s">
        <v>171</v>
      </c>
      <c r="G44" s="88" t="s">
        <v>172</v>
      </c>
      <c r="H44" s="59" t="s">
        <v>173</v>
      </c>
      <c r="I44" s="21" t="s">
        <v>174</v>
      </c>
      <c r="J44" s="55" t="s">
        <v>175</v>
      </c>
      <c r="K44" s="55" t="s">
        <v>32</v>
      </c>
      <c r="L44" s="60" t="s">
        <v>37</v>
      </c>
      <c r="M44" s="55" t="s">
        <v>176</v>
      </c>
      <c r="N44" s="61" t="s">
        <v>177</v>
      </c>
      <c r="O44" s="70">
        <v>45398</v>
      </c>
      <c r="P44" s="81">
        <v>45399</v>
      </c>
      <c r="Q44" s="79" t="s">
        <v>178</v>
      </c>
      <c r="R44" s="55" t="s">
        <v>178</v>
      </c>
      <c r="S44" s="64" t="s">
        <v>179</v>
      </c>
      <c r="T44" s="65" t="str">
        <f>IF(Q44="","",IF(NOT(ISERROR(Q44*1)),ROUNDDOWN(Q44*1,2-INT(LOG(ABS(Q44*1)))),IFERROR("&lt;"&amp;ROUNDDOWN(IF(SUBSTITUTE(Q44,"&lt;","")*1&lt;=50,SUBSTITUTE(Q44,"&lt;","")*1,""),2-INT(LOG(ABS(SUBSTITUTE(Q44,"&lt;","")*1)))),IF(Q44="-",Q44,"入力形式が間違っています"))))</f>
        <v>&lt;10</v>
      </c>
      <c r="U44" s="65" t="str">
        <f>IF(R44="","",IF(NOT(ISERROR(R44*1)),ROUNDDOWN(R44*1,2-INT(LOG(ABS(R44*1)))),IFERROR("&lt;"&amp;ROUNDDOWN(IF(SUBSTITUTE(R44,"&lt;","")*1&lt;=50,SUBSTITUTE(R44,"&lt;","")*1,""),2-INT(LOG(ABS(SUBSTITUTE(R44,"&lt;","")*1)))),IF(R44="-",R44,"入力形式が間違っています"))))</f>
        <v>&lt;10</v>
      </c>
      <c r="V44" s="66" t="str">
        <f>IFERROR(IF(AND(T44="",U44=""),"",IF(AND(T44="-",U44="-"),IF(S44="","Cs合計を入力してください",S44),IF(NOT(ISERROR(T44*1+U44*1)),ROUND(T44+U44, 1-INT(LOG(ABS(T44+U44)))),IF(NOT(ISERROR(T44*1)),ROUND(T44, 1-INT(LOG(ABS(T44)))),IF(NOT(ISERROR(U44*1)),ROUND(U44, 1-INT(LOG(ABS(U44)))),IF(ISERROR(T44*1+U44*1),"&lt;"&amp;ROUND(IF(T44="-",0,SUBSTITUTE(T44,"&lt;",""))*1+IF(U44="-",0,SUBSTITUTE(U44,"&lt;",""))*1,1-INT(LOG(ABS(IF(T44="-",0,SUBSTITUTE(T44,"&lt;",""))*1+IF(U44="-",0,SUBSTITUTE(U44,"&lt;",""))*1)))))))))),"入力形式が間違っています")</f>
        <v>&lt;20</v>
      </c>
      <c r="W44" s="60" t="str">
        <f>IF(ISERROR(V44*1),"",IF(AND(H44="飲料水",V44&gt;=11),"○",IF(AND(H44="牛乳・乳児用食品",V44&gt;=51),"○",IF(AND(H44&lt;&gt;"",V44&gt;=110),"○",""))))</f>
        <v/>
      </c>
    </row>
    <row r="45" spans="1:23" x14ac:dyDescent="0.4">
      <c r="A45" s="21">
        <f t="shared" si="3"/>
        <v>39</v>
      </c>
      <c r="B45" s="55" t="s">
        <v>169</v>
      </c>
      <c r="C45" s="55" t="s">
        <v>169</v>
      </c>
      <c r="D45" s="57" t="s">
        <v>170</v>
      </c>
      <c r="E45" s="55" t="s">
        <v>32</v>
      </c>
      <c r="F45" s="56" t="s">
        <v>171</v>
      </c>
      <c r="G45" s="88" t="s">
        <v>172</v>
      </c>
      <c r="H45" s="59" t="s">
        <v>173</v>
      </c>
      <c r="I45" s="21" t="s">
        <v>180</v>
      </c>
      <c r="J45" s="55" t="s">
        <v>175</v>
      </c>
      <c r="K45" s="55" t="s">
        <v>32</v>
      </c>
      <c r="L45" s="60" t="s">
        <v>37</v>
      </c>
      <c r="M45" s="55" t="s">
        <v>176</v>
      </c>
      <c r="N45" s="61" t="s">
        <v>177</v>
      </c>
      <c r="O45" s="62">
        <v>45398</v>
      </c>
      <c r="P45" s="81">
        <v>45399</v>
      </c>
      <c r="Q45" s="79" t="s">
        <v>178</v>
      </c>
      <c r="R45" s="55" t="s">
        <v>178</v>
      </c>
      <c r="S45" s="64" t="s">
        <v>179</v>
      </c>
      <c r="T45" s="65" t="str">
        <f t="shared" ref="T45:U60" si="13">IF(Q45="","",IF(NOT(ISERROR(Q45*1)),ROUNDDOWN(Q45*1,2-INT(LOG(ABS(Q45*1)))),IFERROR("&lt;"&amp;ROUNDDOWN(IF(SUBSTITUTE(Q45,"&lt;","")*1&lt;=50,SUBSTITUTE(Q45,"&lt;","")*1,""),2-INT(LOG(ABS(SUBSTITUTE(Q45,"&lt;","")*1)))),IF(Q45="-",Q45,"入力形式が間違っています"))))</f>
        <v>&lt;10</v>
      </c>
      <c r="U45" s="65" t="str">
        <f t="shared" si="13"/>
        <v>&lt;10</v>
      </c>
      <c r="V45" s="66" t="str">
        <f t="shared" ref="V45:V47" si="14">IFERROR(IF(AND(T45="",U45=""),"",IF(AND(T45="-",U45="-"),IF(S45="","Cs合計を入力してください",S45),IF(NOT(ISERROR(T45*1+U45*1)),ROUND(T45+U45, 1-INT(LOG(ABS(T45+U45)))),IF(NOT(ISERROR(T45*1)),ROUND(T45, 1-INT(LOG(ABS(T45)))),IF(NOT(ISERROR(U45*1)),ROUND(U45, 1-INT(LOG(ABS(U45)))),IF(ISERROR(T45*1+U45*1),"&lt;"&amp;ROUND(IF(T45="-",0,SUBSTITUTE(T45,"&lt;",""))*1+IF(U45="-",0,SUBSTITUTE(U45,"&lt;",""))*1,1-INT(LOG(ABS(IF(T45="-",0,SUBSTITUTE(T45,"&lt;",""))*1+IF(U45="-",0,SUBSTITUTE(U45,"&lt;",""))*1)))))))))),"入力形式が間違っています")</f>
        <v>&lt;20</v>
      </c>
      <c r="W45" s="60" t="str">
        <f t="shared" ref="W45" si="15">IF(ISERROR(V45*1),"",IF(AND(H45="飲料水",V45&gt;=11),"○",IF(AND(H45="牛乳・乳児用食品",V45&gt;=51),"○",IF(AND(H45&lt;&gt;"",V45&gt;=110),"○",""))))</f>
        <v/>
      </c>
    </row>
    <row r="46" spans="1:23" x14ac:dyDescent="0.4">
      <c r="A46" s="21">
        <f t="shared" si="3"/>
        <v>40</v>
      </c>
      <c r="B46" s="55" t="s">
        <v>169</v>
      </c>
      <c r="C46" s="55" t="s">
        <v>169</v>
      </c>
      <c r="D46" s="57" t="s">
        <v>170</v>
      </c>
      <c r="E46" s="55" t="s">
        <v>32</v>
      </c>
      <c r="F46" s="56" t="s">
        <v>171</v>
      </c>
      <c r="G46" s="88" t="s">
        <v>172</v>
      </c>
      <c r="H46" s="59" t="s">
        <v>173</v>
      </c>
      <c r="I46" s="21" t="s">
        <v>181</v>
      </c>
      <c r="J46" s="55" t="s">
        <v>175</v>
      </c>
      <c r="K46" s="55" t="s">
        <v>32</v>
      </c>
      <c r="L46" s="60" t="s">
        <v>37</v>
      </c>
      <c r="M46" s="55" t="s">
        <v>176</v>
      </c>
      <c r="N46" s="61" t="s">
        <v>177</v>
      </c>
      <c r="O46" s="62">
        <v>45398</v>
      </c>
      <c r="P46" s="81">
        <v>45399</v>
      </c>
      <c r="Q46" s="79" t="s">
        <v>178</v>
      </c>
      <c r="R46" s="55" t="s">
        <v>178</v>
      </c>
      <c r="S46" s="64" t="s">
        <v>179</v>
      </c>
      <c r="T46" s="65" t="str">
        <f>IF(Q46="","",IF(NOT(ISERROR(Q46*1)),ROUNDDOWN(Q46*1,2-INT(LOG(ABS(Q46*1)))),IFERROR("&lt;"&amp;ROUNDDOWN(IF(SUBSTITUTE(Q46,"&lt;","")*1&lt;=50,SUBSTITUTE(Q46,"&lt;","")*1,""),2-INT(LOG(ABS(SUBSTITUTE(Q46,"&lt;","")*1)))),IF(Q46="-",Q46,"入力形式が間違っています"))))</f>
        <v>&lt;10</v>
      </c>
      <c r="U46" s="65" t="str">
        <f>IF(R46="","",IF(NOT(ISERROR(R46*1)),ROUNDDOWN(R46*1,2-INT(LOG(ABS(R46*1)))),IFERROR("&lt;"&amp;ROUNDDOWN(IF(SUBSTITUTE(R46,"&lt;","")*1&lt;=50,SUBSTITUTE(R46,"&lt;","")*1,""),2-INT(LOG(ABS(SUBSTITUTE(R46,"&lt;","")*1)))),IF(R46="-",R46,"入力形式が間違っています"))))</f>
        <v>&lt;10</v>
      </c>
      <c r="V46" s="66" t="str">
        <f>IFERROR(IF(AND(T46="",U46=""),"",IF(AND(T46="-",U46="-"),IF(S46="","Cs合計を入力してください",S46),IF(NOT(ISERROR(T46*1+U46*1)),ROUND(T46+U46, 1-INT(LOG(ABS(T46+U46)))),IF(NOT(ISERROR(T46*1)),ROUND(T46, 1-INT(LOG(ABS(T46)))),IF(NOT(ISERROR(U46*1)),ROUND(U46, 1-INT(LOG(ABS(U46)))),IF(ISERROR(T46*1+U46*1),"&lt;"&amp;ROUND(IF(T46="-",0,SUBSTITUTE(T46,"&lt;",""))*1+IF(U46="-",0,SUBSTITUTE(U46,"&lt;",""))*1,1-INT(LOG(ABS(IF(T46="-",0,SUBSTITUTE(T46,"&lt;",""))*1+IF(U46="-",0,SUBSTITUTE(U46,"&lt;",""))*1)))))))))),"入力形式が間違っています")</f>
        <v>&lt;20</v>
      </c>
      <c r="W46" s="60" t="str">
        <f>IF(ISERROR(V46*1),"",IF(AND(H46="飲料水",V46&gt;=11),"○",IF(AND(H46="牛乳・乳児用食品",V46&gt;=51),"○",IF(AND(H46&lt;&gt;"",V46&gt;=110),"○",""))))</f>
        <v/>
      </c>
    </row>
    <row r="47" spans="1:23" x14ac:dyDescent="0.4">
      <c r="A47" s="21">
        <f t="shared" si="3"/>
        <v>41</v>
      </c>
      <c r="B47" s="55" t="s">
        <v>169</v>
      </c>
      <c r="C47" s="55" t="s">
        <v>169</v>
      </c>
      <c r="D47" s="57" t="s">
        <v>182</v>
      </c>
      <c r="E47" s="55" t="s">
        <v>32</v>
      </c>
      <c r="F47" s="56" t="s">
        <v>183</v>
      </c>
      <c r="G47" s="88" t="s">
        <v>33</v>
      </c>
      <c r="H47" s="59" t="s">
        <v>88</v>
      </c>
      <c r="I47" s="21" t="s">
        <v>184</v>
      </c>
      <c r="J47" s="55" t="s">
        <v>175</v>
      </c>
      <c r="K47" s="55" t="s">
        <v>32</v>
      </c>
      <c r="L47" s="60" t="s">
        <v>37</v>
      </c>
      <c r="M47" s="55" t="s">
        <v>176</v>
      </c>
      <c r="N47" s="61" t="s">
        <v>39</v>
      </c>
      <c r="O47" s="62">
        <v>45398</v>
      </c>
      <c r="P47" s="81">
        <v>45399</v>
      </c>
      <c r="Q47" s="79" t="s">
        <v>185</v>
      </c>
      <c r="R47" s="55" t="s">
        <v>185</v>
      </c>
      <c r="S47" s="64" t="s">
        <v>186</v>
      </c>
      <c r="T47" s="65" t="str">
        <f t="shared" si="13"/>
        <v>&lt;10</v>
      </c>
      <c r="U47" s="65" t="str">
        <f t="shared" si="13"/>
        <v>&lt;10</v>
      </c>
      <c r="V47" s="66" t="str">
        <f t="shared" si="14"/>
        <v>&lt;20</v>
      </c>
      <c r="W47" s="60"/>
    </row>
    <row r="48" spans="1:23" x14ac:dyDescent="0.4">
      <c r="A48" s="21">
        <f t="shared" si="3"/>
        <v>42</v>
      </c>
      <c r="B48" s="55" t="s">
        <v>187</v>
      </c>
      <c r="C48" s="56" t="s">
        <v>187</v>
      </c>
      <c r="D48" s="57" t="s">
        <v>188</v>
      </c>
      <c r="E48" s="55" t="s">
        <v>189</v>
      </c>
      <c r="F48" s="56" t="s">
        <v>190</v>
      </c>
      <c r="G48" s="88" t="s">
        <v>108</v>
      </c>
      <c r="H48" s="59" t="s">
        <v>88</v>
      </c>
      <c r="I48" s="18" t="s">
        <v>191</v>
      </c>
      <c r="J48" s="55" t="s">
        <v>175</v>
      </c>
      <c r="K48" s="55"/>
      <c r="L48" s="60" t="s">
        <v>192</v>
      </c>
      <c r="M48" s="55" t="s">
        <v>193</v>
      </c>
      <c r="N48" s="61" t="s">
        <v>39</v>
      </c>
      <c r="O48" s="62">
        <v>45367</v>
      </c>
      <c r="P48" s="63">
        <v>45378</v>
      </c>
      <c r="Q48" s="57" t="s">
        <v>194</v>
      </c>
      <c r="R48" s="55">
        <v>28.5</v>
      </c>
      <c r="S48" s="64"/>
      <c r="T48" s="65" t="str">
        <f t="shared" si="13"/>
        <v>&lt;2.59</v>
      </c>
      <c r="U48" s="65">
        <f t="shared" si="13"/>
        <v>28.5</v>
      </c>
      <c r="V48" s="66">
        <f>IFERROR(IF(AND(T48="",U48=""),"",IF(AND(T48="-",U48="-"),IF(S48="","Cs合計を入力してください",S48),IF(NOT(ISERROR(T48*1+U48*1)),ROUND(T48+U48, 1-INT(LOG(ABS(T48+U48)))),IF(NOT(ISERROR(T48*1)),ROUND(T48, 1-INT(LOG(ABS(T48)))),IF(NOT(ISERROR(U48*1)),ROUND(U48, 1-INT(LOG(ABS(U48)))),IF(ISERROR(T48*1+U48*1),"&lt;"&amp;ROUND(IF(T48="-",0,SUBSTITUTE(T48,"&lt;",""))*1+IF(U48="-",0,SUBSTITUTE(U48,"&lt;",""))*1,1-INT(LOG(ABS(IF(T48="-",0,SUBSTITUTE(T48,"&lt;",""))*1+IF(U48="-",0,SUBSTITUTE(U48,"&lt;",""))*1)))))))))),"入力形式が間違っています")</f>
        <v>29</v>
      </c>
      <c r="W48" s="60"/>
    </row>
    <row r="49" spans="1:23" x14ac:dyDescent="0.4">
      <c r="A49" s="21">
        <f t="shared" si="3"/>
        <v>43</v>
      </c>
      <c r="B49" s="55" t="s">
        <v>187</v>
      </c>
      <c r="C49" s="56" t="s">
        <v>187</v>
      </c>
      <c r="D49" s="57" t="s">
        <v>188</v>
      </c>
      <c r="E49" s="55" t="s">
        <v>189</v>
      </c>
      <c r="F49" s="56" t="s">
        <v>190</v>
      </c>
      <c r="G49" s="88" t="s">
        <v>33</v>
      </c>
      <c r="H49" s="59" t="s">
        <v>88</v>
      </c>
      <c r="I49" s="18" t="s">
        <v>195</v>
      </c>
      <c r="J49" s="55" t="s">
        <v>175</v>
      </c>
      <c r="K49" s="55"/>
      <c r="L49" s="60" t="s">
        <v>37</v>
      </c>
      <c r="M49" s="55" t="s">
        <v>193</v>
      </c>
      <c r="N49" s="61" t="s">
        <v>39</v>
      </c>
      <c r="O49" s="62">
        <v>45367</v>
      </c>
      <c r="P49" s="63">
        <v>45378</v>
      </c>
      <c r="Q49" s="57" t="s">
        <v>196</v>
      </c>
      <c r="R49" s="55">
        <v>12.6</v>
      </c>
      <c r="S49" s="64"/>
      <c r="T49" s="65" t="str">
        <f t="shared" si="13"/>
        <v>&lt;5.01</v>
      </c>
      <c r="U49" s="65">
        <f t="shared" si="13"/>
        <v>12.6</v>
      </c>
      <c r="V49" s="66">
        <f>IFERROR(IF(AND(T49="",U49=""),"",IF(AND(T49="-",U49="-"),IF(S49="","Cs合計を入力してください",S49),IF(NOT(ISERROR(T49*1+U49*1)),ROUND(T49+U49, 1-INT(LOG(ABS(T49+U49)))),IF(NOT(ISERROR(T49*1)),ROUND(T49, 1-INT(LOG(ABS(T49)))),IF(NOT(ISERROR(U49*1)),ROUND(U49, 1-INT(LOG(ABS(U49)))),IF(ISERROR(T49*1+U49*1),"&lt;"&amp;ROUND(IF(T49="-",0,SUBSTITUTE(T49,"&lt;",""))*1+IF(U49="-",0,SUBSTITUTE(U49,"&lt;",""))*1,1-INT(LOG(ABS(IF(T49="-",0,SUBSTITUTE(T49,"&lt;",""))*1+IF(U49="-",0,SUBSTITUTE(U49,"&lt;",""))*1)))))))))),"入力形式が間違っています")</f>
        <v>13</v>
      </c>
      <c r="W49" s="60"/>
    </row>
    <row r="50" spans="1:23" x14ac:dyDescent="0.4">
      <c r="A50" s="21">
        <f t="shared" si="3"/>
        <v>44</v>
      </c>
      <c r="B50" s="55" t="s">
        <v>187</v>
      </c>
      <c r="C50" s="56" t="s">
        <v>187</v>
      </c>
      <c r="D50" s="57" t="s">
        <v>188</v>
      </c>
      <c r="E50" s="55" t="s">
        <v>189</v>
      </c>
      <c r="F50" s="56" t="s">
        <v>190</v>
      </c>
      <c r="G50" s="88" t="s">
        <v>33</v>
      </c>
      <c r="H50" s="59" t="s">
        <v>88</v>
      </c>
      <c r="I50" s="18" t="s">
        <v>197</v>
      </c>
      <c r="J50" s="55" t="s">
        <v>175</v>
      </c>
      <c r="K50" s="55"/>
      <c r="L50" s="60" t="s">
        <v>37</v>
      </c>
      <c r="M50" s="55" t="s">
        <v>193</v>
      </c>
      <c r="N50" s="61" t="s">
        <v>39</v>
      </c>
      <c r="O50" s="62">
        <v>45367</v>
      </c>
      <c r="P50" s="63">
        <v>45378</v>
      </c>
      <c r="Q50" s="57" t="s">
        <v>198</v>
      </c>
      <c r="R50" s="55">
        <v>18.3</v>
      </c>
      <c r="S50" s="64"/>
      <c r="T50" s="65" t="str">
        <f t="shared" si="13"/>
        <v>&lt;2.79</v>
      </c>
      <c r="U50" s="65">
        <f t="shared" si="13"/>
        <v>18.3</v>
      </c>
      <c r="V50" s="66">
        <f>IFERROR(IF(AND(T50="",U50=""),"",IF(AND(T50="-",U50="-"),IF(S50="","Cs合計を入力してください",S50),IF(NOT(ISERROR(T50*1+U50*1)),ROUND(T50+U50, 1-INT(LOG(ABS(T50+U50)))),IF(NOT(ISERROR(T50*1)),ROUND(T50, 1-INT(LOG(ABS(T50)))),IF(NOT(ISERROR(U50*1)),ROUND(U50, 1-INT(LOG(ABS(U50)))),IF(ISERROR(T50*1+U50*1),"&lt;"&amp;ROUND(IF(T50="-",0,SUBSTITUTE(T50,"&lt;",""))*1+IF(U50="-",0,SUBSTITUTE(U50,"&lt;",""))*1,1-INT(LOG(ABS(IF(T50="-",0,SUBSTITUTE(T50,"&lt;",""))*1+IF(U50="-",0,SUBSTITUTE(U50,"&lt;",""))*1)))))))))),"入力形式が間違っています")</f>
        <v>18</v>
      </c>
      <c r="W50" s="60"/>
    </row>
    <row r="51" spans="1:23" x14ac:dyDescent="0.4">
      <c r="A51" s="21">
        <f t="shared" si="3"/>
        <v>45</v>
      </c>
      <c r="B51" s="55" t="s">
        <v>199</v>
      </c>
      <c r="C51" s="56" t="s">
        <v>199</v>
      </c>
      <c r="D51" s="57" t="s">
        <v>188</v>
      </c>
      <c r="E51" s="55" t="s">
        <v>200</v>
      </c>
      <c r="F51" s="56"/>
      <c r="G51" s="88" t="s">
        <v>154</v>
      </c>
      <c r="H51" s="59" t="s">
        <v>34</v>
      </c>
      <c r="I51" s="18" t="s">
        <v>201</v>
      </c>
      <c r="J51" s="55" t="s">
        <v>202</v>
      </c>
      <c r="K51" s="55" t="s">
        <v>203</v>
      </c>
      <c r="L51" s="60" t="s">
        <v>204</v>
      </c>
      <c r="M51" s="55" t="s">
        <v>205</v>
      </c>
      <c r="N51" s="61" t="s">
        <v>39</v>
      </c>
      <c r="O51" s="62">
        <v>45383</v>
      </c>
      <c r="P51" s="63">
        <v>45386</v>
      </c>
      <c r="Q51" s="57" t="s">
        <v>206</v>
      </c>
      <c r="R51" s="55" t="s">
        <v>127</v>
      </c>
      <c r="S51" s="64"/>
      <c r="T51" s="65" t="str">
        <f t="shared" si="13"/>
        <v>&lt;5.7</v>
      </c>
      <c r="U51" s="65" t="str">
        <f t="shared" si="13"/>
        <v>&lt;8.2</v>
      </c>
      <c r="V51" s="66" t="str">
        <f t="shared" ref="V51:V114" si="16">IFERROR(IF(AND(T51="",U51=""),"",IF(AND(T51="-",U51="-"),IF(S51="","Cs合計を入力してください",S51),IF(NOT(ISERROR(T51*1+U51*1)),ROUND(T51+U51, 1-INT(LOG(ABS(T51+U51)))),IF(NOT(ISERROR(T51*1)),ROUND(T51, 1-INT(LOG(ABS(T51)))),IF(NOT(ISERROR(U51*1)),ROUND(U51, 1-INT(LOG(ABS(U51)))),IF(ISERROR(T51*1+U51*1),"&lt;"&amp;ROUND(IF(T51="-",0,SUBSTITUTE(T51,"&lt;",""))*1+IF(U51="-",0,SUBSTITUTE(U51,"&lt;",""))*1,1-INT(LOG(ABS(IF(T51="-",0,SUBSTITUTE(T51,"&lt;",""))*1+IF(U51="-",0,SUBSTITUTE(U51,"&lt;",""))*1)))))))))),"入力形式が間違っています")</f>
        <v>&lt;14</v>
      </c>
      <c r="W51" s="60"/>
    </row>
    <row r="52" spans="1:23" x14ac:dyDescent="0.4">
      <c r="A52" s="21">
        <f t="shared" si="3"/>
        <v>46</v>
      </c>
      <c r="B52" s="55" t="s">
        <v>207</v>
      </c>
      <c r="C52" s="56" t="s">
        <v>207</v>
      </c>
      <c r="D52" s="57" t="s">
        <v>208</v>
      </c>
      <c r="E52" s="55" t="s">
        <v>209</v>
      </c>
      <c r="F52" s="56"/>
      <c r="G52" s="88" t="s">
        <v>210</v>
      </c>
      <c r="H52" s="59" t="s">
        <v>211</v>
      </c>
      <c r="I52" s="18" t="s">
        <v>212</v>
      </c>
      <c r="J52" s="55" t="s">
        <v>213</v>
      </c>
      <c r="K52" s="55" t="s">
        <v>214</v>
      </c>
      <c r="L52" s="60" t="s">
        <v>215</v>
      </c>
      <c r="M52" s="55" t="s">
        <v>216</v>
      </c>
      <c r="N52" s="61" t="s">
        <v>217</v>
      </c>
      <c r="O52" s="62">
        <v>45383</v>
      </c>
      <c r="P52" s="63">
        <v>45386</v>
      </c>
      <c r="Q52" s="57" t="s">
        <v>218</v>
      </c>
      <c r="R52" s="55">
        <v>15.9</v>
      </c>
      <c r="S52" s="64">
        <v>15.9</v>
      </c>
      <c r="T52" s="65" t="str">
        <f t="shared" si="13"/>
        <v>&lt;3.68</v>
      </c>
      <c r="U52" s="65">
        <f t="shared" si="13"/>
        <v>15.9</v>
      </c>
      <c r="V52" s="66">
        <f t="shared" si="16"/>
        <v>16</v>
      </c>
      <c r="W52" s="60"/>
    </row>
    <row r="53" spans="1:23" x14ac:dyDescent="0.4">
      <c r="A53" s="21">
        <f t="shared" si="3"/>
        <v>47</v>
      </c>
      <c r="B53" s="55" t="s">
        <v>207</v>
      </c>
      <c r="C53" s="56" t="s">
        <v>207</v>
      </c>
      <c r="D53" s="57" t="s">
        <v>208</v>
      </c>
      <c r="E53" s="55" t="s">
        <v>219</v>
      </c>
      <c r="F53" s="56"/>
      <c r="G53" s="88" t="s">
        <v>210</v>
      </c>
      <c r="H53" s="59" t="s">
        <v>211</v>
      </c>
      <c r="I53" s="18" t="s">
        <v>212</v>
      </c>
      <c r="J53" s="55" t="s">
        <v>213</v>
      </c>
      <c r="K53" s="55" t="s">
        <v>214</v>
      </c>
      <c r="L53" s="60" t="s">
        <v>215</v>
      </c>
      <c r="M53" s="55" t="s">
        <v>216</v>
      </c>
      <c r="N53" s="61" t="s">
        <v>217</v>
      </c>
      <c r="O53" s="62">
        <v>45384</v>
      </c>
      <c r="P53" s="63">
        <v>45386</v>
      </c>
      <c r="Q53" s="57" t="s">
        <v>220</v>
      </c>
      <c r="R53" s="55">
        <v>6.52</v>
      </c>
      <c r="S53" s="64">
        <v>6.52</v>
      </c>
      <c r="T53" s="65" t="str">
        <f t="shared" si="13"/>
        <v>&lt;3.31</v>
      </c>
      <c r="U53" s="65">
        <f t="shared" si="13"/>
        <v>6.52</v>
      </c>
      <c r="V53" s="66">
        <f t="shared" si="16"/>
        <v>6.5</v>
      </c>
      <c r="W53" s="60"/>
    </row>
    <row r="54" spans="1:23" x14ac:dyDescent="0.4">
      <c r="A54" s="21">
        <f t="shared" si="3"/>
        <v>48</v>
      </c>
      <c r="B54" s="55" t="s">
        <v>207</v>
      </c>
      <c r="C54" s="56" t="s">
        <v>207</v>
      </c>
      <c r="D54" s="57" t="s">
        <v>208</v>
      </c>
      <c r="E54" s="55" t="s">
        <v>219</v>
      </c>
      <c r="F54" s="56"/>
      <c r="G54" s="88" t="s">
        <v>210</v>
      </c>
      <c r="H54" s="59" t="s">
        <v>211</v>
      </c>
      <c r="I54" s="18" t="s">
        <v>212</v>
      </c>
      <c r="J54" s="55" t="s">
        <v>213</v>
      </c>
      <c r="K54" s="55" t="s">
        <v>214</v>
      </c>
      <c r="L54" s="60" t="s">
        <v>215</v>
      </c>
      <c r="M54" s="55" t="s">
        <v>216</v>
      </c>
      <c r="N54" s="61" t="s">
        <v>217</v>
      </c>
      <c r="O54" s="62">
        <v>45384</v>
      </c>
      <c r="P54" s="63">
        <v>45386</v>
      </c>
      <c r="Q54" s="57" t="s">
        <v>221</v>
      </c>
      <c r="R54" s="55">
        <v>5.93</v>
      </c>
      <c r="S54" s="64">
        <v>5.93</v>
      </c>
      <c r="T54" s="65" t="str">
        <f t="shared" si="13"/>
        <v>&lt;3.29</v>
      </c>
      <c r="U54" s="65">
        <f t="shared" si="13"/>
        <v>5.93</v>
      </c>
      <c r="V54" s="66">
        <f t="shared" si="16"/>
        <v>5.9</v>
      </c>
      <c r="W54" s="60"/>
    </row>
    <row r="55" spans="1:23" x14ac:dyDescent="0.4">
      <c r="A55" s="21">
        <f t="shared" si="3"/>
        <v>49</v>
      </c>
      <c r="B55" s="55" t="s">
        <v>207</v>
      </c>
      <c r="C55" s="56" t="s">
        <v>207</v>
      </c>
      <c r="D55" s="57" t="s">
        <v>208</v>
      </c>
      <c r="E55" s="55" t="s">
        <v>219</v>
      </c>
      <c r="F55" s="56"/>
      <c r="G55" s="88" t="s">
        <v>210</v>
      </c>
      <c r="H55" s="59" t="s">
        <v>211</v>
      </c>
      <c r="I55" s="18" t="s">
        <v>212</v>
      </c>
      <c r="J55" s="55" t="s">
        <v>213</v>
      </c>
      <c r="K55" s="55" t="s">
        <v>214</v>
      </c>
      <c r="L55" s="60" t="s">
        <v>215</v>
      </c>
      <c r="M55" s="55" t="s">
        <v>216</v>
      </c>
      <c r="N55" s="61" t="s">
        <v>217</v>
      </c>
      <c r="O55" s="62">
        <v>45384</v>
      </c>
      <c r="P55" s="63">
        <v>45386</v>
      </c>
      <c r="Q55" s="57" t="s">
        <v>222</v>
      </c>
      <c r="R55" s="55">
        <v>4.7300000000000004</v>
      </c>
      <c r="S55" s="64">
        <v>4.7300000000000004</v>
      </c>
      <c r="T55" s="65" t="str">
        <f t="shared" si="13"/>
        <v>&lt;3.41</v>
      </c>
      <c r="U55" s="65">
        <f t="shared" si="13"/>
        <v>4.7300000000000004</v>
      </c>
      <c r="V55" s="66">
        <f t="shared" si="16"/>
        <v>4.7</v>
      </c>
      <c r="W55" s="60"/>
    </row>
    <row r="56" spans="1:23" x14ac:dyDescent="0.4">
      <c r="A56" s="21">
        <f t="shared" si="3"/>
        <v>50</v>
      </c>
      <c r="B56" s="55" t="s">
        <v>207</v>
      </c>
      <c r="C56" s="56" t="s">
        <v>207</v>
      </c>
      <c r="D56" s="57" t="s">
        <v>208</v>
      </c>
      <c r="E56" s="55" t="s">
        <v>219</v>
      </c>
      <c r="F56" s="56"/>
      <c r="G56" s="88" t="s">
        <v>210</v>
      </c>
      <c r="H56" s="59" t="s">
        <v>211</v>
      </c>
      <c r="I56" s="18" t="s">
        <v>212</v>
      </c>
      <c r="J56" s="55" t="s">
        <v>213</v>
      </c>
      <c r="K56" s="55" t="s">
        <v>214</v>
      </c>
      <c r="L56" s="60" t="s">
        <v>215</v>
      </c>
      <c r="M56" s="55" t="s">
        <v>216</v>
      </c>
      <c r="N56" s="61" t="s">
        <v>217</v>
      </c>
      <c r="O56" s="62">
        <v>45384</v>
      </c>
      <c r="P56" s="63">
        <v>45386</v>
      </c>
      <c r="Q56" s="57" t="s">
        <v>223</v>
      </c>
      <c r="R56" s="55">
        <v>9.65</v>
      </c>
      <c r="S56" s="64">
        <v>9.65</v>
      </c>
      <c r="T56" s="65" t="str">
        <f t="shared" si="13"/>
        <v>&lt;3.52</v>
      </c>
      <c r="U56" s="65">
        <f t="shared" si="13"/>
        <v>9.65</v>
      </c>
      <c r="V56" s="66">
        <f t="shared" si="16"/>
        <v>9.6999999999999993</v>
      </c>
      <c r="W56" s="60"/>
    </row>
    <row r="57" spans="1:23" x14ac:dyDescent="0.4">
      <c r="A57" s="21">
        <f t="shared" si="3"/>
        <v>51</v>
      </c>
      <c r="B57" s="55" t="s">
        <v>207</v>
      </c>
      <c r="C57" s="56" t="s">
        <v>207</v>
      </c>
      <c r="D57" s="57" t="s">
        <v>208</v>
      </c>
      <c r="E57" s="55" t="s">
        <v>219</v>
      </c>
      <c r="F57" s="56"/>
      <c r="G57" s="88" t="s">
        <v>210</v>
      </c>
      <c r="H57" s="59" t="s">
        <v>211</v>
      </c>
      <c r="I57" s="18" t="s">
        <v>212</v>
      </c>
      <c r="J57" s="55" t="s">
        <v>213</v>
      </c>
      <c r="K57" s="55" t="s">
        <v>214</v>
      </c>
      <c r="L57" s="60" t="s">
        <v>215</v>
      </c>
      <c r="M57" s="55" t="s">
        <v>216</v>
      </c>
      <c r="N57" s="61" t="s">
        <v>217</v>
      </c>
      <c r="O57" s="62">
        <v>45384</v>
      </c>
      <c r="P57" s="63">
        <v>45386</v>
      </c>
      <c r="Q57" s="57" t="s">
        <v>62</v>
      </c>
      <c r="R57" s="55">
        <v>8.6</v>
      </c>
      <c r="S57" s="64">
        <v>8.6</v>
      </c>
      <c r="T57" s="65" t="str">
        <f t="shared" si="13"/>
        <v>&lt;2.9</v>
      </c>
      <c r="U57" s="65">
        <f t="shared" si="13"/>
        <v>8.6</v>
      </c>
      <c r="V57" s="66">
        <f t="shared" si="16"/>
        <v>8.6</v>
      </c>
      <c r="W57" s="60"/>
    </row>
    <row r="58" spans="1:23" x14ac:dyDescent="0.4">
      <c r="A58" s="21">
        <f t="shared" si="3"/>
        <v>52</v>
      </c>
      <c r="B58" s="55" t="s">
        <v>207</v>
      </c>
      <c r="C58" s="56" t="s">
        <v>207</v>
      </c>
      <c r="D58" s="57" t="s">
        <v>208</v>
      </c>
      <c r="E58" s="55" t="s">
        <v>219</v>
      </c>
      <c r="F58" s="56"/>
      <c r="G58" s="88" t="s">
        <v>210</v>
      </c>
      <c r="H58" s="59" t="s">
        <v>211</v>
      </c>
      <c r="I58" s="18" t="s">
        <v>212</v>
      </c>
      <c r="J58" s="55" t="s">
        <v>213</v>
      </c>
      <c r="K58" s="55" t="s">
        <v>214</v>
      </c>
      <c r="L58" s="60" t="s">
        <v>215</v>
      </c>
      <c r="M58" s="55" t="s">
        <v>216</v>
      </c>
      <c r="N58" s="61" t="s">
        <v>217</v>
      </c>
      <c r="O58" s="62">
        <v>45384</v>
      </c>
      <c r="P58" s="63">
        <v>45386</v>
      </c>
      <c r="Q58" s="57" t="s">
        <v>224</v>
      </c>
      <c r="R58" s="55">
        <v>6.49</v>
      </c>
      <c r="S58" s="64">
        <v>6.49</v>
      </c>
      <c r="T58" s="65" t="str">
        <f t="shared" si="13"/>
        <v>&lt;3.3</v>
      </c>
      <c r="U58" s="65">
        <f t="shared" si="13"/>
        <v>6.49</v>
      </c>
      <c r="V58" s="66">
        <f t="shared" si="16"/>
        <v>6.5</v>
      </c>
      <c r="W58" s="60"/>
    </row>
    <row r="59" spans="1:23" x14ac:dyDescent="0.4">
      <c r="A59" s="21">
        <f t="shared" si="3"/>
        <v>53</v>
      </c>
      <c r="B59" s="55" t="s">
        <v>207</v>
      </c>
      <c r="C59" s="56" t="s">
        <v>207</v>
      </c>
      <c r="D59" s="57" t="s">
        <v>208</v>
      </c>
      <c r="E59" s="55" t="s">
        <v>225</v>
      </c>
      <c r="F59" s="56"/>
      <c r="G59" s="88" t="s">
        <v>210</v>
      </c>
      <c r="H59" s="59" t="s">
        <v>211</v>
      </c>
      <c r="I59" s="18" t="s">
        <v>212</v>
      </c>
      <c r="J59" s="55" t="s">
        <v>213</v>
      </c>
      <c r="K59" s="55" t="s">
        <v>214</v>
      </c>
      <c r="L59" s="60" t="s">
        <v>215</v>
      </c>
      <c r="M59" s="55" t="s">
        <v>216</v>
      </c>
      <c r="N59" s="61" t="s">
        <v>217</v>
      </c>
      <c r="O59" s="62">
        <v>45385</v>
      </c>
      <c r="P59" s="63">
        <v>45386</v>
      </c>
      <c r="Q59" s="57" t="s">
        <v>226</v>
      </c>
      <c r="R59" s="55" t="s">
        <v>227</v>
      </c>
      <c r="S59" s="64" t="s">
        <v>228</v>
      </c>
      <c r="T59" s="65" t="str">
        <f t="shared" si="13"/>
        <v>&lt;3.44</v>
      </c>
      <c r="U59" s="65" t="str">
        <f t="shared" si="13"/>
        <v>&lt;2.5</v>
      </c>
      <c r="V59" s="66" t="str">
        <f t="shared" si="16"/>
        <v>&lt;5.9</v>
      </c>
      <c r="W59" s="60"/>
    </row>
    <row r="60" spans="1:23" x14ac:dyDescent="0.4">
      <c r="A60" s="21">
        <f t="shared" si="3"/>
        <v>54</v>
      </c>
      <c r="B60" s="55" t="s">
        <v>207</v>
      </c>
      <c r="C60" s="56" t="s">
        <v>207</v>
      </c>
      <c r="D60" s="57" t="s">
        <v>208</v>
      </c>
      <c r="E60" s="55" t="s">
        <v>225</v>
      </c>
      <c r="F60" s="56"/>
      <c r="G60" s="88" t="s">
        <v>210</v>
      </c>
      <c r="H60" s="59" t="s">
        <v>211</v>
      </c>
      <c r="I60" s="18" t="s">
        <v>212</v>
      </c>
      <c r="J60" s="55" t="s">
        <v>213</v>
      </c>
      <c r="K60" s="55" t="s">
        <v>214</v>
      </c>
      <c r="L60" s="60" t="s">
        <v>215</v>
      </c>
      <c r="M60" s="55" t="s">
        <v>216</v>
      </c>
      <c r="N60" s="61" t="s">
        <v>217</v>
      </c>
      <c r="O60" s="62">
        <v>45385</v>
      </c>
      <c r="P60" s="63">
        <v>45386</v>
      </c>
      <c r="Q60" s="57" t="s">
        <v>229</v>
      </c>
      <c r="R60" s="55" t="s">
        <v>230</v>
      </c>
      <c r="S60" s="64" t="s">
        <v>231</v>
      </c>
      <c r="T60" s="65" t="str">
        <f t="shared" si="13"/>
        <v>&lt;2.65</v>
      </c>
      <c r="U60" s="65" t="str">
        <f t="shared" si="13"/>
        <v>&lt;2.66</v>
      </c>
      <c r="V60" s="66" t="str">
        <f t="shared" si="16"/>
        <v>&lt;5.3</v>
      </c>
      <c r="W60" s="60"/>
    </row>
    <row r="61" spans="1:23" x14ac:dyDescent="0.4">
      <c r="A61" s="21">
        <f t="shared" si="3"/>
        <v>55</v>
      </c>
      <c r="B61" s="55" t="s">
        <v>207</v>
      </c>
      <c r="C61" s="56" t="s">
        <v>207</v>
      </c>
      <c r="D61" s="57" t="s">
        <v>208</v>
      </c>
      <c r="E61" s="55" t="s">
        <v>232</v>
      </c>
      <c r="F61" s="56"/>
      <c r="G61" s="88" t="s">
        <v>210</v>
      </c>
      <c r="H61" s="59" t="s">
        <v>211</v>
      </c>
      <c r="I61" s="18" t="s">
        <v>212</v>
      </c>
      <c r="J61" s="55" t="s">
        <v>213</v>
      </c>
      <c r="K61" s="55" t="s">
        <v>214</v>
      </c>
      <c r="L61" s="60" t="s">
        <v>215</v>
      </c>
      <c r="M61" s="55" t="s">
        <v>216</v>
      </c>
      <c r="N61" s="61" t="s">
        <v>217</v>
      </c>
      <c r="O61" s="62">
        <v>45385</v>
      </c>
      <c r="P61" s="63">
        <v>45386</v>
      </c>
      <c r="Q61" s="57" t="s">
        <v>233</v>
      </c>
      <c r="R61" s="55" t="s">
        <v>234</v>
      </c>
      <c r="S61" s="64" t="s">
        <v>63</v>
      </c>
      <c r="T61" s="65" t="str">
        <f t="shared" ref="T61:U76" si="17">IF(Q61="","",IF(NOT(ISERROR(Q61*1)),ROUNDDOWN(Q61*1,2-INT(LOG(ABS(Q61*1)))),IFERROR("&lt;"&amp;ROUNDDOWN(IF(SUBSTITUTE(Q61,"&lt;","")*1&lt;=50,SUBSTITUTE(Q61,"&lt;","")*1,""),2-INT(LOG(ABS(SUBSTITUTE(Q61,"&lt;","")*1)))),IF(Q61="-",Q61,"入力形式が間違っています"))))</f>
        <v>&lt;3.42</v>
      </c>
      <c r="U61" s="65" t="str">
        <f t="shared" si="17"/>
        <v>&lt;2.88</v>
      </c>
      <c r="V61" s="66" t="str">
        <f t="shared" si="16"/>
        <v>&lt;6.3</v>
      </c>
      <c r="W61" s="60"/>
    </row>
    <row r="62" spans="1:23" x14ac:dyDescent="0.4">
      <c r="A62" s="21">
        <f t="shared" si="3"/>
        <v>56</v>
      </c>
      <c r="B62" s="55" t="s">
        <v>207</v>
      </c>
      <c r="C62" s="56" t="s">
        <v>207</v>
      </c>
      <c r="D62" s="57" t="s">
        <v>208</v>
      </c>
      <c r="E62" s="55" t="s">
        <v>232</v>
      </c>
      <c r="F62" s="56"/>
      <c r="G62" s="88" t="s">
        <v>210</v>
      </c>
      <c r="H62" s="59" t="s">
        <v>211</v>
      </c>
      <c r="I62" s="18" t="s">
        <v>212</v>
      </c>
      <c r="J62" s="55" t="s">
        <v>213</v>
      </c>
      <c r="K62" s="55" t="s">
        <v>214</v>
      </c>
      <c r="L62" s="60" t="s">
        <v>215</v>
      </c>
      <c r="M62" s="55" t="s">
        <v>216</v>
      </c>
      <c r="N62" s="61" t="s">
        <v>217</v>
      </c>
      <c r="O62" s="62">
        <v>45385</v>
      </c>
      <c r="P62" s="63">
        <v>45386</v>
      </c>
      <c r="Q62" s="57" t="s">
        <v>235</v>
      </c>
      <c r="R62" s="55" t="s">
        <v>236</v>
      </c>
      <c r="S62" s="64" t="s">
        <v>237</v>
      </c>
      <c r="T62" s="65" t="str">
        <f t="shared" si="17"/>
        <v>&lt;3.12</v>
      </c>
      <c r="U62" s="65" t="str">
        <f t="shared" si="17"/>
        <v>&lt;3</v>
      </c>
      <c r="V62" s="66" t="str">
        <f t="shared" si="16"/>
        <v>&lt;6.1</v>
      </c>
      <c r="W62" s="60"/>
    </row>
    <row r="63" spans="1:23" x14ac:dyDescent="0.4">
      <c r="A63" s="21">
        <f t="shared" si="3"/>
        <v>57</v>
      </c>
      <c r="B63" s="55" t="s">
        <v>207</v>
      </c>
      <c r="C63" s="56" t="s">
        <v>207</v>
      </c>
      <c r="D63" s="57" t="s">
        <v>208</v>
      </c>
      <c r="E63" s="55" t="s">
        <v>232</v>
      </c>
      <c r="F63" s="56"/>
      <c r="G63" s="88" t="s">
        <v>210</v>
      </c>
      <c r="H63" s="59" t="s">
        <v>211</v>
      </c>
      <c r="I63" s="18" t="s">
        <v>212</v>
      </c>
      <c r="J63" s="55" t="s">
        <v>213</v>
      </c>
      <c r="K63" s="55" t="s">
        <v>214</v>
      </c>
      <c r="L63" s="60" t="s">
        <v>215</v>
      </c>
      <c r="M63" s="55" t="s">
        <v>216</v>
      </c>
      <c r="N63" s="61" t="s">
        <v>217</v>
      </c>
      <c r="O63" s="62">
        <v>45385</v>
      </c>
      <c r="P63" s="63">
        <v>45386</v>
      </c>
      <c r="Q63" s="57" t="s">
        <v>238</v>
      </c>
      <c r="R63" s="55">
        <v>3.67</v>
      </c>
      <c r="S63" s="64">
        <v>3.67</v>
      </c>
      <c r="T63" s="65" t="str">
        <f t="shared" si="17"/>
        <v>&lt;3.07</v>
      </c>
      <c r="U63" s="65">
        <f t="shared" si="17"/>
        <v>3.67</v>
      </c>
      <c r="V63" s="66">
        <f t="shared" si="16"/>
        <v>3.7</v>
      </c>
      <c r="W63" s="60"/>
    </row>
    <row r="64" spans="1:23" x14ac:dyDescent="0.4">
      <c r="A64" s="21">
        <f t="shared" si="3"/>
        <v>58</v>
      </c>
      <c r="B64" s="55" t="s">
        <v>207</v>
      </c>
      <c r="C64" s="56" t="s">
        <v>207</v>
      </c>
      <c r="D64" s="57" t="s">
        <v>208</v>
      </c>
      <c r="E64" s="55" t="s">
        <v>239</v>
      </c>
      <c r="F64" s="56"/>
      <c r="G64" s="88" t="s">
        <v>210</v>
      </c>
      <c r="H64" s="59" t="s">
        <v>211</v>
      </c>
      <c r="I64" s="18" t="s">
        <v>212</v>
      </c>
      <c r="J64" s="55" t="s">
        <v>213</v>
      </c>
      <c r="K64" s="55" t="s">
        <v>240</v>
      </c>
      <c r="L64" s="60" t="s">
        <v>241</v>
      </c>
      <c r="M64" s="55" t="s">
        <v>216</v>
      </c>
      <c r="N64" s="61" t="s">
        <v>217</v>
      </c>
      <c r="O64" s="62">
        <v>45383</v>
      </c>
      <c r="P64" s="63">
        <v>45386</v>
      </c>
      <c r="Q64" s="57" t="s">
        <v>242</v>
      </c>
      <c r="R64" s="55" t="s">
        <v>243</v>
      </c>
      <c r="S64" s="64" t="s">
        <v>244</v>
      </c>
      <c r="T64" s="65" t="str">
        <f t="shared" si="17"/>
        <v>&lt;3.36</v>
      </c>
      <c r="U64" s="65" t="str">
        <f t="shared" si="17"/>
        <v>&lt;2.98</v>
      </c>
      <c r="V64" s="66" t="str">
        <f t="shared" si="16"/>
        <v>&lt;6.3</v>
      </c>
      <c r="W64" s="60"/>
    </row>
    <row r="65" spans="1:23" x14ac:dyDescent="0.4">
      <c r="A65" s="21">
        <f t="shared" si="3"/>
        <v>59</v>
      </c>
      <c r="B65" s="55" t="s">
        <v>207</v>
      </c>
      <c r="C65" s="56" t="s">
        <v>207</v>
      </c>
      <c r="D65" s="57" t="s">
        <v>208</v>
      </c>
      <c r="E65" s="55" t="s">
        <v>239</v>
      </c>
      <c r="F65" s="56"/>
      <c r="G65" s="88" t="s">
        <v>210</v>
      </c>
      <c r="H65" s="59" t="s">
        <v>211</v>
      </c>
      <c r="I65" s="18" t="s">
        <v>212</v>
      </c>
      <c r="J65" s="55" t="s">
        <v>213</v>
      </c>
      <c r="K65" s="55" t="s">
        <v>240</v>
      </c>
      <c r="L65" s="60" t="s">
        <v>241</v>
      </c>
      <c r="M65" s="55" t="s">
        <v>216</v>
      </c>
      <c r="N65" s="61" t="s">
        <v>217</v>
      </c>
      <c r="O65" s="62">
        <v>45383</v>
      </c>
      <c r="P65" s="63">
        <v>45386</v>
      </c>
      <c r="Q65" s="57" t="s">
        <v>245</v>
      </c>
      <c r="R65" s="55" t="s">
        <v>246</v>
      </c>
      <c r="S65" s="64" t="s">
        <v>247</v>
      </c>
      <c r="T65" s="65" t="str">
        <f t="shared" si="17"/>
        <v>&lt;2.72</v>
      </c>
      <c r="U65" s="65" t="str">
        <f t="shared" si="17"/>
        <v>&lt;3.27</v>
      </c>
      <c r="V65" s="66" t="str">
        <f t="shared" si="16"/>
        <v>&lt;6</v>
      </c>
      <c r="W65" s="60"/>
    </row>
    <row r="66" spans="1:23" x14ac:dyDescent="0.4">
      <c r="A66" s="21">
        <f t="shared" si="3"/>
        <v>60</v>
      </c>
      <c r="B66" s="55" t="s">
        <v>207</v>
      </c>
      <c r="C66" s="56" t="s">
        <v>207</v>
      </c>
      <c r="D66" s="57" t="s">
        <v>208</v>
      </c>
      <c r="E66" s="55" t="s">
        <v>248</v>
      </c>
      <c r="F66" s="56"/>
      <c r="G66" s="88" t="s">
        <v>210</v>
      </c>
      <c r="H66" s="59" t="s">
        <v>211</v>
      </c>
      <c r="I66" s="18" t="s">
        <v>212</v>
      </c>
      <c r="J66" s="55" t="s">
        <v>213</v>
      </c>
      <c r="K66" s="55" t="s">
        <v>240</v>
      </c>
      <c r="L66" s="60" t="s">
        <v>241</v>
      </c>
      <c r="M66" s="55" t="s">
        <v>216</v>
      </c>
      <c r="N66" s="61" t="s">
        <v>217</v>
      </c>
      <c r="O66" s="62">
        <v>45383</v>
      </c>
      <c r="P66" s="63">
        <v>45386</v>
      </c>
      <c r="Q66" s="57" t="s">
        <v>249</v>
      </c>
      <c r="R66" s="55">
        <v>8.4</v>
      </c>
      <c r="S66" s="64">
        <v>8.4</v>
      </c>
      <c r="T66" s="65" t="str">
        <f t="shared" si="17"/>
        <v>&lt;3.93</v>
      </c>
      <c r="U66" s="65">
        <f t="shared" si="17"/>
        <v>8.4</v>
      </c>
      <c r="V66" s="66">
        <f t="shared" si="16"/>
        <v>8.4</v>
      </c>
      <c r="W66" s="60"/>
    </row>
    <row r="67" spans="1:23" x14ac:dyDescent="0.4">
      <c r="A67" s="21">
        <f t="shared" si="3"/>
        <v>61</v>
      </c>
      <c r="B67" s="55" t="s">
        <v>207</v>
      </c>
      <c r="C67" s="56" t="s">
        <v>207</v>
      </c>
      <c r="D67" s="57" t="s">
        <v>208</v>
      </c>
      <c r="E67" s="55" t="s">
        <v>250</v>
      </c>
      <c r="F67" s="56"/>
      <c r="G67" s="88" t="s">
        <v>210</v>
      </c>
      <c r="H67" s="59" t="s">
        <v>211</v>
      </c>
      <c r="I67" s="18" t="s">
        <v>251</v>
      </c>
      <c r="J67" s="55" t="s">
        <v>252</v>
      </c>
      <c r="K67" s="55" t="s">
        <v>253</v>
      </c>
      <c r="L67" s="60" t="s">
        <v>241</v>
      </c>
      <c r="M67" s="55" t="s">
        <v>216</v>
      </c>
      <c r="N67" s="61" t="s">
        <v>217</v>
      </c>
      <c r="O67" s="62">
        <v>45384</v>
      </c>
      <c r="P67" s="63">
        <v>45386</v>
      </c>
      <c r="Q67" s="57" t="s">
        <v>254</v>
      </c>
      <c r="R67" s="55" t="s">
        <v>255</v>
      </c>
      <c r="S67" s="64" t="s">
        <v>256</v>
      </c>
      <c r="T67" s="65" t="str">
        <f t="shared" si="17"/>
        <v>&lt;2.43</v>
      </c>
      <c r="U67" s="65" t="str">
        <f t="shared" si="17"/>
        <v>&lt;3.28</v>
      </c>
      <c r="V67" s="66" t="str">
        <f t="shared" si="16"/>
        <v>&lt;5.7</v>
      </c>
      <c r="W67" s="60"/>
    </row>
    <row r="68" spans="1:23" x14ac:dyDescent="0.4">
      <c r="A68" s="21">
        <f t="shared" si="3"/>
        <v>62</v>
      </c>
      <c r="B68" s="55" t="s">
        <v>207</v>
      </c>
      <c r="C68" s="56" t="s">
        <v>207</v>
      </c>
      <c r="D68" s="57" t="s">
        <v>208</v>
      </c>
      <c r="E68" s="55" t="s">
        <v>209</v>
      </c>
      <c r="F68" s="56"/>
      <c r="G68" s="88" t="s">
        <v>210</v>
      </c>
      <c r="H68" s="59" t="s">
        <v>211</v>
      </c>
      <c r="I68" s="18" t="s">
        <v>251</v>
      </c>
      <c r="J68" s="55" t="s">
        <v>252</v>
      </c>
      <c r="K68" s="55" t="s">
        <v>253</v>
      </c>
      <c r="L68" s="60" t="s">
        <v>241</v>
      </c>
      <c r="M68" s="55" t="s">
        <v>216</v>
      </c>
      <c r="N68" s="61" t="s">
        <v>217</v>
      </c>
      <c r="O68" s="62">
        <v>45384</v>
      </c>
      <c r="P68" s="63">
        <v>45386</v>
      </c>
      <c r="Q68" s="57" t="s">
        <v>257</v>
      </c>
      <c r="R68" s="55" t="s">
        <v>258</v>
      </c>
      <c r="S68" s="64" t="s">
        <v>259</v>
      </c>
      <c r="T68" s="65" t="str">
        <f t="shared" si="17"/>
        <v>&lt;2.23</v>
      </c>
      <c r="U68" s="65" t="str">
        <f t="shared" si="17"/>
        <v>&lt;3.22</v>
      </c>
      <c r="V68" s="66" t="str">
        <f t="shared" si="16"/>
        <v>&lt;5.5</v>
      </c>
      <c r="W68" s="60"/>
    </row>
    <row r="69" spans="1:23" x14ac:dyDescent="0.4">
      <c r="A69" s="21">
        <f t="shared" si="3"/>
        <v>63</v>
      </c>
      <c r="B69" s="55" t="s">
        <v>207</v>
      </c>
      <c r="C69" s="56" t="s">
        <v>207</v>
      </c>
      <c r="D69" s="57" t="s">
        <v>208</v>
      </c>
      <c r="E69" s="55" t="s">
        <v>260</v>
      </c>
      <c r="F69" s="56"/>
      <c r="G69" s="88" t="s">
        <v>210</v>
      </c>
      <c r="H69" s="59" t="s">
        <v>211</v>
      </c>
      <c r="I69" s="18" t="s">
        <v>251</v>
      </c>
      <c r="J69" s="55" t="s">
        <v>252</v>
      </c>
      <c r="K69" s="55" t="s">
        <v>253</v>
      </c>
      <c r="L69" s="60" t="s">
        <v>241</v>
      </c>
      <c r="M69" s="55" t="s">
        <v>216</v>
      </c>
      <c r="N69" s="61" t="s">
        <v>217</v>
      </c>
      <c r="O69" s="62">
        <v>45384</v>
      </c>
      <c r="P69" s="63">
        <v>45386</v>
      </c>
      <c r="Q69" s="57" t="s">
        <v>261</v>
      </c>
      <c r="R69" s="55">
        <v>6.55</v>
      </c>
      <c r="S69" s="64">
        <v>6.55</v>
      </c>
      <c r="T69" s="65" t="str">
        <f t="shared" si="17"/>
        <v>&lt;3.46</v>
      </c>
      <c r="U69" s="65">
        <f t="shared" si="17"/>
        <v>6.55</v>
      </c>
      <c r="V69" s="66">
        <f t="shared" si="16"/>
        <v>6.6</v>
      </c>
      <c r="W69" s="60"/>
    </row>
    <row r="70" spans="1:23" x14ac:dyDescent="0.4">
      <c r="A70" s="21">
        <f t="shared" si="3"/>
        <v>64</v>
      </c>
      <c r="B70" s="55" t="s">
        <v>207</v>
      </c>
      <c r="C70" s="56" t="s">
        <v>207</v>
      </c>
      <c r="D70" s="57" t="s">
        <v>208</v>
      </c>
      <c r="E70" s="55" t="s">
        <v>262</v>
      </c>
      <c r="F70" s="56"/>
      <c r="G70" s="88" t="s">
        <v>210</v>
      </c>
      <c r="H70" s="59" t="s">
        <v>211</v>
      </c>
      <c r="I70" s="18" t="s">
        <v>251</v>
      </c>
      <c r="J70" s="55" t="s">
        <v>252</v>
      </c>
      <c r="K70" s="55" t="s">
        <v>253</v>
      </c>
      <c r="L70" s="60" t="s">
        <v>241</v>
      </c>
      <c r="M70" s="55" t="s">
        <v>216</v>
      </c>
      <c r="N70" s="61" t="s">
        <v>217</v>
      </c>
      <c r="O70" s="62">
        <v>45385</v>
      </c>
      <c r="P70" s="63">
        <v>45386</v>
      </c>
      <c r="Q70" s="57" t="s">
        <v>263</v>
      </c>
      <c r="R70" s="55" t="s">
        <v>198</v>
      </c>
      <c r="S70" s="64" t="s">
        <v>264</v>
      </c>
      <c r="T70" s="65" t="str">
        <f t="shared" si="17"/>
        <v>&lt;3.47</v>
      </c>
      <c r="U70" s="65" t="str">
        <f t="shared" si="17"/>
        <v>&lt;2.79</v>
      </c>
      <c r="V70" s="66" t="str">
        <f t="shared" si="16"/>
        <v>&lt;6.3</v>
      </c>
      <c r="W70" s="60"/>
    </row>
    <row r="71" spans="1:23" x14ac:dyDescent="0.4">
      <c r="A71" s="21">
        <f t="shared" si="3"/>
        <v>65</v>
      </c>
      <c r="B71" s="55" t="s">
        <v>207</v>
      </c>
      <c r="C71" s="56" t="s">
        <v>207</v>
      </c>
      <c r="D71" s="57" t="s">
        <v>208</v>
      </c>
      <c r="E71" s="55" t="s">
        <v>225</v>
      </c>
      <c r="F71" s="56"/>
      <c r="G71" s="88" t="s">
        <v>210</v>
      </c>
      <c r="H71" s="59" t="s">
        <v>211</v>
      </c>
      <c r="I71" s="18" t="s">
        <v>251</v>
      </c>
      <c r="J71" s="55" t="s">
        <v>252</v>
      </c>
      <c r="K71" s="55" t="s">
        <v>253</v>
      </c>
      <c r="L71" s="60" t="s">
        <v>241</v>
      </c>
      <c r="M71" s="55" t="s">
        <v>216</v>
      </c>
      <c r="N71" s="61" t="s">
        <v>217</v>
      </c>
      <c r="O71" s="62">
        <v>45385</v>
      </c>
      <c r="P71" s="63">
        <v>45386</v>
      </c>
      <c r="Q71" s="57" t="s">
        <v>265</v>
      </c>
      <c r="R71" s="55" t="s">
        <v>266</v>
      </c>
      <c r="S71" s="64" t="s">
        <v>267</v>
      </c>
      <c r="T71" s="65" t="str">
        <f t="shared" si="17"/>
        <v>&lt;3.04</v>
      </c>
      <c r="U71" s="65" t="str">
        <f t="shared" si="17"/>
        <v>&lt;2.87</v>
      </c>
      <c r="V71" s="66" t="str">
        <f t="shared" si="16"/>
        <v>&lt;5.9</v>
      </c>
      <c r="W71" s="60"/>
    </row>
    <row r="72" spans="1:23" x14ac:dyDescent="0.4">
      <c r="A72" s="21">
        <f t="shared" si="3"/>
        <v>66</v>
      </c>
      <c r="B72" s="55" t="s">
        <v>207</v>
      </c>
      <c r="C72" s="56" t="s">
        <v>207</v>
      </c>
      <c r="D72" s="57" t="s">
        <v>208</v>
      </c>
      <c r="E72" s="55" t="s">
        <v>268</v>
      </c>
      <c r="F72" s="56"/>
      <c r="G72" s="88" t="s">
        <v>210</v>
      </c>
      <c r="H72" s="59" t="s">
        <v>211</v>
      </c>
      <c r="I72" s="18" t="s">
        <v>251</v>
      </c>
      <c r="J72" s="55" t="s">
        <v>252</v>
      </c>
      <c r="K72" s="55" t="s">
        <v>253</v>
      </c>
      <c r="L72" s="60" t="s">
        <v>241</v>
      </c>
      <c r="M72" s="55" t="s">
        <v>216</v>
      </c>
      <c r="N72" s="61" t="s">
        <v>217</v>
      </c>
      <c r="O72" s="62">
        <v>45385</v>
      </c>
      <c r="P72" s="63">
        <v>45386</v>
      </c>
      <c r="Q72" s="57" t="s">
        <v>269</v>
      </c>
      <c r="R72" s="55" t="s">
        <v>270</v>
      </c>
      <c r="S72" s="64" t="s">
        <v>271</v>
      </c>
      <c r="T72" s="65" t="str">
        <f t="shared" si="17"/>
        <v>&lt;3.06</v>
      </c>
      <c r="U72" s="65" t="str">
        <f t="shared" si="17"/>
        <v>&lt;2.17</v>
      </c>
      <c r="V72" s="66" t="str">
        <f t="shared" si="16"/>
        <v>&lt;5.2</v>
      </c>
      <c r="W72" s="60"/>
    </row>
    <row r="73" spans="1:23" x14ac:dyDescent="0.4">
      <c r="A73" s="21">
        <f t="shared" si="3"/>
        <v>67</v>
      </c>
      <c r="B73" s="55" t="s">
        <v>207</v>
      </c>
      <c r="C73" s="56" t="s">
        <v>207</v>
      </c>
      <c r="D73" s="57" t="s">
        <v>208</v>
      </c>
      <c r="E73" s="55" t="s">
        <v>219</v>
      </c>
      <c r="F73" s="56"/>
      <c r="G73" s="88" t="s">
        <v>210</v>
      </c>
      <c r="H73" s="59" t="s">
        <v>211</v>
      </c>
      <c r="I73" s="18" t="s">
        <v>272</v>
      </c>
      <c r="J73" s="55" t="s">
        <v>252</v>
      </c>
      <c r="K73" s="55" t="s">
        <v>253</v>
      </c>
      <c r="L73" s="60" t="s">
        <v>241</v>
      </c>
      <c r="M73" s="55" t="s">
        <v>216</v>
      </c>
      <c r="N73" s="61" t="s">
        <v>217</v>
      </c>
      <c r="O73" s="62">
        <v>45384</v>
      </c>
      <c r="P73" s="63">
        <v>45386</v>
      </c>
      <c r="Q73" s="57" t="s">
        <v>273</v>
      </c>
      <c r="R73" s="55" t="s">
        <v>274</v>
      </c>
      <c r="S73" s="64" t="s">
        <v>275</v>
      </c>
      <c r="T73" s="65" t="str">
        <f t="shared" si="17"/>
        <v>&lt;3.99</v>
      </c>
      <c r="U73" s="65" t="str">
        <f t="shared" si="17"/>
        <v>&lt;4.08</v>
      </c>
      <c r="V73" s="66" t="str">
        <f t="shared" si="16"/>
        <v>&lt;8.1</v>
      </c>
      <c r="W73" s="60"/>
    </row>
    <row r="74" spans="1:23" x14ac:dyDescent="0.4">
      <c r="A74" s="21">
        <f t="shared" ref="A74:A137" si="18">A73+1</f>
        <v>68</v>
      </c>
      <c r="B74" s="55" t="s">
        <v>207</v>
      </c>
      <c r="C74" s="56" t="s">
        <v>207</v>
      </c>
      <c r="D74" s="57" t="s">
        <v>208</v>
      </c>
      <c r="E74" s="55" t="s">
        <v>225</v>
      </c>
      <c r="F74" s="56"/>
      <c r="G74" s="88" t="s">
        <v>210</v>
      </c>
      <c r="H74" s="59" t="s">
        <v>211</v>
      </c>
      <c r="I74" s="18" t="s">
        <v>276</v>
      </c>
      <c r="J74" s="55" t="s">
        <v>252</v>
      </c>
      <c r="K74" s="55" t="s">
        <v>253</v>
      </c>
      <c r="L74" s="60" t="s">
        <v>241</v>
      </c>
      <c r="M74" s="55" t="s">
        <v>216</v>
      </c>
      <c r="N74" s="61" t="s">
        <v>217</v>
      </c>
      <c r="O74" s="62">
        <v>45384</v>
      </c>
      <c r="P74" s="63">
        <v>45386</v>
      </c>
      <c r="Q74" s="57" t="s">
        <v>277</v>
      </c>
      <c r="R74" s="55" t="s">
        <v>278</v>
      </c>
      <c r="S74" s="64" t="s">
        <v>279</v>
      </c>
      <c r="T74" s="65" t="str">
        <f t="shared" si="17"/>
        <v>&lt;5.13</v>
      </c>
      <c r="U74" s="65" t="str">
        <f t="shared" si="17"/>
        <v>&lt;4.12</v>
      </c>
      <c r="V74" s="66" t="str">
        <f t="shared" si="16"/>
        <v>&lt;9.3</v>
      </c>
      <c r="W74" s="60"/>
    </row>
    <row r="75" spans="1:23" x14ac:dyDescent="0.4">
      <c r="A75" s="21">
        <f t="shared" si="18"/>
        <v>69</v>
      </c>
      <c r="B75" s="55" t="s">
        <v>207</v>
      </c>
      <c r="C75" s="56" t="s">
        <v>207</v>
      </c>
      <c r="D75" s="57" t="s">
        <v>208</v>
      </c>
      <c r="E75" s="55" t="s">
        <v>280</v>
      </c>
      <c r="F75" s="56"/>
      <c r="G75" s="88" t="s">
        <v>210</v>
      </c>
      <c r="H75" s="59" t="s">
        <v>211</v>
      </c>
      <c r="I75" s="18" t="s">
        <v>281</v>
      </c>
      <c r="J75" s="55" t="s">
        <v>252</v>
      </c>
      <c r="K75" s="55" t="s">
        <v>253</v>
      </c>
      <c r="L75" s="60" t="s">
        <v>241</v>
      </c>
      <c r="M75" s="55" t="s">
        <v>216</v>
      </c>
      <c r="N75" s="61" t="s">
        <v>282</v>
      </c>
      <c r="O75" s="62">
        <v>45384</v>
      </c>
      <c r="P75" s="63">
        <v>45386</v>
      </c>
      <c r="Q75" s="57" t="s">
        <v>283</v>
      </c>
      <c r="R75" s="55" t="s">
        <v>284</v>
      </c>
      <c r="S75" s="64" t="s">
        <v>285</v>
      </c>
      <c r="T75" s="65" t="str">
        <f t="shared" si="17"/>
        <v>&lt;4.02</v>
      </c>
      <c r="U75" s="65" t="str">
        <f t="shared" si="17"/>
        <v>&lt;3.65</v>
      </c>
      <c r="V75" s="66" t="str">
        <f t="shared" si="16"/>
        <v>&lt;7.7</v>
      </c>
      <c r="W75" s="60"/>
    </row>
    <row r="76" spans="1:23" x14ac:dyDescent="0.4">
      <c r="A76" s="21">
        <f t="shared" si="18"/>
        <v>70</v>
      </c>
      <c r="B76" s="55" t="s">
        <v>207</v>
      </c>
      <c r="C76" s="56" t="s">
        <v>207</v>
      </c>
      <c r="D76" s="57" t="s">
        <v>208</v>
      </c>
      <c r="E76" s="55" t="s">
        <v>286</v>
      </c>
      <c r="F76" s="56"/>
      <c r="G76" s="88" t="s">
        <v>210</v>
      </c>
      <c r="H76" s="59" t="s">
        <v>211</v>
      </c>
      <c r="I76" s="18" t="s">
        <v>281</v>
      </c>
      <c r="J76" s="55" t="s">
        <v>252</v>
      </c>
      <c r="K76" s="55" t="s">
        <v>253</v>
      </c>
      <c r="L76" s="60" t="s">
        <v>241</v>
      </c>
      <c r="M76" s="55" t="s">
        <v>216</v>
      </c>
      <c r="N76" s="61" t="s">
        <v>282</v>
      </c>
      <c r="O76" s="62">
        <v>45384</v>
      </c>
      <c r="P76" s="63">
        <v>45386</v>
      </c>
      <c r="Q76" s="57" t="s">
        <v>287</v>
      </c>
      <c r="R76" s="55" t="s">
        <v>288</v>
      </c>
      <c r="S76" s="64" t="s">
        <v>289</v>
      </c>
      <c r="T76" s="65" t="str">
        <f t="shared" si="17"/>
        <v>&lt;3.86</v>
      </c>
      <c r="U76" s="65" t="str">
        <f t="shared" si="17"/>
        <v>&lt;3.37</v>
      </c>
      <c r="V76" s="66" t="str">
        <f t="shared" si="16"/>
        <v>&lt;7.2</v>
      </c>
      <c r="W76" s="60"/>
    </row>
    <row r="77" spans="1:23" x14ac:dyDescent="0.4">
      <c r="A77" s="21">
        <f t="shared" si="18"/>
        <v>71</v>
      </c>
      <c r="B77" s="55" t="s">
        <v>199</v>
      </c>
      <c r="C77" s="56" t="s">
        <v>199</v>
      </c>
      <c r="D77" s="57" t="s">
        <v>188</v>
      </c>
      <c r="E77" s="55" t="s">
        <v>290</v>
      </c>
      <c r="F77" s="56"/>
      <c r="G77" s="88" t="s">
        <v>154</v>
      </c>
      <c r="H77" s="59" t="s">
        <v>34</v>
      </c>
      <c r="I77" s="18" t="s">
        <v>201</v>
      </c>
      <c r="J77" s="55" t="s">
        <v>202</v>
      </c>
      <c r="K77" s="55" t="s">
        <v>203</v>
      </c>
      <c r="L77" s="60" t="s">
        <v>204</v>
      </c>
      <c r="M77" s="55" t="s">
        <v>205</v>
      </c>
      <c r="N77" s="61" t="s">
        <v>39</v>
      </c>
      <c r="O77" s="62">
        <v>45390</v>
      </c>
      <c r="P77" s="63">
        <v>45393</v>
      </c>
      <c r="Q77" s="57" t="s">
        <v>73</v>
      </c>
      <c r="R77" s="55" t="s">
        <v>73</v>
      </c>
      <c r="S77" s="64"/>
      <c r="T77" s="65" t="str">
        <f t="shared" ref="T77:U97" si="19">IF(Q77="","",IF(NOT(ISERROR(Q77*1)),ROUNDDOWN(Q77*1,2-INT(LOG(ABS(Q77*1)))),IFERROR("&lt;"&amp;ROUNDDOWN(IF(SUBSTITUTE(Q77,"&lt;","")*1&lt;=50,SUBSTITUTE(Q77,"&lt;","")*1,""),2-INT(LOG(ABS(SUBSTITUTE(Q77,"&lt;","")*1)))),IF(Q77="-",Q77,"入力形式が間違っています"))))</f>
        <v>&lt;6.1</v>
      </c>
      <c r="U77" s="65" t="str">
        <f t="shared" si="19"/>
        <v>&lt;6.1</v>
      </c>
      <c r="V77" s="66" t="str">
        <f t="shared" si="16"/>
        <v>&lt;12</v>
      </c>
      <c r="W77" s="60"/>
    </row>
    <row r="78" spans="1:23" x14ac:dyDescent="0.4">
      <c r="A78" s="21">
        <f t="shared" si="18"/>
        <v>72</v>
      </c>
      <c r="B78" s="55" t="s">
        <v>199</v>
      </c>
      <c r="C78" s="56" t="s">
        <v>199</v>
      </c>
      <c r="D78" s="57" t="s">
        <v>188</v>
      </c>
      <c r="E78" s="55" t="s">
        <v>291</v>
      </c>
      <c r="F78" s="56"/>
      <c r="G78" s="88" t="s">
        <v>154</v>
      </c>
      <c r="H78" s="59" t="s">
        <v>34</v>
      </c>
      <c r="I78" s="18" t="s">
        <v>201</v>
      </c>
      <c r="J78" s="55" t="s">
        <v>202</v>
      </c>
      <c r="K78" s="55" t="s">
        <v>292</v>
      </c>
      <c r="L78" s="60" t="s">
        <v>37</v>
      </c>
      <c r="M78" s="55" t="s">
        <v>205</v>
      </c>
      <c r="N78" s="61" t="s">
        <v>39</v>
      </c>
      <c r="O78" s="62">
        <v>45390</v>
      </c>
      <c r="P78" s="63">
        <v>45393</v>
      </c>
      <c r="Q78" s="57" t="s">
        <v>293</v>
      </c>
      <c r="R78" s="55" t="s">
        <v>116</v>
      </c>
      <c r="S78" s="64"/>
      <c r="T78" s="65" t="str">
        <f t="shared" si="19"/>
        <v>&lt;5.5</v>
      </c>
      <c r="U78" s="65" t="str">
        <f t="shared" si="19"/>
        <v>&lt;7.8</v>
      </c>
      <c r="V78" s="66" t="str">
        <f t="shared" si="16"/>
        <v>&lt;13</v>
      </c>
      <c r="W78" s="60"/>
    </row>
    <row r="79" spans="1:23" x14ac:dyDescent="0.4">
      <c r="A79" s="21">
        <f t="shared" si="18"/>
        <v>73</v>
      </c>
      <c r="B79" s="55" t="s">
        <v>207</v>
      </c>
      <c r="C79" s="56" t="s">
        <v>207</v>
      </c>
      <c r="D79" s="57" t="s">
        <v>208</v>
      </c>
      <c r="E79" s="55" t="s">
        <v>294</v>
      </c>
      <c r="F79" s="56"/>
      <c r="G79" s="88" t="s">
        <v>210</v>
      </c>
      <c r="H79" s="59" t="s">
        <v>211</v>
      </c>
      <c r="I79" s="18" t="s">
        <v>212</v>
      </c>
      <c r="J79" s="55" t="s">
        <v>213</v>
      </c>
      <c r="K79" s="55" t="s">
        <v>214</v>
      </c>
      <c r="L79" s="60" t="s">
        <v>215</v>
      </c>
      <c r="M79" s="55" t="s">
        <v>216</v>
      </c>
      <c r="N79" s="61" t="s">
        <v>217</v>
      </c>
      <c r="O79" s="62">
        <v>45380</v>
      </c>
      <c r="P79" s="63">
        <v>45393</v>
      </c>
      <c r="Q79" s="57" t="s">
        <v>295</v>
      </c>
      <c r="R79" s="55" t="s">
        <v>296</v>
      </c>
      <c r="S79" s="64" t="s">
        <v>297</v>
      </c>
      <c r="T79" s="65" t="str">
        <f t="shared" si="19"/>
        <v>&lt;2.58</v>
      </c>
      <c r="U79" s="65" t="str">
        <f t="shared" si="19"/>
        <v>&lt;2.62</v>
      </c>
      <c r="V79" s="66" t="str">
        <f t="shared" si="16"/>
        <v>&lt;5.2</v>
      </c>
      <c r="W79" s="60"/>
    </row>
    <row r="80" spans="1:23" x14ac:dyDescent="0.4">
      <c r="A80" s="21">
        <f t="shared" si="18"/>
        <v>74</v>
      </c>
      <c r="B80" s="55" t="s">
        <v>207</v>
      </c>
      <c r="C80" s="56" t="s">
        <v>207</v>
      </c>
      <c r="D80" s="57" t="s">
        <v>208</v>
      </c>
      <c r="E80" s="55" t="s">
        <v>294</v>
      </c>
      <c r="F80" s="56"/>
      <c r="G80" s="88" t="s">
        <v>210</v>
      </c>
      <c r="H80" s="59" t="s">
        <v>211</v>
      </c>
      <c r="I80" s="18" t="s">
        <v>212</v>
      </c>
      <c r="J80" s="55" t="s">
        <v>213</v>
      </c>
      <c r="K80" s="55" t="s">
        <v>214</v>
      </c>
      <c r="L80" s="60" t="s">
        <v>215</v>
      </c>
      <c r="M80" s="55" t="s">
        <v>216</v>
      </c>
      <c r="N80" s="61" t="s">
        <v>217</v>
      </c>
      <c r="O80" s="62">
        <v>45380</v>
      </c>
      <c r="P80" s="63">
        <v>45393</v>
      </c>
      <c r="Q80" s="57" t="s">
        <v>298</v>
      </c>
      <c r="R80" s="55" t="s">
        <v>255</v>
      </c>
      <c r="S80" s="64" t="s">
        <v>299</v>
      </c>
      <c r="T80" s="65" t="str">
        <f t="shared" si="19"/>
        <v>&lt;3.84</v>
      </c>
      <c r="U80" s="65" t="str">
        <f t="shared" si="19"/>
        <v>&lt;3.28</v>
      </c>
      <c r="V80" s="66" t="str">
        <f t="shared" si="16"/>
        <v>&lt;7.1</v>
      </c>
      <c r="W80" s="60"/>
    </row>
    <row r="81" spans="1:23" x14ac:dyDescent="0.4">
      <c r="A81" s="21">
        <f t="shared" si="18"/>
        <v>75</v>
      </c>
      <c r="B81" s="55" t="s">
        <v>207</v>
      </c>
      <c r="C81" s="56" t="s">
        <v>207</v>
      </c>
      <c r="D81" s="57" t="s">
        <v>208</v>
      </c>
      <c r="E81" s="55" t="s">
        <v>294</v>
      </c>
      <c r="F81" s="56"/>
      <c r="G81" s="88" t="s">
        <v>210</v>
      </c>
      <c r="H81" s="59" t="s">
        <v>211</v>
      </c>
      <c r="I81" s="18" t="s">
        <v>212</v>
      </c>
      <c r="J81" s="55" t="s">
        <v>213</v>
      </c>
      <c r="K81" s="55" t="s">
        <v>214</v>
      </c>
      <c r="L81" s="60" t="s">
        <v>215</v>
      </c>
      <c r="M81" s="55" t="s">
        <v>216</v>
      </c>
      <c r="N81" s="61" t="s">
        <v>217</v>
      </c>
      <c r="O81" s="62">
        <v>45380</v>
      </c>
      <c r="P81" s="63">
        <v>45393</v>
      </c>
      <c r="Q81" s="57" t="s">
        <v>300</v>
      </c>
      <c r="R81" s="55" t="s">
        <v>301</v>
      </c>
      <c r="S81" s="64" t="s">
        <v>302</v>
      </c>
      <c r="T81" s="65" t="str">
        <f t="shared" si="19"/>
        <v>&lt;2.67</v>
      </c>
      <c r="U81" s="65" t="str">
        <f t="shared" si="19"/>
        <v>&lt;2.14</v>
      </c>
      <c r="V81" s="66" t="str">
        <f t="shared" si="16"/>
        <v>&lt;4.8</v>
      </c>
      <c r="W81" s="60"/>
    </row>
    <row r="82" spans="1:23" x14ac:dyDescent="0.4">
      <c r="A82" s="21">
        <f t="shared" si="18"/>
        <v>76</v>
      </c>
      <c r="B82" s="55" t="s">
        <v>207</v>
      </c>
      <c r="C82" s="56" t="s">
        <v>207</v>
      </c>
      <c r="D82" s="57" t="s">
        <v>208</v>
      </c>
      <c r="E82" s="55" t="s">
        <v>239</v>
      </c>
      <c r="F82" s="56"/>
      <c r="G82" s="88" t="s">
        <v>210</v>
      </c>
      <c r="H82" s="59" t="s">
        <v>211</v>
      </c>
      <c r="I82" s="18" t="s">
        <v>212</v>
      </c>
      <c r="J82" s="55" t="s">
        <v>213</v>
      </c>
      <c r="K82" s="55" t="s">
        <v>214</v>
      </c>
      <c r="L82" s="60" t="s">
        <v>215</v>
      </c>
      <c r="M82" s="55" t="s">
        <v>216</v>
      </c>
      <c r="N82" s="61" t="s">
        <v>217</v>
      </c>
      <c r="O82" s="62">
        <v>45390</v>
      </c>
      <c r="P82" s="63">
        <v>45393</v>
      </c>
      <c r="Q82" s="57" t="s">
        <v>303</v>
      </c>
      <c r="R82" s="55">
        <v>18.8</v>
      </c>
      <c r="S82" s="64">
        <v>18.8</v>
      </c>
      <c r="T82" s="65" t="str">
        <f t="shared" si="19"/>
        <v>&lt;1.91</v>
      </c>
      <c r="U82" s="65">
        <f t="shared" si="19"/>
        <v>18.8</v>
      </c>
      <c r="V82" s="66">
        <f t="shared" si="16"/>
        <v>19</v>
      </c>
      <c r="W82" s="60"/>
    </row>
    <row r="83" spans="1:23" x14ac:dyDescent="0.4">
      <c r="A83" s="21">
        <f t="shared" si="18"/>
        <v>77</v>
      </c>
      <c r="B83" s="55" t="s">
        <v>207</v>
      </c>
      <c r="C83" s="56" t="s">
        <v>207</v>
      </c>
      <c r="D83" s="57" t="s">
        <v>208</v>
      </c>
      <c r="E83" s="55" t="s">
        <v>225</v>
      </c>
      <c r="F83" s="56"/>
      <c r="G83" s="88" t="s">
        <v>210</v>
      </c>
      <c r="H83" s="59" t="s">
        <v>211</v>
      </c>
      <c r="I83" s="18" t="s">
        <v>212</v>
      </c>
      <c r="J83" s="55" t="s">
        <v>213</v>
      </c>
      <c r="K83" s="55" t="s">
        <v>214</v>
      </c>
      <c r="L83" s="60" t="s">
        <v>215</v>
      </c>
      <c r="M83" s="55" t="s">
        <v>216</v>
      </c>
      <c r="N83" s="61" t="s">
        <v>217</v>
      </c>
      <c r="O83" s="62">
        <v>45391</v>
      </c>
      <c r="P83" s="63">
        <v>45393</v>
      </c>
      <c r="Q83" s="57" t="s">
        <v>304</v>
      </c>
      <c r="R83" s="55" t="s">
        <v>305</v>
      </c>
      <c r="S83" s="64" t="s">
        <v>306</v>
      </c>
      <c r="T83" s="65" t="str">
        <f t="shared" si="19"/>
        <v>&lt;1.98</v>
      </c>
      <c r="U83" s="65" t="str">
        <f t="shared" si="19"/>
        <v>&lt;1.94</v>
      </c>
      <c r="V83" s="66" t="str">
        <f t="shared" si="16"/>
        <v>&lt;3.9</v>
      </c>
      <c r="W83" s="60"/>
    </row>
    <row r="84" spans="1:23" x14ac:dyDescent="0.4">
      <c r="A84" s="21">
        <f t="shared" si="18"/>
        <v>78</v>
      </c>
      <c r="B84" s="55" t="s">
        <v>207</v>
      </c>
      <c r="C84" s="56" t="s">
        <v>207</v>
      </c>
      <c r="D84" s="57" t="s">
        <v>208</v>
      </c>
      <c r="E84" s="55" t="s">
        <v>225</v>
      </c>
      <c r="F84" s="56"/>
      <c r="G84" s="88" t="s">
        <v>210</v>
      </c>
      <c r="H84" s="59" t="s">
        <v>211</v>
      </c>
      <c r="I84" s="18" t="s">
        <v>212</v>
      </c>
      <c r="J84" s="55" t="s">
        <v>213</v>
      </c>
      <c r="K84" s="55" t="s">
        <v>214</v>
      </c>
      <c r="L84" s="60" t="s">
        <v>215</v>
      </c>
      <c r="M84" s="55" t="s">
        <v>216</v>
      </c>
      <c r="N84" s="61" t="s">
        <v>217</v>
      </c>
      <c r="O84" s="62">
        <v>45391</v>
      </c>
      <c r="P84" s="63">
        <v>45393</v>
      </c>
      <c r="Q84" s="57" t="s">
        <v>245</v>
      </c>
      <c r="R84" s="55" t="s">
        <v>307</v>
      </c>
      <c r="S84" s="64" t="s">
        <v>271</v>
      </c>
      <c r="T84" s="65" t="str">
        <f t="shared" si="19"/>
        <v>&lt;2.72</v>
      </c>
      <c r="U84" s="65" t="str">
        <f t="shared" si="19"/>
        <v>&lt;2.51</v>
      </c>
      <c r="V84" s="66" t="str">
        <f t="shared" si="16"/>
        <v>&lt;5.2</v>
      </c>
      <c r="W84" s="60"/>
    </row>
    <row r="85" spans="1:23" x14ac:dyDescent="0.4">
      <c r="A85" s="21">
        <f t="shared" si="18"/>
        <v>79</v>
      </c>
      <c r="B85" s="55" t="s">
        <v>207</v>
      </c>
      <c r="C85" s="56" t="s">
        <v>207</v>
      </c>
      <c r="D85" s="57" t="s">
        <v>208</v>
      </c>
      <c r="E85" s="55" t="s">
        <v>225</v>
      </c>
      <c r="F85" s="56"/>
      <c r="G85" s="88" t="s">
        <v>210</v>
      </c>
      <c r="H85" s="59" t="s">
        <v>211</v>
      </c>
      <c r="I85" s="18" t="s">
        <v>212</v>
      </c>
      <c r="J85" s="55" t="s">
        <v>213</v>
      </c>
      <c r="K85" s="55" t="s">
        <v>214</v>
      </c>
      <c r="L85" s="60" t="s">
        <v>215</v>
      </c>
      <c r="M85" s="55" t="s">
        <v>216</v>
      </c>
      <c r="N85" s="61" t="s">
        <v>217</v>
      </c>
      <c r="O85" s="62">
        <v>45391</v>
      </c>
      <c r="P85" s="63">
        <v>45393</v>
      </c>
      <c r="Q85" s="57" t="s">
        <v>308</v>
      </c>
      <c r="R85" s="55" t="s">
        <v>309</v>
      </c>
      <c r="S85" s="64" t="s">
        <v>310</v>
      </c>
      <c r="T85" s="65" t="str">
        <f t="shared" si="19"/>
        <v>&lt;2.29</v>
      </c>
      <c r="U85" s="65" t="str">
        <f t="shared" si="19"/>
        <v>&lt;3.09</v>
      </c>
      <c r="V85" s="66" t="str">
        <f t="shared" si="16"/>
        <v>&lt;5.4</v>
      </c>
      <c r="W85" s="60"/>
    </row>
    <row r="86" spans="1:23" x14ac:dyDescent="0.4">
      <c r="A86" s="21">
        <f t="shared" si="18"/>
        <v>80</v>
      </c>
      <c r="B86" s="55" t="s">
        <v>207</v>
      </c>
      <c r="C86" s="56" t="s">
        <v>207</v>
      </c>
      <c r="D86" s="57" t="s">
        <v>208</v>
      </c>
      <c r="E86" s="55" t="s">
        <v>311</v>
      </c>
      <c r="F86" s="56"/>
      <c r="G86" s="88" t="s">
        <v>210</v>
      </c>
      <c r="H86" s="59" t="s">
        <v>211</v>
      </c>
      <c r="I86" s="18" t="s">
        <v>212</v>
      </c>
      <c r="J86" s="55" t="s">
        <v>213</v>
      </c>
      <c r="K86" s="55" t="s">
        <v>214</v>
      </c>
      <c r="L86" s="60" t="s">
        <v>215</v>
      </c>
      <c r="M86" s="55" t="s">
        <v>216</v>
      </c>
      <c r="N86" s="61" t="s">
        <v>217</v>
      </c>
      <c r="O86" s="62">
        <v>45393</v>
      </c>
      <c r="P86" s="63">
        <v>45393</v>
      </c>
      <c r="Q86" s="57" t="s">
        <v>74</v>
      </c>
      <c r="R86" s="55" t="s">
        <v>312</v>
      </c>
      <c r="S86" s="64" t="s">
        <v>313</v>
      </c>
      <c r="T86" s="65" t="str">
        <f t="shared" si="19"/>
        <v>&lt;2.8</v>
      </c>
      <c r="U86" s="65" t="str">
        <f t="shared" si="19"/>
        <v>&lt;2.82</v>
      </c>
      <c r="V86" s="66" t="str">
        <f t="shared" si="16"/>
        <v>&lt;5.6</v>
      </c>
      <c r="W86" s="60"/>
    </row>
    <row r="87" spans="1:23" x14ac:dyDescent="0.4">
      <c r="A87" s="21">
        <f t="shared" si="18"/>
        <v>81</v>
      </c>
      <c r="B87" s="55" t="s">
        <v>207</v>
      </c>
      <c r="C87" s="56" t="s">
        <v>207</v>
      </c>
      <c r="D87" s="57" t="s">
        <v>208</v>
      </c>
      <c r="E87" s="55" t="s">
        <v>311</v>
      </c>
      <c r="F87" s="56"/>
      <c r="G87" s="88" t="s">
        <v>210</v>
      </c>
      <c r="H87" s="59" t="s">
        <v>211</v>
      </c>
      <c r="I87" s="18" t="s">
        <v>212</v>
      </c>
      <c r="J87" s="55" t="s">
        <v>213</v>
      </c>
      <c r="K87" s="55" t="s">
        <v>214</v>
      </c>
      <c r="L87" s="60" t="s">
        <v>215</v>
      </c>
      <c r="M87" s="55" t="s">
        <v>216</v>
      </c>
      <c r="N87" s="61" t="s">
        <v>217</v>
      </c>
      <c r="O87" s="62">
        <v>45393</v>
      </c>
      <c r="P87" s="63">
        <v>45393</v>
      </c>
      <c r="Q87" s="57" t="s">
        <v>198</v>
      </c>
      <c r="R87" s="55" t="s">
        <v>314</v>
      </c>
      <c r="S87" s="64" t="s">
        <v>315</v>
      </c>
      <c r="T87" s="65" t="str">
        <f t="shared" si="19"/>
        <v>&lt;2.79</v>
      </c>
      <c r="U87" s="65" t="str">
        <f t="shared" si="19"/>
        <v>&lt;2.84</v>
      </c>
      <c r="V87" s="66" t="str">
        <f t="shared" si="16"/>
        <v>&lt;5.6</v>
      </c>
      <c r="W87" s="60"/>
    </row>
    <row r="88" spans="1:23" x14ac:dyDescent="0.4">
      <c r="A88" s="21">
        <f t="shared" si="18"/>
        <v>82</v>
      </c>
      <c r="B88" s="55" t="s">
        <v>207</v>
      </c>
      <c r="C88" s="56" t="s">
        <v>207</v>
      </c>
      <c r="D88" s="57" t="s">
        <v>208</v>
      </c>
      <c r="E88" s="55" t="s">
        <v>311</v>
      </c>
      <c r="F88" s="56"/>
      <c r="G88" s="88" t="s">
        <v>210</v>
      </c>
      <c r="H88" s="59" t="s">
        <v>211</v>
      </c>
      <c r="I88" s="18" t="s">
        <v>212</v>
      </c>
      <c r="J88" s="55" t="s">
        <v>213</v>
      </c>
      <c r="K88" s="55" t="s">
        <v>214</v>
      </c>
      <c r="L88" s="60" t="s">
        <v>215</v>
      </c>
      <c r="M88" s="55" t="s">
        <v>216</v>
      </c>
      <c r="N88" s="61" t="s">
        <v>217</v>
      </c>
      <c r="O88" s="62">
        <v>45393</v>
      </c>
      <c r="P88" s="63">
        <v>45393</v>
      </c>
      <c r="Q88" s="57" t="s">
        <v>316</v>
      </c>
      <c r="R88" s="55" t="s">
        <v>317</v>
      </c>
      <c r="S88" s="64" t="s">
        <v>318</v>
      </c>
      <c r="T88" s="65" t="str">
        <f t="shared" si="19"/>
        <v>&lt;2.81</v>
      </c>
      <c r="U88" s="65" t="str">
        <f t="shared" si="19"/>
        <v>&lt;2.85</v>
      </c>
      <c r="V88" s="66" t="str">
        <f t="shared" si="16"/>
        <v>&lt;5.7</v>
      </c>
      <c r="W88" s="60"/>
    </row>
    <row r="89" spans="1:23" x14ac:dyDescent="0.4">
      <c r="A89" s="21">
        <f t="shared" si="18"/>
        <v>83</v>
      </c>
      <c r="B89" s="55" t="s">
        <v>207</v>
      </c>
      <c r="C89" s="56" t="s">
        <v>207</v>
      </c>
      <c r="D89" s="57" t="s">
        <v>208</v>
      </c>
      <c r="E89" s="55" t="s">
        <v>319</v>
      </c>
      <c r="F89" s="56"/>
      <c r="G89" s="88" t="s">
        <v>210</v>
      </c>
      <c r="H89" s="59" t="s">
        <v>211</v>
      </c>
      <c r="I89" s="18" t="s">
        <v>251</v>
      </c>
      <c r="J89" s="55" t="s">
        <v>252</v>
      </c>
      <c r="K89" s="55" t="s">
        <v>253</v>
      </c>
      <c r="L89" s="60" t="s">
        <v>241</v>
      </c>
      <c r="M89" s="55" t="s">
        <v>216</v>
      </c>
      <c r="N89" s="61" t="s">
        <v>217</v>
      </c>
      <c r="O89" s="62">
        <v>45387</v>
      </c>
      <c r="P89" s="63">
        <v>45393</v>
      </c>
      <c r="Q89" s="57" t="s">
        <v>320</v>
      </c>
      <c r="R89" s="55" t="s">
        <v>321</v>
      </c>
      <c r="S89" s="64" t="s">
        <v>322</v>
      </c>
      <c r="T89" s="65" t="str">
        <f t="shared" si="19"/>
        <v>&lt;2.89</v>
      </c>
      <c r="U89" s="65" t="str">
        <f t="shared" si="19"/>
        <v>&lt;2.86</v>
      </c>
      <c r="V89" s="66" t="str">
        <f t="shared" si="16"/>
        <v>&lt;5.8</v>
      </c>
      <c r="W89" s="60"/>
    </row>
    <row r="90" spans="1:23" x14ac:dyDescent="0.4">
      <c r="A90" s="21">
        <f t="shared" si="18"/>
        <v>84</v>
      </c>
      <c r="B90" s="55" t="s">
        <v>207</v>
      </c>
      <c r="C90" s="56" t="s">
        <v>207</v>
      </c>
      <c r="D90" s="57" t="s">
        <v>208</v>
      </c>
      <c r="E90" s="55" t="s">
        <v>239</v>
      </c>
      <c r="F90" s="56"/>
      <c r="G90" s="88" t="s">
        <v>210</v>
      </c>
      <c r="H90" s="59" t="s">
        <v>211</v>
      </c>
      <c r="I90" s="18" t="s">
        <v>251</v>
      </c>
      <c r="J90" s="55" t="s">
        <v>252</v>
      </c>
      <c r="K90" s="55" t="s">
        <v>253</v>
      </c>
      <c r="L90" s="60" t="s">
        <v>241</v>
      </c>
      <c r="M90" s="55" t="s">
        <v>216</v>
      </c>
      <c r="N90" s="61" t="s">
        <v>217</v>
      </c>
      <c r="O90" s="62">
        <v>45390</v>
      </c>
      <c r="P90" s="63">
        <v>45393</v>
      </c>
      <c r="Q90" s="57" t="s">
        <v>269</v>
      </c>
      <c r="R90" s="55" t="s">
        <v>323</v>
      </c>
      <c r="S90" s="64" t="s">
        <v>324</v>
      </c>
      <c r="T90" s="65" t="str">
        <f t="shared" si="19"/>
        <v>&lt;3.06</v>
      </c>
      <c r="U90" s="65" t="str">
        <f t="shared" si="19"/>
        <v>&lt;3.11</v>
      </c>
      <c r="V90" s="66" t="str">
        <f t="shared" si="16"/>
        <v>&lt;6.2</v>
      </c>
      <c r="W90" s="60"/>
    </row>
    <row r="91" spans="1:23" x14ac:dyDescent="0.4">
      <c r="A91" s="21">
        <f t="shared" si="18"/>
        <v>85</v>
      </c>
      <c r="B91" s="55" t="s">
        <v>207</v>
      </c>
      <c r="C91" s="56" t="s">
        <v>207</v>
      </c>
      <c r="D91" s="57" t="s">
        <v>208</v>
      </c>
      <c r="E91" s="55" t="s">
        <v>248</v>
      </c>
      <c r="F91" s="56"/>
      <c r="G91" s="88" t="s">
        <v>210</v>
      </c>
      <c r="H91" s="59" t="s">
        <v>211</v>
      </c>
      <c r="I91" s="18" t="s">
        <v>251</v>
      </c>
      <c r="J91" s="55" t="s">
        <v>252</v>
      </c>
      <c r="K91" s="55" t="s">
        <v>253</v>
      </c>
      <c r="L91" s="60" t="s">
        <v>241</v>
      </c>
      <c r="M91" s="55" t="s">
        <v>216</v>
      </c>
      <c r="N91" s="61" t="s">
        <v>217</v>
      </c>
      <c r="O91" s="62">
        <v>45390</v>
      </c>
      <c r="P91" s="63">
        <v>45393</v>
      </c>
      <c r="Q91" s="57" t="s">
        <v>325</v>
      </c>
      <c r="R91" s="55" t="s">
        <v>326</v>
      </c>
      <c r="S91" s="64" t="s">
        <v>293</v>
      </c>
      <c r="T91" s="65" t="str">
        <f t="shared" si="19"/>
        <v>&lt;3.05</v>
      </c>
      <c r="U91" s="65" t="str">
        <f t="shared" si="19"/>
        <v>&lt;2.45</v>
      </c>
      <c r="V91" s="66" t="str">
        <f t="shared" si="16"/>
        <v>&lt;5.5</v>
      </c>
      <c r="W91" s="60"/>
    </row>
    <row r="92" spans="1:23" x14ac:dyDescent="0.4">
      <c r="A92" s="21">
        <f t="shared" si="18"/>
        <v>86</v>
      </c>
      <c r="B92" s="55" t="s">
        <v>207</v>
      </c>
      <c r="C92" s="56" t="s">
        <v>207</v>
      </c>
      <c r="D92" s="57" t="s">
        <v>208</v>
      </c>
      <c r="E92" s="55" t="s">
        <v>286</v>
      </c>
      <c r="F92" s="56"/>
      <c r="G92" s="88" t="s">
        <v>210</v>
      </c>
      <c r="H92" s="59" t="s">
        <v>211</v>
      </c>
      <c r="I92" s="18" t="s">
        <v>251</v>
      </c>
      <c r="J92" s="55" t="s">
        <v>252</v>
      </c>
      <c r="K92" s="55" t="s">
        <v>253</v>
      </c>
      <c r="L92" s="60" t="s">
        <v>241</v>
      </c>
      <c r="M92" s="55" t="s">
        <v>216</v>
      </c>
      <c r="N92" s="61" t="s">
        <v>217</v>
      </c>
      <c r="O92" s="62">
        <v>45390</v>
      </c>
      <c r="P92" s="63">
        <v>45393</v>
      </c>
      <c r="Q92" s="57" t="s">
        <v>327</v>
      </c>
      <c r="R92" s="55">
        <v>4.28</v>
      </c>
      <c r="S92" s="64">
        <v>4.28</v>
      </c>
      <c r="T92" s="65" t="str">
        <f t="shared" si="19"/>
        <v>&lt;3.14</v>
      </c>
      <c r="U92" s="65">
        <f t="shared" si="19"/>
        <v>4.28</v>
      </c>
      <c r="V92" s="66">
        <f t="shared" si="16"/>
        <v>4.3</v>
      </c>
      <c r="W92" s="60"/>
    </row>
    <row r="93" spans="1:23" x14ac:dyDescent="0.4">
      <c r="A93" s="21">
        <f t="shared" si="18"/>
        <v>87</v>
      </c>
      <c r="B93" s="55" t="s">
        <v>207</v>
      </c>
      <c r="C93" s="56" t="s">
        <v>207</v>
      </c>
      <c r="D93" s="57" t="s">
        <v>208</v>
      </c>
      <c r="E93" s="55" t="s">
        <v>328</v>
      </c>
      <c r="F93" s="56"/>
      <c r="G93" s="88" t="s">
        <v>210</v>
      </c>
      <c r="H93" s="59" t="s">
        <v>211</v>
      </c>
      <c r="I93" s="18" t="s">
        <v>251</v>
      </c>
      <c r="J93" s="55" t="s">
        <v>252</v>
      </c>
      <c r="K93" s="55" t="s">
        <v>253</v>
      </c>
      <c r="L93" s="60" t="s">
        <v>241</v>
      </c>
      <c r="M93" s="55" t="s">
        <v>216</v>
      </c>
      <c r="N93" s="61" t="s">
        <v>217</v>
      </c>
      <c r="O93" s="62">
        <v>45390</v>
      </c>
      <c r="P93" s="63">
        <v>45393</v>
      </c>
      <c r="Q93" s="57" t="s">
        <v>220</v>
      </c>
      <c r="R93" s="55">
        <v>4.16</v>
      </c>
      <c r="S93" s="64">
        <v>4.16</v>
      </c>
      <c r="T93" s="65" t="str">
        <f t="shared" si="19"/>
        <v>&lt;3.31</v>
      </c>
      <c r="U93" s="65">
        <f t="shared" si="19"/>
        <v>4.16</v>
      </c>
      <c r="V93" s="66">
        <f t="shared" si="16"/>
        <v>4.2</v>
      </c>
      <c r="W93" s="60"/>
    </row>
    <row r="94" spans="1:23" x14ac:dyDescent="0.4">
      <c r="A94" s="21">
        <f t="shared" si="18"/>
        <v>88</v>
      </c>
      <c r="B94" s="55" t="s">
        <v>207</v>
      </c>
      <c r="C94" s="56" t="s">
        <v>207</v>
      </c>
      <c r="D94" s="57" t="s">
        <v>208</v>
      </c>
      <c r="E94" s="55" t="s">
        <v>219</v>
      </c>
      <c r="F94" s="56"/>
      <c r="G94" s="88" t="s">
        <v>210</v>
      </c>
      <c r="H94" s="59" t="s">
        <v>211</v>
      </c>
      <c r="I94" s="18" t="s">
        <v>251</v>
      </c>
      <c r="J94" s="55" t="s">
        <v>252</v>
      </c>
      <c r="K94" s="55" t="s">
        <v>253</v>
      </c>
      <c r="L94" s="60" t="s">
        <v>241</v>
      </c>
      <c r="M94" s="55" t="s">
        <v>216</v>
      </c>
      <c r="N94" s="61" t="s">
        <v>217</v>
      </c>
      <c r="O94" s="62">
        <v>45390</v>
      </c>
      <c r="P94" s="63">
        <v>45393</v>
      </c>
      <c r="Q94" s="57" t="s">
        <v>329</v>
      </c>
      <c r="R94" s="55" t="s">
        <v>330</v>
      </c>
      <c r="S94" s="64" t="s">
        <v>331</v>
      </c>
      <c r="T94" s="65" t="str">
        <f t="shared" si="19"/>
        <v>&lt;3.77</v>
      </c>
      <c r="U94" s="65" t="str">
        <f t="shared" si="19"/>
        <v>&lt;5.27</v>
      </c>
      <c r="V94" s="66" t="str">
        <f t="shared" si="16"/>
        <v>&lt;9</v>
      </c>
      <c r="W94" s="60"/>
    </row>
    <row r="95" spans="1:23" x14ac:dyDescent="0.4">
      <c r="A95" s="21">
        <f t="shared" si="18"/>
        <v>89</v>
      </c>
      <c r="B95" s="55" t="s">
        <v>207</v>
      </c>
      <c r="C95" s="56" t="s">
        <v>207</v>
      </c>
      <c r="D95" s="57" t="s">
        <v>208</v>
      </c>
      <c r="E95" s="55" t="s">
        <v>332</v>
      </c>
      <c r="F95" s="56"/>
      <c r="G95" s="88" t="s">
        <v>210</v>
      </c>
      <c r="H95" s="59" t="s">
        <v>211</v>
      </c>
      <c r="I95" s="18" t="s">
        <v>251</v>
      </c>
      <c r="J95" s="55" t="s">
        <v>252</v>
      </c>
      <c r="K95" s="55" t="s">
        <v>253</v>
      </c>
      <c r="L95" s="60" t="s">
        <v>241</v>
      </c>
      <c r="M95" s="55" t="s">
        <v>216</v>
      </c>
      <c r="N95" s="61" t="s">
        <v>217</v>
      </c>
      <c r="O95" s="62">
        <v>45391</v>
      </c>
      <c r="P95" s="63">
        <v>45393</v>
      </c>
      <c r="Q95" s="57" t="s">
        <v>333</v>
      </c>
      <c r="R95" s="55" t="s">
        <v>317</v>
      </c>
      <c r="S95" s="64" t="s">
        <v>334</v>
      </c>
      <c r="T95" s="65" t="str">
        <f t="shared" si="19"/>
        <v>&lt;2.96</v>
      </c>
      <c r="U95" s="65" t="str">
        <f t="shared" si="19"/>
        <v>&lt;2.85</v>
      </c>
      <c r="V95" s="66" t="str">
        <f t="shared" si="16"/>
        <v>&lt;5.8</v>
      </c>
      <c r="W95" s="60"/>
    </row>
    <row r="96" spans="1:23" x14ac:dyDescent="0.4">
      <c r="A96" s="21">
        <f t="shared" si="18"/>
        <v>90</v>
      </c>
      <c r="B96" s="55" t="s">
        <v>207</v>
      </c>
      <c r="C96" s="56" t="s">
        <v>207</v>
      </c>
      <c r="D96" s="57" t="s">
        <v>208</v>
      </c>
      <c r="E96" s="55" t="s">
        <v>335</v>
      </c>
      <c r="F96" s="56"/>
      <c r="G96" s="88" t="s">
        <v>210</v>
      </c>
      <c r="H96" s="59" t="s">
        <v>211</v>
      </c>
      <c r="I96" s="18" t="s">
        <v>251</v>
      </c>
      <c r="J96" s="55" t="s">
        <v>252</v>
      </c>
      <c r="K96" s="55" t="s">
        <v>253</v>
      </c>
      <c r="L96" s="60" t="s">
        <v>241</v>
      </c>
      <c r="M96" s="55" t="s">
        <v>216</v>
      </c>
      <c r="N96" s="61" t="s">
        <v>217</v>
      </c>
      <c r="O96" s="62">
        <v>45391</v>
      </c>
      <c r="P96" s="63">
        <v>45393</v>
      </c>
      <c r="Q96" s="57" t="s">
        <v>336</v>
      </c>
      <c r="R96" s="55" t="s">
        <v>337</v>
      </c>
      <c r="S96" s="64" t="s">
        <v>338</v>
      </c>
      <c r="T96" s="65" t="str">
        <f t="shared" si="19"/>
        <v>&lt;2.05</v>
      </c>
      <c r="U96" s="65" t="str">
        <f t="shared" si="19"/>
        <v>&lt;2.77</v>
      </c>
      <c r="V96" s="66" t="str">
        <f t="shared" si="16"/>
        <v>&lt;4.8</v>
      </c>
      <c r="W96" s="60"/>
    </row>
    <row r="97" spans="1:23" x14ac:dyDescent="0.4">
      <c r="A97" s="21">
        <f t="shared" si="18"/>
        <v>91</v>
      </c>
      <c r="B97" s="55" t="s">
        <v>207</v>
      </c>
      <c r="C97" s="56" t="s">
        <v>207</v>
      </c>
      <c r="D97" s="57" t="s">
        <v>208</v>
      </c>
      <c r="E97" s="55" t="s">
        <v>294</v>
      </c>
      <c r="F97" s="56"/>
      <c r="G97" s="88" t="s">
        <v>210</v>
      </c>
      <c r="H97" s="59" t="s">
        <v>211</v>
      </c>
      <c r="I97" s="18" t="s">
        <v>251</v>
      </c>
      <c r="J97" s="55" t="s">
        <v>252</v>
      </c>
      <c r="K97" s="55" t="s">
        <v>253</v>
      </c>
      <c r="L97" s="60" t="s">
        <v>241</v>
      </c>
      <c r="M97" s="55" t="s">
        <v>216</v>
      </c>
      <c r="N97" s="61" t="s">
        <v>217</v>
      </c>
      <c r="O97" s="62">
        <v>45392</v>
      </c>
      <c r="P97" s="63">
        <v>45393</v>
      </c>
      <c r="Q97" s="57" t="s">
        <v>339</v>
      </c>
      <c r="R97" s="55" t="s">
        <v>340</v>
      </c>
      <c r="S97" s="64" t="s">
        <v>341</v>
      </c>
      <c r="T97" s="65" t="str">
        <f t="shared" si="19"/>
        <v>&lt;3.18</v>
      </c>
      <c r="U97" s="65" t="str">
        <f t="shared" si="19"/>
        <v>&lt;3.01</v>
      </c>
      <c r="V97" s="66" t="str">
        <f t="shared" si="16"/>
        <v>&lt;6.2</v>
      </c>
      <c r="W97" s="60"/>
    </row>
    <row r="98" spans="1:23" x14ac:dyDescent="0.4">
      <c r="A98" s="21">
        <f t="shared" si="18"/>
        <v>92</v>
      </c>
      <c r="B98" s="55" t="s">
        <v>207</v>
      </c>
      <c r="C98" s="56" t="s">
        <v>207</v>
      </c>
      <c r="D98" s="57" t="s">
        <v>208</v>
      </c>
      <c r="E98" s="55" t="s">
        <v>294</v>
      </c>
      <c r="F98" s="56"/>
      <c r="G98" s="88" t="s">
        <v>210</v>
      </c>
      <c r="H98" s="59" t="s">
        <v>211</v>
      </c>
      <c r="I98" s="18" t="s">
        <v>251</v>
      </c>
      <c r="J98" s="55" t="s">
        <v>252</v>
      </c>
      <c r="K98" s="55" t="s">
        <v>253</v>
      </c>
      <c r="L98" s="60" t="s">
        <v>241</v>
      </c>
      <c r="M98" s="55" t="s">
        <v>216</v>
      </c>
      <c r="N98" s="61" t="s">
        <v>217</v>
      </c>
      <c r="O98" s="62">
        <v>45392</v>
      </c>
      <c r="P98" s="63">
        <v>45393</v>
      </c>
      <c r="Q98" s="57" t="s">
        <v>342</v>
      </c>
      <c r="R98" s="55" t="s">
        <v>343</v>
      </c>
      <c r="S98" s="64" t="s">
        <v>344</v>
      </c>
      <c r="T98" s="65" t="str">
        <f t="shared" ref="T98:U113" si="20">IF(Q98="","",IF(NOT(ISERROR(Q98*1)),ROUNDDOWN(Q98*1,2-INT(LOG(ABS(Q98*1)))),IFERROR("&lt;"&amp;ROUNDDOWN(IF(SUBSTITUTE(Q98,"&lt;","")*1&lt;=50,SUBSTITUTE(Q98,"&lt;","")*1,""),2-INT(LOG(ABS(SUBSTITUTE(Q98,"&lt;","")*1)))),IF(Q98="-",Q98,"入力形式が間違っています"))))</f>
        <v>&lt;3.43</v>
      </c>
      <c r="U98" s="65" t="str">
        <f t="shared" si="20"/>
        <v>&lt;2.75</v>
      </c>
      <c r="V98" s="66" t="str">
        <f t="shared" si="16"/>
        <v>&lt;6.2</v>
      </c>
      <c r="W98" s="60"/>
    </row>
    <row r="99" spans="1:23" x14ac:dyDescent="0.4">
      <c r="A99" s="21">
        <f t="shared" si="18"/>
        <v>93</v>
      </c>
      <c r="B99" s="55" t="s">
        <v>207</v>
      </c>
      <c r="C99" s="56" t="s">
        <v>207</v>
      </c>
      <c r="D99" s="57" t="s">
        <v>208</v>
      </c>
      <c r="E99" s="55" t="s">
        <v>294</v>
      </c>
      <c r="F99" s="56"/>
      <c r="G99" s="88" t="s">
        <v>210</v>
      </c>
      <c r="H99" s="59" t="s">
        <v>211</v>
      </c>
      <c r="I99" s="18" t="s">
        <v>251</v>
      </c>
      <c r="J99" s="55" t="s">
        <v>252</v>
      </c>
      <c r="K99" s="55" t="s">
        <v>253</v>
      </c>
      <c r="L99" s="60" t="s">
        <v>241</v>
      </c>
      <c r="M99" s="55" t="s">
        <v>216</v>
      </c>
      <c r="N99" s="61" t="s">
        <v>217</v>
      </c>
      <c r="O99" s="62">
        <v>45392</v>
      </c>
      <c r="P99" s="63">
        <v>45393</v>
      </c>
      <c r="Q99" s="57" t="s">
        <v>345</v>
      </c>
      <c r="R99" s="55">
        <v>3.65</v>
      </c>
      <c r="S99" s="64">
        <v>3.65</v>
      </c>
      <c r="T99" s="65" t="str">
        <f t="shared" si="20"/>
        <v>&lt;2.49</v>
      </c>
      <c r="U99" s="65">
        <f t="shared" si="20"/>
        <v>3.65</v>
      </c>
      <c r="V99" s="66">
        <f t="shared" si="16"/>
        <v>3.7</v>
      </c>
      <c r="W99" s="60"/>
    </row>
    <row r="100" spans="1:23" x14ac:dyDescent="0.4">
      <c r="A100" s="21">
        <f t="shared" si="18"/>
        <v>94</v>
      </c>
      <c r="B100" s="55" t="s">
        <v>207</v>
      </c>
      <c r="C100" s="56" t="s">
        <v>207</v>
      </c>
      <c r="D100" s="57" t="s">
        <v>208</v>
      </c>
      <c r="E100" s="55" t="s">
        <v>346</v>
      </c>
      <c r="F100" s="56"/>
      <c r="G100" s="88" t="s">
        <v>210</v>
      </c>
      <c r="H100" s="59" t="s">
        <v>211</v>
      </c>
      <c r="I100" s="18" t="s">
        <v>251</v>
      </c>
      <c r="J100" s="55" t="s">
        <v>252</v>
      </c>
      <c r="K100" s="55" t="s">
        <v>253</v>
      </c>
      <c r="L100" s="60" t="s">
        <v>241</v>
      </c>
      <c r="M100" s="55" t="s">
        <v>216</v>
      </c>
      <c r="N100" s="61" t="s">
        <v>217</v>
      </c>
      <c r="O100" s="62">
        <v>45393</v>
      </c>
      <c r="P100" s="63">
        <v>45393</v>
      </c>
      <c r="Q100" s="57" t="s">
        <v>347</v>
      </c>
      <c r="R100" s="55">
        <v>4.18</v>
      </c>
      <c r="S100" s="64">
        <v>4.18</v>
      </c>
      <c r="T100" s="65" t="str">
        <f t="shared" si="20"/>
        <v>&lt;2.63</v>
      </c>
      <c r="U100" s="65">
        <f t="shared" si="20"/>
        <v>4.18</v>
      </c>
      <c r="V100" s="66">
        <f t="shared" si="16"/>
        <v>4.2</v>
      </c>
      <c r="W100" s="60"/>
    </row>
    <row r="101" spans="1:23" x14ac:dyDescent="0.4">
      <c r="A101" s="21">
        <f t="shared" si="18"/>
        <v>95</v>
      </c>
      <c r="B101" s="55" t="s">
        <v>207</v>
      </c>
      <c r="C101" s="56" t="s">
        <v>207</v>
      </c>
      <c r="D101" s="57" t="s">
        <v>208</v>
      </c>
      <c r="E101" s="55" t="s">
        <v>346</v>
      </c>
      <c r="F101" s="56"/>
      <c r="G101" s="88" t="s">
        <v>210</v>
      </c>
      <c r="H101" s="59" t="s">
        <v>211</v>
      </c>
      <c r="I101" s="18" t="s">
        <v>251</v>
      </c>
      <c r="J101" s="55" t="s">
        <v>252</v>
      </c>
      <c r="K101" s="55" t="s">
        <v>253</v>
      </c>
      <c r="L101" s="60" t="s">
        <v>241</v>
      </c>
      <c r="M101" s="55" t="s">
        <v>216</v>
      </c>
      <c r="N101" s="61" t="s">
        <v>217</v>
      </c>
      <c r="O101" s="62">
        <v>45393</v>
      </c>
      <c r="P101" s="63">
        <v>45393</v>
      </c>
      <c r="Q101" s="57" t="s">
        <v>348</v>
      </c>
      <c r="R101" s="55">
        <v>9.0399999999999991</v>
      </c>
      <c r="S101" s="64">
        <v>9.0399999999999991</v>
      </c>
      <c r="T101" s="65" t="str">
        <f t="shared" si="20"/>
        <v>&lt;3.95</v>
      </c>
      <c r="U101" s="65">
        <f t="shared" si="20"/>
        <v>9.0399999999999991</v>
      </c>
      <c r="V101" s="66">
        <f t="shared" si="16"/>
        <v>9</v>
      </c>
      <c r="W101" s="60"/>
    </row>
    <row r="102" spans="1:23" x14ac:dyDescent="0.4">
      <c r="A102" s="21">
        <f t="shared" si="18"/>
        <v>96</v>
      </c>
      <c r="B102" s="55" t="s">
        <v>207</v>
      </c>
      <c r="C102" s="56" t="s">
        <v>207</v>
      </c>
      <c r="D102" s="57" t="s">
        <v>208</v>
      </c>
      <c r="E102" s="55" t="s">
        <v>346</v>
      </c>
      <c r="F102" s="56"/>
      <c r="G102" s="88" t="s">
        <v>210</v>
      </c>
      <c r="H102" s="59" t="s">
        <v>211</v>
      </c>
      <c r="I102" s="18" t="s">
        <v>251</v>
      </c>
      <c r="J102" s="55" t="s">
        <v>252</v>
      </c>
      <c r="K102" s="55" t="s">
        <v>253</v>
      </c>
      <c r="L102" s="60" t="s">
        <v>241</v>
      </c>
      <c r="M102" s="55" t="s">
        <v>216</v>
      </c>
      <c r="N102" s="61" t="s">
        <v>217</v>
      </c>
      <c r="O102" s="62">
        <v>45393</v>
      </c>
      <c r="P102" s="63">
        <v>45393</v>
      </c>
      <c r="Q102" s="57" t="s">
        <v>349</v>
      </c>
      <c r="R102" s="55">
        <v>8.07</v>
      </c>
      <c r="S102" s="64">
        <v>8.07</v>
      </c>
      <c r="T102" s="65" t="str">
        <f t="shared" si="20"/>
        <v>&lt;2.4</v>
      </c>
      <c r="U102" s="65">
        <f t="shared" si="20"/>
        <v>8.07</v>
      </c>
      <c r="V102" s="66">
        <f t="shared" si="16"/>
        <v>8.1</v>
      </c>
      <c r="W102" s="60"/>
    </row>
    <row r="103" spans="1:23" x14ac:dyDescent="0.4">
      <c r="A103" s="21">
        <f t="shared" si="18"/>
        <v>97</v>
      </c>
      <c r="B103" s="55" t="s">
        <v>207</v>
      </c>
      <c r="C103" s="56" t="s">
        <v>207</v>
      </c>
      <c r="D103" s="57" t="s">
        <v>208</v>
      </c>
      <c r="E103" s="55" t="s">
        <v>280</v>
      </c>
      <c r="F103" s="56"/>
      <c r="G103" s="88" t="s">
        <v>210</v>
      </c>
      <c r="H103" s="59" t="s">
        <v>211</v>
      </c>
      <c r="I103" s="18" t="s">
        <v>272</v>
      </c>
      <c r="J103" s="55" t="s">
        <v>252</v>
      </c>
      <c r="K103" s="55" t="s">
        <v>253</v>
      </c>
      <c r="L103" s="60" t="s">
        <v>241</v>
      </c>
      <c r="M103" s="55" t="s">
        <v>216</v>
      </c>
      <c r="N103" s="61" t="s">
        <v>217</v>
      </c>
      <c r="O103" s="62">
        <v>45387</v>
      </c>
      <c r="P103" s="63">
        <v>45393</v>
      </c>
      <c r="Q103" s="57" t="s">
        <v>350</v>
      </c>
      <c r="R103" s="55" t="s">
        <v>351</v>
      </c>
      <c r="S103" s="64" t="s">
        <v>352</v>
      </c>
      <c r="T103" s="65" t="str">
        <f t="shared" si="20"/>
        <v>&lt;4.35</v>
      </c>
      <c r="U103" s="65" t="str">
        <f t="shared" si="20"/>
        <v>&lt;4.44</v>
      </c>
      <c r="V103" s="66" t="str">
        <f t="shared" si="16"/>
        <v>&lt;8.8</v>
      </c>
      <c r="W103" s="60"/>
    </row>
    <row r="104" spans="1:23" x14ac:dyDescent="0.4">
      <c r="A104" s="21">
        <f t="shared" si="18"/>
        <v>98</v>
      </c>
      <c r="B104" s="55" t="s">
        <v>207</v>
      </c>
      <c r="C104" s="56" t="s">
        <v>207</v>
      </c>
      <c r="D104" s="57" t="s">
        <v>208</v>
      </c>
      <c r="E104" s="55" t="s">
        <v>294</v>
      </c>
      <c r="F104" s="56"/>
      <c r="G104" s="88" t="s">
        <v>210</v>
      </c>
      <c r="H104" s="59" t="s">
        <v>211</v>
      </c>
      <c r="I104" s="18" t="s">
        <v>272</v>
      </c>
      <c r="J104" s="55" t="s">
        <v>252</v>
      </c>
      <c r="K104" s="55" t="s">
        <v>253</v>
      </c>
      <c r="L104" s="60" t="s">
        <v>241</v>
      </c>
      <c r="M104" s="55" t="s">
        <v>216</v>
      </c>
      <c r="N104" s="61" t="s">
        <v>217</v>
      </c>
      <c r="O104" s="62">
        <v>45391</v>
      </c>
      <c r="P104" s="63">
        <v>45393</v>
      </c>
      <c r="Q104" s="57" t="s">
        <v>353</v>
      </c>
      <c r="R104" s="55" t="s">
        <v>354</v>
      </c>
      <c r="S104" s="64" t="s">
        <v>355</v>
      </c>
      <c r="T104" s="65" t="str">
        <f t="shared" si="20"/>
        <v>&lt;4.78</v>
      </c>
      <c r="U104" s="65" t="str">
        <f t="shared" si="20"/>
        <v>&lt;4.96</v>
      </c>
      <c r="V104" s="66" t="str">
        <f t="shared" si="16"/>
        <v>&lt;9.7</v>
      </c>
      <c r="W104" s="60"/>
    </row>
    <row r="105" spans="1:23" x14ac:dyDescent="0.4">
      <c r="A105" s="21">
        <f t="shared" si="18"/>
        <v>99</v>
      </c>
      <c r="B105" s="55" t="s">
        <v>207</v>
      </c>
      <c r="C105" s="56" t="s">
        <v>207</v>
      </c>
      <c r="D105" s="57" t="s">
        <v>208</v>
      </c>
      <c r="E105" s="55" t="s">
        <v>294</v>
      </c>
      <c r="F105" s="56"/>
      <c r="G105" s="88" t="s">
        <v>210</v>
      </c>
      <c r="H105" s="59" t="s">
        <v>211</v>
      </c>
      <c r="I105" s="18" t="s">
        <v>276</v>
      </c>
      <c r="J105" s="55" t="s">
        <v>252</v>
      </c>
      <c r="K105" s="55" t="s">
        <v>253</v>
      </c>
      <c r="L105" s="60" t="s">
        <v>241</v>
      </c>
      <c r="M105" s="55" t="s">
        <v>216</v>
      </c>
      <c r="N105" s="61" t="s">
        <v>217</v>
      </c>
      <c r="O105" s="62">
        <v>45392</v>
      </c>
      <c r="P105" s="63">
        <v>45393</v>
      </c>
      <c r="Q105" s="57" t="s">
        <v>356</v>
      </c>
      <c r="R105" s="55" t="s">
        <v>258</v>
      </c>
      <c r="S105" s="64" t="s">
        <v>357</v>
      </c>
      <c r="T105" s="65" t="str">
        <f t="shared" si="20"/>
        <v>&lt;3.17</v>
      </c>
      <c r="U105" s="65" t="str">
        <f t="shared" si="20"/>
        <v>&lt;3.22</v>
      </c>
      <c r="V105" s="66" t="str">
        <f t="shared" si="16"/>
        <v>&lt;6.4</v>
      </c>
      <c r="W105" s="60"/>
    </row>
    <row r="106" spans="1:23" x14ac:dyDescent="0.4">
      <c r="A106" s="21">
        <f t="shared" si="18"/>
        <v>100</v>
      </c>
      <c r="B106" s="55" t="s">
        <v>207</v>
      </c>
      <c r="C106" s="56" t="s">
        <v>207</v>
      </c>
      <c r="D106" s="57" t="s">
        <v>208</v>
      </c>
      <c r="E106" s="55" t="s">
        <v>286</v>
      </c>
      <c r="F106" s="56"/>
      <c r="G106" s="88" t="s">
        <v>210</v>
      </c>
      <c r="H106" s="59" t="s">
        <v>211</v>
      </c>
      <c r="I106" s="18" t="s">
        <v>201</v>
      </c>
      <c r="J106" s="55" t="s">
        <v>252</v>
      </c>
      <c r="K106" s="55" t="s">
        <v>253</v>
      </c>
      <c r="L106" s="60" t="s">
        <v>241</v>
      </c>
      <c r="M106" s="55" t="s">
        <v>216</v>
      </c>
      <c r="N106" s="61" t="s">
        <v>217</v>
      </c>
      <c r="O106" s="62">
        <v>45386</v>
      </c>
      <c r="P106" s="63">
        <v>45393</v>
      </c>
      <c r="Q106" s="57" t="s">
        <v>358</v>
      </c>
      <c r="R106" s="55" t="s">
        <v>359</v>
      </c>
      <c r="S106" s="64" t="s">
        <v>360</v>
      </c>
      <c r="T106" s="65" t="str">
        <f t="shared" si="20"/>
        <v>&lt;5.42</v>
      </c>
      <c r="U106" s="65" t="str">
        <f t="shared" si="20"/>
        <v>&lt;4.28</v>
      </c>
      <c r="V106" s="66" t="str">
        <f t="shared" si="16"/>
        <v>&lt;9.7</v>
      </c>
      <c r="W106" s="60"/>
    </row>
    <row r="107" spans="1:23" x14ac:dyDescent="0.4">
      <c r="A107" s="21">
        <f t="shared" si="18"/>
        <v>101</v>
      </c>
      <c r="B107" s="55" t="s">
        <v>207</v>
      </c>
      <c r="C107" s="56" t="s">
        <v>207</v>
      </c>
      <c r="D107" s="57" t="s">
        <v>208</v>
      </c>
      <c r="E107" s="55" t="s">
        <v>280</v>
      </c>
      <c r="F107" s="56"/>
      <c r="G107" s="88" t="s">
        <v>210</v>
      </c>
      <c r="H107" s="59" t="s">
        <v>211</v>
      </c>
      <c r="I107" s="18" t="s">
        <v>201</v>
      </c>
      <c r="J107" s="55" t="s">
        <v>252</v>
      </c>
      <c r="K107" s="55" t="s">
        <v>253</v>
      </c>
      <c r="L107" s="60" t="s">
        <v>241</v>
      </c>
      <c r="M107" s="55" t="s">
        <v>216</v>
      </c>
      <c r="N107" s="61" t="s">
        <v>217</v>
      </c>
      <c r="O107" s="62">
        <v>45390</v>
      </c>
      <c r="P107" s="63">
        <v>45393</v>
      </c>
      <c r="Q107" s="57" t="s">
        <v>361</v>
      </c>
      <c r="R107" s="55" t="s">
        <v>362</v>
      </c>
      <c r="S107" s="64" t="s">
        <v>363</v>
      </c>
      <c r="T107" s="65" t="str">
        <f t="shared" si="20"/>
        <v>&lt;4.53</v>
      </c>
      <c r="U107" s="65" t="str">
        <f t="shared" si="20"/>
        <v>&lt;4.91</v>
      </c>
      <c r="V107" s="66" t="str">
        <f t="shared" si="16"/>
        <v>&lt;9.4</v>
      </c>
      <c r="W107" s="60"/>
    </row>
    <row r="108" spans="1:23" x14ac:dyDescent="0.4">
      <c r="A108" s="21">
        <f t="shared" si="18"/>
        <v>102</v>
      </c>
      <c r="B108" s="55" t="s">
        <v>207</v>
      </c>
      <c r="C108" s="56" t="s">
        <v>207</v>
      </c>
      <c r="D108" s="57" t="s">
        <v>208</v>
      </c>
      <c r="E108" s="55" t="s">
        <v>239</v>
      </c>
      <c r="F108" s="56"/>
      <c r="G108" s="88" t="s">
        <v>210</v>
      </c>
      <c r="H108" s="59" t="s">
        <v>211</v>
      </c>
      <c r="I108" s="18" t="s">
        <v>364</v>
      </c>
      <c r="J108" s="55" t="s">
        <v>252</v>
      </c>
      <c r="K108" s="55" t="s">
        <v>253</v>
      </c>
      <c r="L108" s="60" t="s">
        <v>241</v>
      </c>
      <c r="M108" s="55" t="s">
        <v>216</v>
      </c>
      <c r="N108" s="61" t="s">
        <v>217</v>
      </c>
      <c r="O108" s="62">
        <v>45392</v>
      </c>
      <c r="P108" s="63">
        <v>45393</v>
      </c>
      <c r="Q108" s="57" t="s">
        <v>365</v>
      </c>
      <c r="R108" s="55">
        <v>9.69</v>
      </c>
      <c r="S108" s="64">
        <v>9.69</v>
      </c>
      <c r="T108" s="65" t="str">
        <f t="shared" si="20"/>
        <v>&lt;7.96</v>
      </c>
      <c r="U108" s="65">
        <f t="shared" si="20"/>
        <v>9.69</v>
      </c>
      <c r="V108" s="66">
        <f t="shared" si="16"/>
        <v>9.6999999999999993</v>
      </c>
      <c r="W108" s="60"/>
    </row>
    <row r="109" spans="1:23" x14ac:dyDescent="0.4">
      <c r="A109" s="21">
        <f t="shared" si="18"/>
        <v>103</v>
      </c>
      <c r="B109" s="55" t="s">
        <v>207</v>
      </c>
      <c r="C109" s="56" t="s">
        <v>207</v>
      </c>
      <c r="D109" s="57" t="s">
        <v>208</v>
      </c>
      <c r="E109" s="55" t="s">
        <v>209</v>
      </c>
      <c r="F109" s="56"/>
      <c r="G109" s="88" t="s">
        <v>210</v>
      </c>
      <c r="H109" s="59" t="s">
        <v>211</v>
      </c>
      <c r="I109" s="18" t="s">
        <v>366</v>
      </c>
      <c r="J109" s="55" t="s">
        <v>252</v>
      </c>
      <c r="K109" s="55" t="s">
        <v>253</v>
      </c>
      <c r="L109" s="60" t="s">
        <v>241</v>
      </c>
      <c r="M109" s="55" t="s">
        <v>216</v>
      </c>
      <c r="N109" s="61" t="s">
        <v>217</v>
      </c>
      <c r="O109" s="62">
        <v>45389</v>
      </c>
      <c r="P109" s="63">
        <v>45393</v>
      </c>
      <c r="Q109" s="57" t="s">
        <v>367</v>
      </c>
      <c r="R109" s="55" t="s">
        <v>368</v>
      </c>
      <c r="S109" s="64" t="s">
        <v>369</v>
      </c>
      <c r="T109" s="65" t="str">
        <f t="shared" si="20"/>
        <v>&lt;6.98</v>
      </c>
      <c r="U109" s="65" t="str">
        <f t="shared" si="20"/>
        <v>&lt;5.86</v>
      </c>
      <c r="V109" s="66" t="str">
        <f t="shared" si="16"/>
        <v>&lt;13</v>
      </c>
      <c r="W109" s="60"/>
    </row>
    <row r="110" spans="1:23" x14ac:dyDescent="0.4">
      <c r="A110" s="21">
        <f t="shared" si="18"/>
        <v>104</v>
      </c>
      <c r="B110" s="55" t="s">
        <v>207</v>
      </c>
      <c r="C110" s="56" t="s">
        <v>207</v>
      </c>
      <c r="D110" s="57" t="s">
        <v>208</v>
      </c>
      <c r="E110" s="55" t="s">
        <v>248</v>
      </c>
      <c r="F110" s="56"/>
      <c r="G110" s="88" t="s">
        <v>210</v>
      </c>
      <c r="H110" s="59" t="s">
        <v>211</v>
      </c>
      <c r="I110" s="18" t="s">
        <v>370</v>
      </c>
      <c r="J110" s="55" t="s">
        <v>252</v>
      </c>
      <c r="K110" s="55" t="s">
        <v>253</v>
      </c>
      <c r="L110" s="60" t="s">
        <v>241</v>
      </c>
      <c r="M110" s="55" t="s">
        <v>216</v>
      </c>
      <c r="N110" s="61" t="s">
        <v>282</v>
      </c>
      <c r="O110" s="62">
        <v>45390</v>
      </c>
      <c r="P110" s="63">
        <v>45393</v>
      </c>
      <c r="Q110" s="57" t="s">
        <v>371</v>
      </c>
      <c r="R110" s="55" t="s">
        <v>372</v>
      </c>
      <c r="S110" s="64" t="s">
        <v>373</v>
      </c>
      <c r="T110" s="65" t="str">
        <f t="shared" si="20"/>
        <v>&lt;4.89</v>
      </c>
      <c r="U110" s="65" t="str">
        <f t="shared" si="20"/>
        <v>&lt;4.39</v>
      </c>
      <c r="V110" s="66" t="str">
        <f t="shared" si="16"/>
        <v>&lt;9.3</v>
      </c>
      <c r="W110" s="60"/>
    </row>
    <row r="111" spans="1:23" x14ac:dyDescent="0.4">
      <c r="A111" s="21">
        <f t="shared" si="18"/>
        <v>105</v>
      </c>
      <c r="B111" s="55" t="s">
        <v>207</v>
      </c>
      <c r="C111" s="56" t="s">
        <v>207</v>
      </c>
      <c r="D111" s="57" t="s">
        <v>208</v>
      </c>
      <c r="E111" s="55" t="s">
        <v>248</v>
      </c>
      <c r="F111" s="56"/>
      <c r="G111" s="88" t="s">
        <v>210</v>
      </c>
      <c r="H111" s="59" t="s">
        <v>211</v>
      </c>
      <c r="I111" s="18" t="s">
        <v>374</v>
      </c>
      <c r="J111" s="55" t="s">
        <v>252</v>
      </c>
      <c r="K111" s="55" t="s">
        <v>253</v>
      </c>
      <c r="L111" s="60" t="s">
        <v>241</v>
      </c>
      <c r="M111" s="55" t="s">
        <v>216</v>
      </c>
      <c r="N111" s="61" t="s">
        <v>282</v>
      </c>
      <c r="O111" s="62">
        <v>45390</v>
      </c>
      <c r="P111" s="63">
        <v>45393</v>
      </c>
      <c r="Q111" s="57" t="s">
        <v>375</v>
      </c>
      <c r="R111" s="55" t="s">
        <v>376</v>
      </c>
      <c r="S111" s="64" t="s">
        <v>377</v>
      </c>
      <c r="T111" s="65" t="str">
        <f t="shared" si="20"/>
        <v>&lt;3.62</v>
      </c>
      <c r="U111" s="65" t="str">
        <f t="shared" si="20"/>
        <v>&lt;3.08</v>
      </c>
      <c r="V111" s="66" t="str">
        <f t="shared" si="16"/>
        <v>&lt;6.7</v>
      </c>
      <c r="W111" s="60"/>
    </row>
    <row r="112" spans="1:23" x14ac:dyDescent="0.4">
      <c r="A112" s="21">
        <f t="shared" si="18"/>
        <v>106</v>
      </c>
      <c r="B112" s="55" t="s">
        <v>207</v>
      </c>
      <c r="C112" s="56" t="s">
        <v>207</v>
      </c>
      <c r="D112" s="57" t="s">
        <v>208</v>
      </c>
      <c r="E112" s="55" t="s">
        <v>286</v>
      </c>
      <c r="F112" s="56"/>
      <c r="G112" s="88" t="s">
        <v>210</v>
      </c>
      <c r="H112" s="59" t="s">
        <v>211</v>
      </c>
      <c r="I112" s="18" t="s">
        <v>378</v>
      </c>
      <c r="J112" s="55" t="s">
        <v>252</v>
      </c>
      <c r="K112" s="55" t="s">
        <v>253</v>
      </c>
      <c r="L112" s="60" t="s">
        <v>241</v>
      </c>
      <c r="M112" s="55" t="s">
        <v>216</v>
      </c>
      <c r="N112" s="61" t="s">
        <v>282</v>
      </c>
      <c r="O112" s="62">
        <v>45389</v>
      </c>
      <c r="P112" s="63">
        <v>45393</v>
      </c>
      <c r="Q112" s="57" t="s">
        <v>379</v>
      </c>
      <c r="R112" s="55" t="s">
        <v>380</v>
      </c>
      <c r="S112" s="64" t="s">
        <v>381</v>
      </c>
      <c r="T112" s="65" t="str">
        <f t="shared" si="20"/>
        <v>&lt;5.77</v>
      </c>
      <c r="U112" s="65" t="str">
        <f t="shared" si="20"/>
        <v>&lt;5.18</v>
      </c>
      <c r="V112" s="66" t="str">
        <f t="shared" si="16"/>
        <v>&lt;11</v>
      </c>
      <c r="W112" s="60"/>
    </row>
    <row r="113" spans="1:23" x14ac:dyDescent="0.4">
      <c r="A113" s="21">
        <f t="shared" si="18"/>
        <v>107</v>
      </c>
      <c r="B113" s="55" t="s">
        <v>207</v>
      </c>
      <c r="C113" s="56" t="s">
        <v>207</v>
      </c>
      <c r="D113" s="57" t="s">
        <v>208</v>
      </c>
      <c r="E113" s="55" t="s">
        <v>294</v>
      </c>
      <c r="F113" s="56"/>
      <c r="G113" s="88" t="s">
        <v>210</v>
      </c>
      <c r="H113" s="59" t="s">
        <v>211</v>
      </c>
      <c r="I113" s="18" t="s">
        <v>378</v>
      </c>
      <c r="J113" s="55" t="s">
        <v>252</v>
      </c>
      <c r="K113" s="55" t="s">
        <v>253</v>
      </c>
      <c r="L113" s="60" t="s">
        <v>241</v>
      </c>
      <c r="M113" s="55" t="s">
        <v>216</v>
      </c>
      <c r="N113" s="61" t="s">
        <v>282</v>
      </c>
      <c r="O113" s="62">
        <v>45392</v>
      </c>
      <c r="P113" s="63">
        <v>45393</v>
      </c>
      <c r="Q113" s="57" t="s">
        <v>63</v>
      </c>
      <c r="R113" s="55" t="s">
        <v>382</v>
      </c>
      <c r="S113" s="64" t="s">
        <v>383</v>
      </c>
      <c r="T113" s="65" t="str">
        <f t="shared" si="20"/>
        <v>&lt;6.3</v>
      </c>
      <c r="U113" s="65" t="str">
        <f t="shared" si="20"/>
        <v>&lt;5.65</v>
      </c>
      <c r="V113" s="66" t="str">
        <f t="shared" si="16"/>
        <v>&lt;12</v>
      </c>
      <c r="W113" s="60"/>
    </row>
    <row r="114" spans="1:23" x14ac:dyDescent="0.4">
      <c r="A114" s="21">
        <f t="shared" si="18"/>
        <v>108</v>
      </c>
      <c r="B114" s="55" t="s">
        <v>207</v>
      </c>
      <c r="C114" s="56" t="s">
        <v>207</v>
      </c>
      <c r="D114" s="57" t="s">
        <v>208</v>
      </c>
      <c r="E114" s="55" t="s">
        <v>384</v>
      </c>
      <c r="F114" s="56"/>
      <c r="G114" s="88" t="s">
        <v>210</v>
      </c>
      <c r="H114" s="59" t="s">
        <v>211</v>
      </c>
      <c r="I114" s="18" t="s">
        <v>385</v>
      </c>
      <c r="J114" s="55" t="s">
        <v>252</v>
      </c>
      <c r="K114" s="55" t="s">
        <v>253</v>
      </c>
      <c r="L114" s="60" t="s">
        <v>241</v>
      </c>
      <c r="M114" s="55" t="s">
        <v>216</v>
      </c>
      <c r="N114" s="61" t="s">
        <v>282</v>
      </c>
      <c r="O114" s="62">
        <v>45391</v>
      </c>
      <c r="P114" s="63">
        <v>45393</v>
      </c>
      <c r="Q114" s="57" t="s">
        <v>318</v>
      </c>
      <c r="R114" s="55" t="s">
        <v>386</v>
      </c>
      <c r="S114" s="64" t="s">
        <v>387</v>
      </c>
      <c r="T114" s="65" t="str">
        <f t="shared" ref="T114:U115" si="21">IF(Q114="","",IF(NOT(ISERROR(Q114*1)),ROUNDDOWN(Q114*1,2-INT(LOG(ABS(Q114*1)))),IFERROR("&lt;"&amp;ROUNDDOWN(IF(SUBSTITUTE(Q114,"&lt;","")*1&lt;=50,SUBSTITUTE(Q114,"&lt;","")*1,""),2-INT(LOG(ABS(SUBSTITUTE(Q114,"&lt;","")*1)))),IF(Q114="-",Q114,"入力形式が間違っています"))))</f>
        <v>&lt;5.66</v>
      </c>
      <c r="U114" s="65" t="str">
        <f t="shared" si="21"/>
        <v>&lt;4.95</v>
      </c>
      <c r="V114" s="66" t="str">
        <f t="shared" si="16"/>
        <v>&lt;11</v>
      </c>
      <c r="W114" s="60"/>
    </row>
    <row r="115" spans="1:23" x14ac:dyDescent="0.4">
      <c r="A115" s="21">
        <f t="shared" si="18"/>
        <v>109</v>
      </c>
      <c r="B115" s="55" t="s">
        <v>207</v>
      </c>
      <c r="C115" s="56" t="s">
        <v>207</v>
      </c>
      <c r="D115" s="57" t="s">
        <v>208</v>
      </c>
      <c r="E115" s="55" t="s">
        <v>346</v>
      </c>
      <c r="F115" s="56"/>
      <c r="G115" s="88" t="s">
        <v>210</v>
      </c>
      <c r="H115" s="59" t="s">
        <v>211</v>
      </c>
      <c r="I115" s="18" t="s">
        <v>385</v>
      </c>
      <c r="J115" s="55" t="s">
        <v>252</v>
      </c>
      <c r="K115" s="55" t="s">
        <v>253</v>
      </c>
      <c r="L115" s="60" t="s">
        <v>241</v>
      </c>
      <c r="M115" s="55" t="s">
        <v>216</v>
      </c>
      <c r="N115" s="61" t="s">
        <v>217</v>
      </c>
      <c r="O115" s="62">
        <v>45391</v>
      </c>
      <c r="P115" s="63">
        <v>45393</v>
      </c>
      <c r="Q115" s="57" t="s">
        <v>388</v>
      </c>
      <c r="R115" s="55" t="s">
        <v>389</v>
      </c>
      <c r="S115" s="64" t="s">
        <v>390</v>
      </c>
      <c r="T115" s="65" t="str">
        <f t="shared" si="21"/>
        <v>&lt;6.91</v>
      </c>
      <c r="U115" s="65" t="str">
        <f t="shared" si="21"/>
        <v>&lt;5.67</v>
      </c>
      <c r="V115" s="66" t="str">
        <f t="shared" ref="V115" si="22">IFERROR(IF(AND(T115="",U115=""),"",IF(AND(T115="-",U115="-"),IF(S115="","Cs合計を入力してください",S115),IF(NOT(ISERROR(T115*1+U115*1)),ROUND(T115+U115, 1-INT(LOG(ABS(T115+U115)))),IF(NOT(ISERROR(T115*1)),ROUND(T115, 1-INT(LOG(ABS(T115)))),IF(NOT(ISERROR(U115*1)),ROUND(U115, 1-INT(LOG(ABS(U115)))),IF(ISERROR(T115*1+U115*1),"&lt;"&amp;ROUND(IF(T115="-",0,SUBSTITUTE(T115,"&lt;",""))*1+IF(U115="-",0,SUBSTITUTE(U115,"&lt;",""))*1,1-INT(LOG(ABS(IF(T115="-",0,SUBSTITUTE(T115,"&lt;",""))*1+IF(U115="-",0,SUBSTITUTE(U115,"&lt;",""))*1)))))))))),"入力形式が間違っています")</f>
        <v>&lt;13</v>
      </c>
      <c r="W115" s="60"/>
    </row>
    <row r="116" spans="1:23" x14ac:dyDescent="0.4">
      <c r="A116" s="21">
        <f t="shared" si="18"/>
        <v>110</v>
      </c>
      <c r="B116" s="55" t="s">
        <v>391</v>
      </c>
      <c r="C116" s="56" t="s">
        <v>391</v>
      </c>
      <c r="D116" s="57" t="s">
        <v>392</v>
      </c>
      <c r="E116" s="55" t="s">
        <v>57</v>
      </c>
      <c r="F116" s="56" t="s">
        <v>393</v>
      </c>
      <c r="G116" s="88" t="s">
        <v>394</v>
      </c>
      <c r="H116" s="59" t="s">
        <v>395</v>
      </c>
      <c r="I116" s="55" t="s">
        <v>396</v>
      </c>
      <c r="J116" s="55" t="s">
        <v>397</v>
      </c>
      <c r="K116" s="55" t="s">
        <v>57</v>
      </c>
      <c r="L116" s="60" t="s">
        <v>241</v>
      </c>
      <c r="M116" s="55" t="s">
        <v>398</v>
      </c>
      <c r="N116" s="61" t="s">
        <v>39</v>
      </c>
      <c r="O116" s="62">
        <v>45385</v>
      </c>
      <c r="P116" s="63">
        <v>45406</v>
      </c>
      <c r="Q116" s="57" t="s">
        <v>399</v>
      </c>
      <c r="R116" s="55" t="s">
        <v>316</v>
      </c>
      <c r="S116" s="79" t="s">
        <v>297</v>
      </c>
      <c r="T116" s="65" t="s">
        <v>399</v>
      </c>
      <c r="U116" s="65" t="s">
        <v>316</v>
      </c>
      <c r="V116" s="66" t="s">
        <v>297</v>
      </c>
      <c r="W116" s="60"/>
    </row>
    <row r="117" spans="1:23" x14ac:dyDescent="0.4">
      <c r="A117" s="21">
        <f t="shared" si="18"/>
        <v>111</v>
      </c>
      <c r="B117" s="55" t="s">
        <v>391</v>
      </c>
      <c r="C117" s="56" t="s">
        <v>391</v>
      </c>
      <c r="D117" s="57" t="s">
        <v>392</v>
      </c>
      <c r="E117" s="55" t="s">
        <v>57</v>
      </c>
      <c r="F117" s="56" t="s">
        <v>393</v>
      </c>
      <c r="G117" s="88" t="s">
        <v>394</v>
      </c>
      <c r="H117" s="59" t="s">
        <v>395</v>
      </c>
      <c r="I117" s="67" t="s">
        <v>400</v>
      </c>
      <c r="J117" s="55" t="s">
        <v>397</v>
      </c>
      <c r="K117" s="55" t="s">
        <v>57</v>
      </c>
      <c r="L117" s="60" t="s">
        <v>241</v>
      </c>
      <c r="M117" s="55" t="s">
        <v>398</v>
      </c>
      <c r="N117" s="61" t="s">
        <v>39</v>
      </c>
      <c r="O117" s="70">
        <v>45385</v>
      </c>
      <c r="P117" s="63">
        <v>45406</v>
      </c>
      <c r="Q117" s="59" t="s">
        <v>401</v>
      </c>
      <c r="R117" s="67" t="s">
        <v>402</v>
      </c>
      <c r="S117" s="64" t="s">
        <v>403</v>
      </c>
      <c r="T117" s="65" t="s">
        <v>227</v>
      </c>
      <c r="U117" s="65" t="s">
        <v>402</v>
      </c>
      <c r="V117" s="66" t="s">
        <v>403</v>
      </c>
      <c r="W117" s="60"/>
    </row>
    <row r="118" spans="1:23" x14ac:dyDescent="0.4">
      <c r="A118" s="21">
        <f t="shared" si="18"/>
        <v>112</v>
      </c>
      <c r="B118" s="55" t="s">
        <v>391</v>
      </c>
      <c r="C118" s="56" t="s">
        <v>391</v>
      </c>
      <c r="D118" s="57" t="s">
        <v>392</v>
      </c>
      <c r="E118" s="55" t="s">
        <v>57</v>
      </c>
      <c r="F118" s="56" t="s">
        <v>393</v>
      </c>
      <c r="G118" s="88" t="s">
        <v>394</v>
      </c>
      <c r="H118" s="59" t="s">
        <v>395</v>
      </c>
      <c r="I118" s="67" t="s">
        <v>404</v>
      </c>
      <c r="J118" s="55" t="s">
        <v>397</v>
      </c>
      <c r="K118" s="55" t="s">
        <v>57</v>
      </c>
      <c r="L118" s="60" t="s">
        <v>241</v>
      </c>
      <c r="M118" s="55" t="s">
        <v>398</v>
      </c>
      <c r="N118" s="82" t="s">
        <v>39</v>
      </c>
      <c r="O118" s="70">
        <v>45385</v>
      </c>
      <c r="P118" s="63">
        <v>45406</v>
      </c>
      <c r="Q118" s="59" t="s">
        <v>308</v>
      </c>
      <c r="R118" s="67" t="s">
        <v>257</v>
      </c>
      <c r="S118" s="64" t="s">
        <v>405</v>
      </c>
      <c r="T118" s="65" t="s">
        <v>308</v>
      </c>
      <c r="U118" s="65" t="s">
        <v>257</v>
      </c>
      <c r="V118" s="66" t="s">
        <v>405</v>
      </c>
      <c r="W118" s="60"/>
    </row>
    <row r="119" spans="1:23" x14ac:dyDescent="0.4">
      <c r="A119" s="21">
        <f t="shared" si="18"/>
        <v>113</v>
      </c>
      <c r="B119" s="55" t="s">
        <v>406</v>
      </c>
      <c r="C119" s="56" t="s">
        <v>406</v>
      </c>
      <c r="D119" s="57" t="s">
        <v>407</v>
      </c>
      <c r="E119" s="55" t="s">
        <v>32</v>
      </c>
      <c r="F119" s="56" t="s">
        <v>32</v>
      </c>
      <c r="G119" s="88" t="s">
        <v>33</v>
      </c>
      <c r="H119" s="59" t="s">
        <v>34</v>
      </c>
      <c r="I119" s="55" t="s">
        <v>408</v>
      </c>
      <c r="J119" s="67" t="s">
        <v>202</v>
      </c>
      <c r="K119" s="55" t="s">
        <v>32</v>
      </c>
      <c r="L119" s="60" t="s">
        <v>37</v>
      </c>
      <c r="M119" s="89" t="s">
        <v>409</v>
      </c>
      <c r="N119" s="90" t="s">
        <v>410</v>
      </c>
      <c r="O119" s="91">
        <v>45399</v>
      </c>
      <c r="P119" s="91">
        <v>45399</v>
      </c>
      <c r="Q119" s="57" t="s">
        <v>178</v>
      </c>
      <c r="R119" s="55" t="s">
        <v>178</v>
      </c>
      <c r="S119" s="64" t="s">
        <v>179</v>
      </c>
      <c r="T119" s="65" t="str">
        <f t="shared" ref="T119:U130" si="23">IF(Q119="","",IF(NOT(ISERROR(Q119*1)),ROUNDDOWN(Q119*1,2-INT(LOG(ABS(Q119*1)))),IFERROR("&lt;"&amp;ROUNDDOWN(IF(SUBSTITUTE(Q119,"&lt;","")*1&lt;=50,SUBSTITUTE(Q119,"&lt;","")*1,""),2-INT(LOG(ABS(SUBSTITUTE(Q119,"&lt;","")*1)))),IF(Q119="-",Q119,"入力形式が間違っています"))))</f>
        <v>&lt;10</v>
      </c>
      <c r="U119" s="65" t="str">
        <f t="shared" si="23"/>
        <v>&lt;10</v>
      </c>
      <c r="V119" s="66" t="str">
        <f t="shared" ref="V119:V130" si="24">IFERROR(IF(AND(T119="",U119=""),"",IF(AND(T119="-",U119="-"),IF(S119="","Cs合計を入力してください",S119),IF(NOT(ISERROR(T119*1+U119*1)),ROUND(T119+U119, 1-INT(LOG(ABS(T119+U119)))),IF(NOT(ISERROR(T119*1)),ROUND(T119, 1-INT(LOG(ABS(T119)))),IF(NOT(ISERROR(U119*1)),ROUND(U119, 1-INT(LOG(ABS(U119)))),IF(ISERROR(T119*1+U119*1),"&lt;"&amp;ROUND(IF(T119="-",0,SUBSTITUTE(T119,"&lt;",""))*1+IF(U119="-",0,SUBSTITUTE(U119,"&lt;",""))*1,1-INT(LOG(ABS(IF(T119="-",0,SUBSTITUTE(T119,"&lt;",""))*1+IF(U119="-",0,SUBSTITUTE(U119,"&lt;",""))*1)))))))))),"入力形式が間違っています")</f>
        <v>&lt;20</v>
      </c>
      <c r="W119" s="60" t="str">
        <f t="shared" ref="W119:W127" si="25">IF(ISERROR(V119*1),"",IF(AND(H119="飲料水",V119&gt;=11),"○",IF(AND(H119="牛乳・乳児用食品",V119&gt;=51),"○",IF(AND(H119&lt;&gt;"",V119&gt;=110),"○",""))))</f>
        <v/>
      </c>
    </row>
    <row r="120" spans="1:23" x14ac:dyDescent="0.4">
      <c r="A120" s="21">
        <f t="shared" si="18"/>
        <v>114</v>
      </c>
      <c r="B120" s="67" t="s">
        <v>406</v>
      </c>
      <c r="C120" s="58" t="s">
        <v>406</v>
      </c>
      <c r="D120" s="59" t="s">
        <v>31</v>
      </c>
      <c r="E120" s="55" t="s">
        <v>32</v>
      </c>
      <c r="F120" s="56" t="s">
        <v>411</v>
      </c>
      <c r="G120" s="88" t="s">
        <v>33</v>
      </c>
      <c r="H120" s="59" t="s">
        <v>59</v>
      </c>
      <c r="I120" s="67" t="s">
        <v>412</v>
      </c>
      <c r="J120" s="55" t="s">
        <v>32</v>
      </c>
      <c r="K120" s="55" t="s">
        <v>413</v>
      </c>
      <c r="L120" s="60" t="s">
        <v>37</v>
      </c>
      <c r="M120" s="67" t="s">
        <v>409</v>
      </c>
      <c r="N120" s="83" t="s">
        <v>282</v>
      </c>
      <c r="O120" s="91">
        <v>45393</v>
      </c>
      <c r="P120" s="91">
        <v>45399</v>
      </c>
      <c r="Q120" s="57" t="s">
        <v>178</v>
      </c>
      <c r="R120" s="55" t="s">
        <v>178</v>
      </c>
      <c r="S120" s="64" t="s">
        <v>179</v>
      </c>
      <c r="T120" s="65" t="str">
        <f t="shared" si="23"/>
        <v>&lt;10</v>
      </c>
      <c r="U120" s="65" t="str">
        <f t="shared" si="23"/>
        <v>&lt;10</v>
      </c>
      <c r="V120" s="66" t="str">
        <f t="shared" si="24"/>
        <v>&lt;20</v>
      </c>
      <c r="W120" s="60" t="str">
        <f t="shared" si="25"/>
        <v/>
      </c>
    </row>
    <row r="121" spans="1:23" x14ac:dyDescent="0.4">
      <c r="A121" s="21">
        <f t="shared" si="18"/>
        <v>115</v>
      </c>
      <c r="B121" s="67" t="s">
        <v>406</v>
      </c>
      <c r="C121" s="58" t="s">
        <v>406</v>
      </c>
      <c r="D121" s="59" t="s">
        <v>414</v>
      </c>
      <c r="E121" s="67" t="s">
        <v>32</v>
      </c>
      <c r="F121" s="58" t="s">
        <v>415</v>
      </c>
      <c r="G121" s="88" t="s">
        <v>33</v>
      </c>
      <c r="H121" s="59" t="s">
        <v>59</v>
      </c>
      <c r="I121" s="67" t="s">
        <v>416</v>
      </c>
      <c r="J121" s="55" t="s">
        <v>32</v>
      </c>
      <c r="K121" s="55" t="s">
        <v>413</v>
      </c>
      <c r="L121" s="60" t="s">
        <v>37</v>
      </c>
      <c r="M121" s="67" t="s">
        <v>409</v>
      </c>
      <c r="N121" s="84" t="s">
        <v>282</v>
      </c>
      <c r="O121" s="91">
        <v>45393</v>
      </c>
      <c r="P121" s="91">
        <v>45399</v>
      </c>
      <c r="Q121" s="57" t="s">
        <v>178</v>
      </c>
      <c r="R121" s="55" t="s">
        <v>178</v>
      </c>
      <c r="S121" s="64" t="s">
        <v>179</v>
      </c>
      <c r="T121" s="65" t="str">
        <f t="shared" si="23"/>
        <v>&lt;10</v>
      </c>
      <c r="U121" s="65" t="str">
        <f t="shared" si="23"/>
        <v>&lt;10</v>
      </c>
      <c r="V121" s="66" t="str">
        <f t="shared" si="24"/>
        <v>&lt;20</v>
      </c>
      <c r="W121" s="60" t="str">
        <f t="shared" si="25"/>
        <v/>
      </c>
    </row>
    <row r="122" spans="1:23" x14ac:dyDescent="0.4">
      <c r="A122" s="21">
        <f t="shared" si="18"/>
        <v>116</v>
      </c>
      <c r="B122" s="55" t="s">
        <v>406</v>
      </c>
      <c r="C122" s="56" t="s">
        <v>406</v>
      </c>
      <c r="D122" s="57" t="s">
        <v>417</v>
      </c>
      <c r="E122" s="55" t="s">
        <v>32</v>
      </c>
      <c r="F122" s="56" t="s">
        <v>32</v>
      </c>
      <c r="G122" s="88" t="s">
        <v>33</v>
      </c>
      <c r="H122" s="59" t="s">
        <v>34</v>
      </c>
      <c r="I122" s="55" t="s">
        <v>418</v>
      </c>
      <c r="J122" s="67" t="s">
        <v>202</v>
      </c>
      <c r="K122" s="55" t="s">
        <v>32</v>
      </c>
      <c r="L122" s="60" t="s">
        <v>37</v>
      </c>
      <c r="M122" s="89" t="s">
        <v>409</v>
      </c>
      <c r="N122" s="90" t="s">
        <v>410</v>
      </c>
      <c r="O122" s="91">
        <v>45400</v>
      </c>
      <c r="P122" s="91">
        <v>45400</v>
      </c>
      <c r="Q122" s="57" t="s">
        <v>178</v>
      </c>
      <c r="R122" s="55" t="s">
        <v>178</v>
      </c>
      <c r="S122" s="64" t="s">
        <v>179</v>
      </c>
      <c r="T122" s="65" t="str">
        <f t="shared" si="23"/>
        <v>&lt;10</v>
      </c>
      <c r="U122" s="65" t="str">
        <f t="shared" si="23"/>
        <v>&lt;10</v>
      </c>
      <c r="V122" s="66" t="str">
        <f t="shared" si="24"/>
        <v>&lt;20</v>
      </c>
      <c r="W122" s="60" t="str">
        <f t="shared" si="25"/>
        <v/>
      </c>
    </row>
    <row r="123" spans="1:23" x14ac:dyDescent="0.4">
      <c r="A123" s="21">
        <f t="shared" si="18"/>
        <v>117</v>
      </c>
      <c r="B123" s="67" t="s">
        <v>406</v>
      </c>
      <c r="C123" s="58" t="s">
        <v>406</v>
      </c>
      <c r="D123" s="59" t="s">
        <v>170</v>
      </c>
      <c r="E123" s="55" t="s">
        <v>32</v>
      </c>
      <c r="F123" s="56" t="s">
        <v>32</v>
      </c>
      <c r="G123" s="88" t="s">
        <v>33</v>
      </c>
      <c r="H123" s="59" t="s">
        <v>88</v>
      </c>
      <c r="I123" s="67" t="s">
        <v>419</v>
      </c>
      <c r="J123" s="67" t="s">
        <v>420</v>
      </c>
      <c r="K123" s="55" t="s">
        <v>32</v>
      </c>
      <c r="L123" s="60" t="s">
        <v>37</v>
      </c>
      <c r="M123" s="67" t="s">
        <v>409</v>
      </c>
      <c r="N123" s="83" t="s">
        <v>282</v>
      </c>
      <c r="O123" s="91">
        <v>45400</v>
      </c>
      <c r="P123" s="91">
        <v>45400</v>
      </c>
      <c r="Q123" s="57" t="s">
        <v>178</v>
      </c>
      <c r="R123" s="55" t="s">
        <v>178</v>
      </c>
      <c r="S123" s="64" t="s">
        <v>179</v>
      </c>
      <c r="T123" s="65" t="str">
        <f t="shared" si="23"/>
        <v>&lt;10</v>
      </c>
      <c r="U123" s="65" t="str">
        <f t="shared" si="23"/>
        <v>&lt;10</v>
      </c>
      <c r="V123" s="66" t="str">
        <f t="shared" si="24"/>
        <v>&lt;20</v>
      </c>
      <c r="W123" s="60" t="str">
        <f t="shared" si="25"/>
        <v/>
      </c>
    </row>
    <row r="124" spans="1:23" x14ac:dyDescent="0.4">
      <c r="A124" s="21">
        <f t="shared" si="18"/>
        <v>118</v>
      </c>
      <c r="B124" s="67" t="s">
        <v>406</v>
      </c>
      <c r="C124" s="58" t="s">
        <v>406</v>
      </c>
      <c r="D124" s="59" t="s">
        <v>31</v>
      </c>
      <c r="E124" s="55" t="s">
        <v>32</v>
      </c>
      <c r="F124" s="56" t="s">
        <v>32</v>
      </c>
      <c r="G124" s="88" t="s">
        <v>33</v>
      </c>
      <c r="H124" s="59" t="s">
        <v>34</v>
      </c>
      <c r="I124" s="67" t="s">
        <v>421</v>
      </c>
      <c r="J124" s="67" t="s">
        <v>202</v>
      </c>
      <c r="K124" s="55" t="s">
        <v>32</v>
      </c>
      <c r="L124" s="60" t="s">
        <v>37</v>
      </c>
      <c r="M124" s="67" t="s">
        <v>409</v>
      </c>
      <c r="N124" s="83" t="s">
        <v>282</v>
      </c>
      <c r="O124" s="91">
        <v>45400</v>
      </c>
      <c r="P124" s="91">
        <v>45400</v>
      </c>
      <c r="Q124" s="57" t="s">
        <v>178</v>
      </c>
      <c r="R124" s="55" t="s">
        <v>178</v>
      </c>
      <c r="S124" s="64" t="s">
        <v>179</v>
      </c>
      <c r="T124" s="65" t="str">
        <f t="shared" si="23"/>
        <v>&lt;10</v>
      </c>
      <c r="U124" s="65" t="str">
        <f t="shared" si="23"/>
        <v>&lt;10</v>
      </c>
      <c r="V124" s="66" t="str">
        <f t="shared" si="24"/>
        <v>&lt;20</v>
      </c>
      <c r="W124" s="60" t="str">
        <f t="shared" si="25"/>
        <v/>
      </c>
    </row>
    <row r="125" spans="1:23" x14ac:dyDescent="0.4">
      <c r="A125" s="21">
        <f t="shared" si="18"/>
        <v>119</v>
      </c>
      <c r="B125" s="55" t="s">
        <v>422</v>
      </c>
      <c r="C125" s="56" t="s">
        <v>422</v>
      </c>
      <c r="D125" s="92" t="s">
        <v>414</v>
      </c>
      <c r="E125" s="93"/>
      <c r="F125" s="56"/>
      <c r="G125" s="88" t="s">
        <v>33</v>
      </c>
      <c r="H125" s="59" t="s">
        <v>34</v>
      </c>
      <c r="I125" s="94" t="s">
        <v>423</v>
      </c>
      <c r="J125" s="55"/>
      <c r="K125" s="55"/>
      <c r="L125" s="60" t="s">
        <v>37</v>
      </c>
      <c r="M125" s="55" t="s">
        <v>424</v>
      </c>
      <c r="N125" s="61" t="s">
        <v>39</v>
      </c>
      <c r="O125" s="62">
        <v>45405</v>
      </c>
      <c r="P125" s="63">
        <v>45405</v>
      </c>
      <c r="Q125" s="57" t="s">
        <v>425</v>
      </c>
      <c r="R125" s="55" t="s">
        <v>426</v>
      </c>
      <c r="S125" s="64" t="s">
        <v>427</v>
      </c>
      <c r="T125" s="65" t="str">
        <f t="shared" si="23"/>
        <v>&lt;2.43</v>
      </c>
      <c r="U125" s="65" t="str">
        <f t="shared" si="23"/>
        <v>&lt;2.02</v>
      </c>
      <c r="V125" s="66" t="str">
        <f t="shared" si="24"/>
        <v>&lt;4.5</v>
      </c>
      <c r="W125" s="60" t="str">
        <f t="shared" si="25"/>
        <v/>
      </c>
    </row>
    <row r="126" spans="1:23" x14ac:dyDescent="0.4">
      <c r="A126" s="21">
        <f t="shared" si="18"/>
        <v>120</v>
      </c>
      <c r="B126" s="55" t="s">
        <v>422</v>
      </c>
      <c r="C126" s="56" t="s">
        <v>422</v>
      </c>
      <c r="D126" s="92" t="s">
        <v>428</v>
      </c>
      <c r="E126" s="94"/>
      <c r="F126" s="58"/>
      <c r="G126" s="88" t="s">
        <v>33</v>
      </c>
      <c r="H126" s="59" t="s">
        <v>34</v>
      </c>
      <c r="I126" s="94" t="s">
        <v>429</v>
      </c>
      <c r="J126" s="67"/>
      <c r="K126" s="67"/>
      <c r="L126" s="60" t="s">
        <v>37</v>
      </c>
      <c r="M126" s="55" t="s">
        <v>424</v>
      </c>
      <c r="N126" s="69" t="s">
        <v>39</v>
      </c>
      <c r="O126" s="62">
        <v>45405</v>
      </c>
      <c r="P126" s="71">
        <v>45405</v>
      </c>
      <c r="Q126" s="59" t="s">
        <v>430</v>
      </c>
      <c r="R126" s="67" t="s">
        <v>431</v>
      </c>
      <c r="S126" s="64" t="s">
        <v>432</v>
      </c>
      <c r="T126" s="65" t="str">
        <f t="shared" si="23"/>
        <v>&lt;2.8</v>
      </c>
      <c r="U126" s="65" t="str">
        <f t="shared" si="23"/>
        <v>&lt;2.27</v>
      </c>
      <c r="V126" s="66" t="str">
        <f t="shared" si="24"/>
        <v>&lt;5.1</v>
      </c>
      <c r="W126" s="60" t="str">
        <f t="shared" si="25"/>
        <v/>
      </c>
    </row>
    <row r="127" spans="1:23" x14ac:dyDescent="0.4">
      <c r="A127" s="21">
        <f t="shared" si="18"/>
        <v>121</v>
      </c>
      <c r="B127" s="67" t="s">
        <v>422</v>
      </c>
      <c r="C127" s="58" t="s">
        <v>422</v>
      </c>
      <c r="D127" s="59" t="s">
        <v>428</v>
      </c>
      <c r="E127" s="67"/>
      <c r="F127" s="58"/>
      <c r="G127" s="88" t="s">
        <v>33</v>
      </c>
      <c r="H127" s="59" t="s">
        <v>34</v>
      </c>
      <c r="I127" s="67" t="s">
        <v>433</v>
      </c>
      <c r="J127" s="67"/>
      <c r="K127" s="67"/>
      <c r="L127" s="60" t="s">
        <v>37</v>
      </c>
      <c r="M127" s="67" t="s">
        <v>434</v>
      </c>
      <c r="N127" s="69" t="s">
        <v>39</v>
      </c>
      <c r="O127" s="62">
        <v>45405</v>
      </c>
      <c r="P127" s="71">
        <v>45405</v>
      </c>
      <c r="Q127" s="59" t="s">
        <v>435</v>
      </c>
      <c r="R127" s="67" t="s">
        <v>436</v>
      </c>
      <c r="S127" s="64" t="s">
        <v>437</v>
      </c>
      <c r="T127" s="65" t="str">
        <f t="shared" si="23"/>
        <v>&lt;3.06</v>
      </c>
      <c r="U127" s="65" t="str">
        <f t="shared" si="23"/>
        <v>&lt;2.77</v>
      </c>
      <c r="V127" s="66" t="str">
        <f t="shared" si="24"/>
        <v>&lt;5.8</v>
      </c>
      <c r="W127" s="60" t="str">
        <f t="shared" si="25"/>
        <v/>
      </c>
    </row>
    <row r="128" spans="1:23" x14ac:dyDescent="0.4">
      <c r="A128" s="21">
        <f t="shared" si="18"/>
        <v>122</v>
      </c>
      <c r="B128" s="55" t="s">
        <v>151</v>
      </c>
      <c r="C128" s="56" t="s">
        <v>151</v>
      </c>
      <c r="D128" s="57" t="s">
        <v>151</v>
      </c>
      <c r="E128" s="55" t="s">
        <v>438</v>
      </c>
      <c r="F128" s="58" t="s">
        <v>153</v>
      </c>
      <c r="G128" s="88" t="s">
        <v>154</v>
      </c>
      <c r="H128" s="59" t="s">
        <v>34</v>
      </c>
      <c r="I128" s="85" t="s">
        <v>160</v>
      </c>
      <c r="J128" s="55" t="s">
        <v>110</v>
      </c>
      <c r="K128" s="55" t="s">
        <v>155</v>
      </c>
      <c r="L128" s="60" t="s">
        <v>37</v>
      </c>
      <c r="M128" s="67" t="s">
        <v>439</v>
      </c>
      <c r="N128" s="61" t="s">
        <v>39</v>
      </c>
      <c r="O128" s="62">
        <v>45404</v>
      </c>
      <c r="P128" s="63">
        <v>45406</v>
      </c>
      <c r="Q128" s="59" t="s">
        <v>440</v>
      </c>
      <c r="R128" s="67" t="s">
        <v>441</v>
      </c>
      <c r="S128" s="64" t="s">
        <v>442</v>
      </c>
      <c r="T128" s="65" t="str">
        <f t="shared" si="23"/>
        <v>&lt;4</v>
      </c>
      <c r="U128" s="65" t="str">
        <f t="shared" si="23"/>
        <v>&lt;4.2</v>
      </c>
      <c r="V128" s="66" t="str">
        <f t="shared" si="24"/>
        <v>&lt;8.2</v>
      </c>
      <c r="W128" s="60"/>
    </row>
    <row r="129" spans="1:23" x14ac:dyDescent="0.4">
      <c r="A129" s="21">
        <f t="shared" si="18"/>
        <v>123</v>
      </c>
      <c r="B129" s="55" t="s">
        <v>151</v>
      </c>
      <c r="C129" s="56" t="s">
        <v>151</v>
      </c>
      <c r="D129" s="57" t="s">
        <v>151</v>
      </c>
      <c r="E129" s="55" t="s">
        <v>438</v>
      </c>
      <c r="F129" s="58" t="s">
        <v>153</v>
      </c>
      <c r="G129" s="88" t="s">
        <v>154</v>
      </c>
      <c r="H129" s="59" t="s">
        <v>34</v>
      </c>
      <c r="I129" s="85" t="s">
        <v>161</v>
      </c>
      <c r="J129" s="55" t="s">
        <v>110</v>
      </c>
      <c r="K129" s="55" t="s">
        <v>153</v>
      </c>
      <c r="L129" s="60" t="s">
        <v>37</v>
      </c>
      <c r="M129" s="67" t="s">
        <v>439</v>
      </c>
      <c r="N129" s="61" t="s">
        <v>39</v>
      </c>
      <c r="O129" s="62">
        <v>45404</v>
      </c>
      <c r="P129" s="63">
        <v>45406</v>
      </c>
      <c r="Q129" s="59" t="s">
        <v>43</v>
      </c>
      <c r="R129" s="67" t="s">
        <v>443</v>
      </c>
      <c r="S129" s="79" t="s">
        <v>444</v>
      </c>
      <c r="T129" s="65" t="str">
        <f>IF(Q129="","",IF(NOT(ISERROR(Q129*1)),ROUNDDOWN(Q129*1,2-INT(LOG(ABS(Q129*1)))),IFERROR("&lt;"&amp;ROUNDDOWN(IF(SUBSTITUTE(Q129,"&lt;","")*1&lt;=50,SUBSTITUTE(Q129,"&lt;","")*1,""),2-INT(LOG(ABS(SUBSTITUTE(Q129,"&lt;","")*1)))),IF(Q129="-",Q129,"入力形式が間違っています"))))</f>
        <v>&lt;3</v>
      </c>
      <c r="U129" s="65" t="str">
        <f>IF(R129="","",IF(NOT(ISERROR(R129*1)),ROUNDDOWN(R129*1,2-INT(LOG(ABS(R129*1)))),IFERROR("&lt;"&amp;ROUNDDOWN(IF(SUBSTITUTE(R129,"&lt;","")*1&lt;=50,SUBSTITUTE(R129,"&lt;","")*1,""),2-INT(LOG(ABS(SUBSTITUTE(R129,"&lt;","")*1)))),IF(R129="-",R129,"入力形式が間違っています"))))</f>
        <v>&lt;4.3</v>
      </c>
      <c r="V129" s="66" t="str">
        <f>IFERROR(IF(AND(T129="",U129=""),"",IF(AND(T129="-",U129="-"),IF(S129="","Cs合計を入力してください",S129),IF(NOT(ISERROR(T129*1+U129*1)),ROUND(T129+U129, 1-INT(LOG(ABS(T129+U129)))),IF(NOT(ISERROR(T129*1)),ROUND(T129, 1-INT(LOG(ABS(T129)))),IF(NOT(ISERROR(U129*1)),ROUND(U129, 1-INT(LOG(ABS(U129)))),IF(ISERROR(T129*1+U129*1),"&lt;"&amp;ROUND(IF(T129="-",0,SUBSTITUTE(T129,"&lt;",""))*1+IF(U129="-",0,SUBSTITUTE(U129,"&lt;",""))*1,1-INT(LOG(ABS(IF(T129="-",0,SUBSTITUTE(T129,"&lt;",""))*1+IF(U129="-",0,SUBSTITUTE(U129,"&lt;",""))*1)))))))))),"入力形式が間違っています")</f>
        <v>&lt;7.3</v>
      </c>
      <c r="W129" s="60" t="str">
        <f>IF(ISERROR(V129*1),"",IF(AND(H129="飲料水",V129&gt;=11),"○",IF(AND(H129="牛乳・乳児用食品",V129&gt;=51),"○",IF(AND(H129&lt;&gt;"",V129&gt;=110),"○",""))))</f>
        <v/>
      </c>
    </row>
    <row r="130" spans="1:23" x14ac:dyDescent="0.4">
      <c r="A130" s="21">
        <f t="shared" si="18"/>
        <v>124</v>
      </c>
      <c r="B130" s="55" t="s">
        <v>151</v>
      </c>
      <c r="C130" s="56" t="s">
        <v>151</v>
      </c>
      <c r="D130" s="57" t="s">
        <v>151</v>
      </c>
      <c r="E130" s="55" t="s">
        <v>445</v>
      </c>
      <c r="F130" s="58" t="s">
        <v>153</v>
      </c>
      <c r="G130" s="88" t="s">
        <v>154</v>
      </c>
      <c r="H130" s="59" t="s">
        <v>34</v>
      </c>
      <c r="I130" s="85" t="s">
        <v>160</v>
      </c>
      <c r="J130" s="55" t="s">
        <v>110</v>
      </c>
      <c r="K130" s="55" t="s">
        <v>153</v>
      </c>
      <c r="L130" s="60" t="s">
        <v>37</v>
      </c>
      <c r="M130" s="67" t="s">
        <v>439</v>
      </c>
      <c r="N130" s="61" t="s">
        <v>39</v>
      </c>
      <c r="O130" s="62">
        <v>45401</v>
      </c>
      <c r="P130" s="63">
        <v>45406</v>
      </c>
      <c r="Q130" s="59" t="s">
        <v>446</v>
      </c>
      <c r="R130" s="67" t="s">
        <v>50</v>
      </c>
      <c r="S130" s="79" t="s">
        <v>41</v>
      </c>
      <c r="T130" s="65" t="str">
        <f t="shared" si="23"/>
        <v>&lt;3.6</v>
      </c>
      <c r="U130" s="65" t="str">
        <f t="shared" si="23"/>
        <v>&lt;2.8</v>
      </c>
      <c r="V130" s="66" t="str">
        <f t="shared" si="24"/>
        <v>&lt;6.4</v>
      </c>
      <c r="W130" s="60" t="str">
        <f t="shared" ref="W130:W139" si="26">IF(ISERROR(V130*1),"",IF(AND(H130="飲料水",V130&gt;=11),"○",IF(AND(H130="牛乳・乳児用食品",V130&gt;=51),"○",IF(AND(H130&lt;&gt;"",V130&gt;=110),"○",""))))</f>
        <v/>
      </c>
    </row>
    <row r="131" spans="1:23" x14ac:dyDescent="0.4">
      <c r="A131" s="21">
        <f t="shared" si="18"/>
        <v>125</v>
      </c>
      <c r="B131" s="55" t="s">
        <v>151</v>
      </c>
      <c r="C131" s="56" t="s">
        <v>151</v>
      </c>
      <c r="D131" s="57" t="s">
        <v>151</v>
      </c>
      <c r="E131" s="55" t="s">
        <v>447</v>
      </c>
      <c r="F131" s="58" t="s">
        <v>153</v>
      </c>
      <c r="G131" s="88" t="s">
        <v>154</v>
      </c>
      <c r="H131" s="59" t="s">
        <v>34</v>
      </c>
      <c r="I131" s="85" t="s">
        <v>161</v>
      </c>
      <c r="J131" s="55" t="s">
        <v>110</v>
      </c>
      <c r="K131" s="55" t="s">
        <v>153</v>
      </c>
      <c r="L131" s="60" t="s">
        <v>37</v>
      </c>
      <c r="M131" s="67" t="s">
        <v>439</v>
      </c>
      <c r="N131" s="61" t="s">
        <v>39</v>
      </c>
      <c r="O131" s="62">
        <v>45400</v>
      </c>
      <c r="P131" s="63">
        <v>45406</v>
      </c>
      <c r="Q131" s="59" t="s">
        <v>47</v>
      </c>
      <c r="R131" s="67" t="s">
        <v>448</v>
      </c>
      <c r="S131" s="67" t="s">
        <v>449</v>
      </c>
      <c r="T131" s="65" t="str">
        <f>IF(Q131="","",IF(NOT(ISERROR(Q131*1)),ROUNDDOWN(Q131*1,2-INT(LOG(ABS(Q131*1)))),IFERROR("&lt;"&amp;ROUNDDOWN(IF(SUBSTITUTE(Q131,"&lt;","")*1&lt;=50,SUBSTITUTE(Q131,"&lt;","")*1,""),2-INT(LOG(ABS(SUBSTITUTE(Q131,"&lt;","")*1)))),IF(Q131="-",Q131,"入力形式が間違っています"))))</f>
        <v>&lt;3.4</v>
      </c>
      <c r="U131" s="65" t="str">
        <f>IF(R131="","",IF(NOT(ISERROR(R131*1)),ROUNDDOWN(R131*1,2-INT(LOG(ABS(R131*1)))),IFERROR("&lt;"&amp;ROUNDDOWN(IF(SUBSTITUTE(R131,"&lt;","")*1&lt;=50,SUBSTITUTE(R131,"&lt;","")*1,""),2-INT(LOG(ABS(SUBSTITUTE(R131,"&lt;","")*1)))),IF(R131="-",R131,"入力形式が間違っています"))))</f>
        <v>&lt;3.8</v>
      </c>
      <c r="V131" s="66" t="str">
        <f>IFERROR(IF(AND(T131="",U131=""),"",IF(AND(T131="-",U131="-"),IF(S131="","Cs合計を入力してください",S131),IF(NOT(ISERROR(T131*1+U131*1)),ROUND(T131+U131, 1-INT(LOG(ABS(T131+U131)))),IF(NOT(ISERROR(T131*1)),ROUND(T131, 1-INT(LOG(ABS(T131)))),IF(NOT(ISERROR(U131*1)),ROUND(U131, 1-INT(LOG(ABS(U131)))),IF(ISERROR(T131*1+U131*1),"&lt;"&amp;ROUND(IF(T131="-",0,SUBSTITUTE(T131,"&lt;",""))*1+IF(U131="-",0,SUBSTITUTE(U131,"&lt;",""))*1,1-INT(LOG(ABS(IF(T131="-",0,SUBSTITUTE(T131,"&lt;",""))*1+IF(U131="-",0,SUBSTITUTE(U131,"&lt;",""))*1)))))))))),"入力形式が間違っています")</f>
        <v>&lt;7.2</v>
      </c>
      <c r="W131" s="60" t="str">
        <f>IF(ISERROR(V131*1),"",IF(AND(H131="飲料水",V131&gt;=11),"○",IF(AND(H131="牛乳・乳児用食品",V131&gt;=51),"○",IF(AND(H131&lt;&gt;"",V131&gt;=110),"○",""))))</f>
        <v/>
      </c>
    </row>
    <row r="132" spans="1:23" x14ac:dyDescent="0.4">
      <c r="A132" s="21">
        <f t="shared" si="18"/>
        <v>126</v>
      </c>
      <c r="B132" s="55" t="s">
        <v>151</v>
      </c>
      <c r="C132" s="56" t="s">
        <v>151</v>
      </c>
      <c r="D132" s="57" t="s">
        <v>151</v>
      </c>
      <c r="E132" s="55" t="s">
        <v>447</v>
      </c>
      <c r="F132" s="58" t="s">
        <v>153</v>
      </c>
      <c r="G132" s="88" t="s">
        <v>154</v>
      </c>
      <c r="H132" s="59" t="s">
        <v>34</v>
      </c>
      <c r="I132" s="85" t="s">
        <v>109</v>
      </c>
      <c r="J132" s="55" t="s">
        <v>110</v>
      </c>
      <c r="K132" s="55" t="s">
        <v>153</v>
      </c>
      <c r="L132" s="60" t="s">
        <v>37</v>
      </c>
      <c r="M132" s="67" t="s">
        <v>439</v>
      </c>
      <c r="N132" s="61" t="s">
        <v>39</v>
      </c>
      <c r="O132" s="62">
        <v>45400</v>
      </c>
      <c r="P132" s="63">
        <v>45406</v>
      </c>
      <c r="Q132" s="59" t="s">
        <v>450</v>
      </c>
      <c r="R132" s="67">
        <v>12.6</v>
      </c>
      <c r="S132" s="67">
        <v>13</v>
      </c>
      <c r="T132" s="65" t="str">
        <f>IF(Q132="","",IF(NOT(ISERROR(Q132*1)),ROUNDDOWN(Q132*1,2-INT(LOG(ABS(Q132*1)))),IFERROR("&lt;"&amp;ROUNDDOWN(IF(SUBSTITUTE(Q132,"&lt;","")*1&lt;=50,SUBSTITUTE(Q132,"&lt;","")*1,""),2-INT(LOG(ABS(SUBSTITUTE(Q132,"&lt;","")*1)))),IF(Q132="-",Q132,"入力形式が間違っています"))))</f>
        <v>&lt;3.7</v>
      </c>
      <c r="U132" s="65">
        <f t="shared" ref="U132:U139" si="27">IF(R132="","",IF(NOT(ISERROR(R132*1)),ROUNDDOWN(R132*1,2-INT(LOG(ABS(R132*1)))),IFERROR("&lt;"&amp;ROUNDDOWN(IF(SUBSTITUTE(R132,"&lt;","")*1&lt;=50,SUBSTITUTE(R132,"&lt;","")*1,""),2-INT(LOG(ABS(SUBSTITUTE(R132,"&lt;","")*1)))),IF(R132="-",R132,"入力形式が間違っています"))))</f>
        <v>12.6</v>
      </c>
      <c r="V132" s="66">
        <f>IFERROR(IF(AND(T132="",U132=""),"",IF(AND(T132="-",U132="-"),IF(S132="","Cs合計を入力してください",S132),IF(NOT(ISERROR(T132*1+U132*1)),ROUND(T132+U132, 1-INT(LOG(ABS(T132+U132)))),IF(NOT(ISERROR(T132*1)),ROUND(T132, 1-INT(LOG(ABS(T132)))),IF(NOT(ISERROR(U132*1)),ROUND(U132, 1-INT(LOG(ABS(U132)))),IF(ISERROR(T132*1+U132*1),"&lt;"&amp;ROUND(IF(T132="-",0,SUBSTITUTE(T132,"&lt;",""))*1+IF(U132="-",0,SUBSTITUTE(U132,"&lt;",""))*1,1-INT(LOG(ABS(IF(T132="-",0,SUBSTITUTE(T132,"&lt;",""))*1+IF(U132="-",0,SUBSTITUTE(U132,"&lt;",""))*1)))))))))),"入力形式が間違っています")</f>
        <v>13</v>
      </c>
      <c r="W132" s="60" t="str">
        <f>IF(ISERROR(V132*1),"",IF(AND(H132="飲料水",V132&gt;=11),"○",IF(AND(H132="牛乳・乳児用食品",V132&gt;=51),"○",IF(AND(H132&lt;&gt;"",V132&gt;=110),"○",""))))</f>
        <v/>
      </c>
    </row>
    <row r="133" spans="1:23" x14ac:dyDescent="0.4">
      <c r="A133" s="21">
        <f t="shared" si="18"/>
        <v>127</v>
      </c>
      <c r="B133" s="55" t="s">
        <v>151</v>
      </c>
      <c r="C133" s="56" t="s">
        <v>151</v>
      </c>
      <c r="D133" s="57" t="s">
        <v>151</v>
      </c>
      <c r="E133" s="67" t="s">
        <v>451</v>
      </c>
      <c r="F133" s="58" t="s">
        <v>153</v>
      </c>
      <c r="G133" s="88" t="s">
        <v>154</v>
      </c>
      <c r="H133" s="59" t="s">
        <v>34</v>
      </c>
      <c r="I133" s="85" t="s">
        <v>160</v>
      </c>
      <c r="J133" s="55" t="s">
        <v>110</v>
      </c>
      <c r="K133" s="55" t="s">
        <v>153</v>
      </c>
      <c r="L133" s="60" t="s">
        <v>37</v>
      </c>
      <c r="M133" s="67" t="s">
        <v>439</v>
      </c>
      <c r="N133" s="61" t="s">
        <v>39</v>
      </c>
      <c r="O133" s="62">
        <v>45400</v>
      </c>
      <c r="P133" s="63">
        <v>45406</v>
      </c>
      <c r="Q133" s="59" t="s">
        <v>452</v>
      </c>
      <c r="R133" s="67" t="s">
        <v>48</v>
      </c>
      <c r="S133" s="67" t="s">
        <v>453</v>
      </c>
      <c r="T133" s="65" t="str">
        <f t="shared" ref="T133:T139" si="28">IF(Q133="","",IF(NOT(ISERROR(Q133*1)),ROUNDDOWN(Q133*1,2-INT(LOG(ABS(Q133*1)))),IFERROR("&lt;"&amp;ROUNDDOWN(IF(SUBSTITUTE(Q133,"&lt;","")*1&lt;=50,SUBSTITUTE(Q133,"&lt;","")*1,""),2-INT(LOG(ABS(SUBSTITUTE(Q133,"&lt;","")*1)))),IF(Q133="-",Q133,"入力形式が間違っています"))))</f>
        <v>&lt;3.5</v>
      </c>
      <c r="U133" s="65" t="str">
        <f t="shared" si="27"/>
        <v>&lt;3.3</v>
      </c>
      <c r="V133" s="66" t="str">
        <f t="shared" ref="V133:V139" si="29">IFERROR(IF(AND(T133="",U133=""),"",IF(AND(T133="-",U133="-"),IF(S133="","Cs合計を入力してください",S133),IF(NOT(ISERROR(T133*1+U133*1)),ROUND(T133+U133, 1-INT(LOG(ABS(T133+U133)))),IF(NOT(ISERROR(T133*1)),ROUND(T133, 1-INT(LOG(ABS(T133)))),IF(NOT(ISERROR(U133*1)),ROUND(U133, 1-INT(LOG(ABS(U133)))),IF(ISERROR(T133*1+U133*1),"&lt;"&amp;ROUND(IF(T133="-",0,SUBSTITUTE(T133,"&lt;",""))*1+IF(U133="-",0,SUBSTITUTE(U133,"&lt;",""))*1,1-INT(LOG(ABS(IF(T133="-",0,SUBSTITUTE(T133,"&lt;",""))*1+IF(U133="-",0,SUBSTITUTE(U133,"&lt;",""))*1)))))))))),"入力形式が間違っています")</f>
        <v>&lt;6.8</v>
      </c>
      <c r="W133" s="60" t="str">
        <f t="shared" si="26"/>
        <v/>
      </c>
    </row>
    <row r="134" spans="1:23" x14ac:dyDescent="0.4">
      <c r="A134" s="21">
        <f t="shared" si="18"/>
        <v>128</v>
      </c>
      <c r="B134" s="55" t="s">
        <v>151</v>
      </c>
      <c r="C134" s="56" t="s">
        <v>151</v>
      </c>
      <c r="D134" s="57" t="s">
        <v>151</v>
      </c>
      <c r="E134" s="67" t="s">
        <v>159</v>
      </c>
      <c r="F134" s="58" t="s">
        <v>153</v>
      </c>
      <c r="G134" s="88" t="s">
        <v>154</v>
      </c>
      <c r="H134" s="59" t="s">
        <v>34</v>
      </c>
      <c r="I134" s="85" t="s">
        <v>109</v>
      </c>
      <c r="J134" s="55" t="s">
        <v>110</v>
      </c>
      <c r="K134" s="55" t="s">
        <v>153</v>
      </c>
      <c r="L134" s="60" t="s">
        <v>37</v>
      </c>
      <c r="M134" s="67" t="s">
        <v>439</v>
      </c>
      <c r="N134" s="61" t="s">
        <v>39</v>
      </c>
      <c r="O134" s="62">
        <v>45401</v>
      </c>
      <c r="P134" s="63">
        <v>45406</v>
      </c>
      <c r="Q134" s="59" t="s">
        <v>48</v>
      </c>
      <c r="R134" s="67" t="s">
        <v>157</v>
      </c>
      <c r="S134" s="67" t="s">
        <v>454</v>
      </c>
      <c r="T134" s="65" t="str">
        <f t="shared" si="28"/>
        <v>&lt;3.3</v>
      </c>
      <c r="U134" s="65" t="str">
        <f t="shared" si="27"/>
        <v>&lt;4.1</v>
      </c>
      <c r="V134" s="66" t="str">
        <f t="shared" si="29"/>
        <v>&lt;7.4</v>
      </c>
      <c r="W134" s="60" t="str">
        <f t="shared" si="26"/>
        <v/>
      </c>
    </row>
    <row r="135" spans="1:23" x14ac:dyDescent="0.4">
      <c r="A135" s="21">
        <f t="shared" si="18"/>
        <v>129</v>
      </c>
      <c r="B135" s="55" t="s">
        <v>151</v>
      </c>
      <c r="C135" s="56" t="s">
        <v>151</v>
      </c>
      <c r="D135" s="57" t="s">
        <v>151</v>
      </c>
      <c r="E135" s="67" t="s">
        <v>455</v>
      </c>
      <c r="F135" s="58" t="s">
        <v>153</v>
      </c>
      <c r="G135" s="88" t="s">
        <v>154</v>
      </c>
      <c r="H135" s="59" t="s">
        <v>34</v>
      </c>
      <c r="I135" s="85" t="s">
        <v>109</v>
      </c>
      <c r="J135" s="55" t="s">
        <v>110</v>
      </c>
      <c r="K135" s="55" t="s">
        <v>153</v>
      </c>
      <c r="L135" s="60" t="s">
        <v>37</v>
      </c>
      <c r="M135" s="67" t="s">
        <v>439</v>
      </c>
      <c r="N135" s="61" t="s">
        <v>39</v>
      </c>
      <c r="O135" s="62">
        <v>45401</v>
      </c>
      <c r="P135" s="63">
        <v>45406</v>
      </c>
      <c r="Q135" s="59" t="s">
        <v>440</v>
      </c>
      <c r="R135" s="67" t="s">
        <v>450</v>
      </c>
      <c r="S135" s="67" t="s">
        <v>456</v>
      </c>
      <c r="T135" s="65" t="str">
        <f t="shared" si="28"/>
        <v>&lt;4</v>
      </c>
      <c r="U135" s="65" t="str">
        <f t="shared" si="27"/>
        <v>&lt;3.7</v>
      </c>
      <c r="V135" s="66" t="str">
        <f t="shared" si="29"/>
        <v>&lt;7.7</v>
      </c>
      <c r="W135" s="60" t="str">
        <f t="shared" si="26"/>
        <v/>
      </c>
    </row>
    <row r="136" spans="1:23" x14ac:dyDescent="0.4">
      <c r="A136" s="21">
        <f t="shared" si="18"/>
        <v>130</v>
      </c>
      <c r="B136" s="55" t="s">
        <v>151</v>
      </c>
      <c r="C136" s="56" t="s">
        <v>151</v>
      </c>
      <c r="D136" s="57" t="s">
        <v>151</v>
      </c>
      <c r="E136" s="67" t="s">
        <v>152</v>
      </c>
      <c r="F136" s="58"/>
      <c r="G136" s="88" t="s">
        <v>154</v>
      </c>
      <c r="H136" s="59" t="s">
        <v>34</v>
      </c>
      <c r="I136" s="85" t="s">
        <v>161</v>
      </c>
      <c r="J136" s="55" t="s">
        <v>110</v>
      </c>
      <c r="K136" s="55" t="s">
        <v>153</v>
      </c>
      <c r="L136" s="60" t="s">
        <v>37</v>
      </c>
      <c r="M136" s="67" t="s">
        <v>439</v>
      </c>
      <c r="N136" s="61" t="s">
        <v>39</v>
      </c>
      <c r="O136" s="62">
        <v>45401</v>
      </c>
      <c r="P136" s="63">
        <v>45406</v>
      </c>
      <c r="Q136" s="59" t="s">
        <v>47</v>
      </c>
      <c r="R136" s="67" t="s">
        <v>450</v>
      </c>
      <c r="S136" s="67" t="s">
        <v>457</v>
      </c>
      <c r="T136" s="65" t="str">
        <f t="shared" si="28"/>
        <v>&lt;3.4</v>
      </c>
      <c r="U136" s="65" t="str">
        <f t="shared" si="27"/>
        <v>&lt;3.7</v>
      </c>
      <c r="V136" s="66" t="str">
        <f t="shared" si="29"/>
        <v>&lt;7.1</v>
      </c>
      <c r="W136" s="60" t="str">
        <f t="shared" si="26"/>
        <v/>
      </c>
    </row>
    <row r="137" spans="1:23" x14ac:dyDescent="0.4">
      <c r="A137" s="21">
        <f t="shared" si="18"/>
        <v>131</v>
      </c>
      <c r="B137" s="55" t="s">
        <v>151</v>
      </c>
      <c r="C137" s="56" t="s">
        <v>151</v>
      </c>
      <c r="D137" s="57" t="s">
        <v>151</v>
      </c>
      <c r="E137" s="67" t="s">
        <v>458</v>
      </c>
      <c r="F137" s="58"/>
      <c r="G137" s="88" t="s">
        <v>154</v>
      </c>
      <c r="H137" s="59" t="s">
        <v>34</v>
      </c>
      <c r="I137" s="85" t="s">
        <v>109</v>
      </c>
      <c r="J137" s="55" t="s">
        <v>110</v>
      </c>
      <c r="K137" s="55" t="s">
        <v>153</v>
      </c>
      <c r="L137" s="60" t="s">
        <v>37</v>
      </c>
      <c r="M137" s="67" t="s">
        <v>439</v>
      </c>
      <c r="N137" s="61" t="s">
        <v>39</v>
      </c>
      <c r="O137" s="62">
        <v>45401</v>
      </c>
      <c r="P137" s="63">
        <v>45406</v>
      </c>
      <c r="Q137" s="59" t="s">
        <v>55</v>
      </c>
      <c r="R137" s="67" t="s">
        <v>47</v>
      </c>
      <c r="S137" s="67" t="s">
        <v>459</v>
      </c>
      <c r="T137" s="65" t="str">
        <f>IF(Q137="","",IF(NOT(ISERROR(Q137*1)),ROUNDDOWN(Q137*1,2-INT(LOG(ABS(Q137*1)))),IFERROR("&lt;"&amp;ROUNDDOWN(IF(SUBSTITUTE(Q137,"&lt;","")*1&lt;=50,SUBSTITUTE(Q137,"&lt;","")*1,""),2-INT(LOG(ABS(SUBSTITUTE(Q137,"&lt;","")*1)))),IF(Q137="-",Q137,"入力形式が間違っています"))))</f>
        <v>&lt;3.1</v>
      </c>
      <c r="U137" s="65" t="str">
        <f>IF(R137="","",IF(NOT(ISERROR(R137*1)),ROUNDDOWN(R137*1,2-INT(LOG(ABS(R137*1)))),IFERROR("&lt;"&amp;ROUNDDOWN(IF(SUBSTITUTE(R137,"&lt;","")*1&lt;=50,SUBSTITUTE(R137,"&lt;","")*1,""),2-INT(LOG(ABS(SUBSTITUTE(R137,"&lt;","")*1)))),IF(R137="-",R137,"入力形式が間違っています"))))</f>
        <v>&lt;3.4</v>
      </c>
      <c r="V137" s="66" t="str">
        <f>IFERROR(IF(AND(T137="",U137=""),"",IF(AND(T137="-",U137="-"),IF(S137="","Cs合計を入力してください",S137),IF(NOT(ISERROR(T137*1+U137*1)),ROUND(T137+U137, 1-INT(LOG(ABS(T137+U137)))),IF(NOT(ISERROR(T137*1)),ROUND(T137, 1-INT(LOG(ABS(T137)))),IF(NOT(ISERROR(U137*1)),ROUND(U137, 1-INT(LOG(ABS(U137)))),IF(ISERROR(T137*1+U137*1),"&lt;"&amp;ROUND(IF(T137="-",0,SUBSTITUTE(T137,"&lt;",""))*1+IF(U137="-",0,SUBSTITUTE(U137,"&lt;",""))*1,1-INT(LOG(ABS(IF(T137="-",0,SUBSTITUTE(T137,"&lt;",""))*1+IF(U137="-",0,SUBSTITUTE(U137,"&lt;",""))*1)))))))))),"入力形式が間違っています")</f>
        <v>&lt;6.5</v>
      </c>
      <c r="W137" s="60" t="str">
        <f>IF(ISERROR(V137*1),"",IF(AND(H137="飲料水",V137&gt;=11),"○",IF(AND(H137="牛乳・乳児用食品",V137&gt;=51),"○",IF(AND(H137&lt;&gt;"",V137&gt;=110),"○",""))))</f>
        <v/>
      </c>
    </row>
    <row r="138" spans="1:23" x14ac:dyDescent="0.4">
      <c r="A138" s="21">
        <f t="shared" ref="A138:A139" si="30">A137+1</f>
        <v>132</v>
      </c>
      <c r="B138" s="55" t="s">
        <v>151</v>
      </c>
      <c r="C138" s="56" t="s">
        <v>151</v>
      </c>
      <c r="D138" s="57" t="s">
        <v>151</v>
      </c>
      <c r="E138" s="67" t="s">
        <v>164</v>
      </c>
      <c r="F138" s="58"/>
      <c r="G138" s="88" t="s">
        <v>154</v>
      </c>
      <c r="H138" s="59" t="s">
        <v>34</v>
      </c>
      <c r="I138" s="85" t="s">
        <v>160</v>
      </c>
      <c r="J138" s="55" t="s">
        <v>110</v>
      </c>
      <c r="K138" s="55" t="s">
        <v>153</v>
      </c>
      <c r="L138" s="60" t="s">
        <v>37</v>
      </c>
      <c r="M138" s="67" t="s">
        <v>165</v>
      </c>
      <c r="N138" s="61" t="s">
        <v>39</v>
      </c>
      <c r="O138" s="62">
        <v>45404</v>
      </c>
      <c r="P138" s="63">
        <v>45406</v>
      </c>
      <c r="Q138" s="59" t="s">
        <v>50</v>
      </c>
      <c r="R138" s="67" t="s">
        <v>52</v>
      </c>
      <c r="S138" s="67" t="s">
        <v>460</v>
      </c>
      <c r="T138" s="65" t="str">
        <f t="shared" si="28"/>
        <v>&lt;2.8</v>
      </c>
      <c r="U138" s="65" t="str">
        <f t="shared" si="27"/>
        <v>&lt;2.7</v>
      </c>
      <c r="V138" s="66" t="str">
        <f t="shared" si="29"/>
        <v>&lt;5.5</v>
      </c>
      <c r="W138" s="60" t="str">
        <f t="shared" si="26"/>
        <v/>
      </c>
    </row>
    <row r="139" spans="1:23" x14ac:dyDescent="0.4">
      <c r="A139" s="21">
        <f t="shared" si="30"/>
        <v>133</v>
      </c>
      <c r="B139" s="55" t="s">
        <v>151</v>
      </c>
      <c r="C139" s="56" t="s">
        <v>151</v>
      </c>
      <c r="D139" s="57" t="s">
        <v>151</v>
      </c>
      <c r="E139" s="67" t="s">
        <v>164</v>
      </c>
      <c r="F139" s="58"/>
      <c r="G139" s="88" t="s">
        <v>154</v>
      </c>
      <c r="H139" s="59" t="s">
        <v>34</v>
      </c>
      <c r="I139" s="85" t="s">
        <v>161</v>
      </c>
      <c r="J139" s="55" t="s">
        <v>110</v>
      </c>
      <c r="K139" s="55" t="s">
        <v>153</v>
      </c>
      <c r="L139" s="60" t="s">
        <v>37</v>
      </c>
      <c r="M139" s="67" t="s">
        <v>165</v>
      </c>
      <c r="N139" s="61" t="s">
        <v>39</v>
      </c>
      <c r="O139" s="62">
        <v>45404</v>
      </c>
      <c r="P139" s="63">
        <v>45406</v>
      </c>
      <c r="Q139" s="59" t="s">
        <v>461</v>
      </c>
      <c r="R139" s="67" t="s">
        <v>450</v>
      </c>
      <c r="S139" s="67" t="s">
        <v>56</v>
      </c>
      <c r="T139" s="65" t="str">
        <f t="shared" si="28"/>
        <v>&lt;2.5</v>
      </c>
      <c r="U139" s="65" t="str">
        <f t="shared" si="27"/>
        <v>&lt;3.7</v>
      </c>
      <c r="V139" s="66" t="str">
        <f t="shared" si="29"/>
        <v>&lt;6.2</v>
      </c>
      <c r="W139" s="60" t="str">
        <f t="shared" si="26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8 V13:V18">
    <cfRule type="expression" dxfId="20" priority="21">
      <formula>$W7="○"</formula>
    </cfRule>
  </conditionalFormatting>
  <conditionalFormatting sqref="V9">
    <cfRule type="expression" dxfId="19" priority="20">
      <formula>$W9="○"</formula>
    </cfRule>
  </conditionalFormatting>
  <conditionalFormatting sqref="V10:V12">
    <cfRule type="expression" dxfId="18" priority="19">
      <formula>$W10="○"</formula>
    </cfRule>
  </conditionalFormatting>
  <conditionalFormatting sqref="V19:V22">
    <cfRule type="expression" dxfId="17" priority="18">
      <formula>$W19="○"</formula>
    </cfRule>
  </conditionalFormatting>
  <conditionalFormatting sqref="V23:V24">
    <cfRule type="expression" dxfId="16" priority="17">
      <formula>$W23="○"</formula>
    </cfRule>
  </conditionalFormatting>
  <conditionalFormatting sqref="V25:V37">
    <cfRule type="expression" dxfId="15" priority="16">
      <formula>$W25="○"</formula>
    </cfRule>
  </conditionalFormatting>
  <conditionalFormatting sqref="V41:V43">
    <cfRule type="expression" dxfId="14" priority="15">
      <formula>$W41="○"</formula>
    </cfRule>
  </conditionalFormatting>
  <conditionalFormatting sqref="V38">
    <cfRule type="expression" dxfId="13" priority="14">
      <formula>$W38="○"</formula>
    </cfRule>
  </conditionalFormatting>
  <conditionalFormatting sqref="V39">
    <cfRule type="expression" dxfId="12" priority="13">
      <formula>$W39="○"</formula>
    </cfRule>
  </conditionalFormatting>
  <conditionalFormatting sqref="V40">
    <cfRule type="expression" dxfId="11" priority="12">
      <formula>$W40="○"</formula>
    </cfRule>
  </conditionalFormatting>
  <conditionalFormatting sqref="V44:V47">
    <cfRule type="expression" dxfId="10" priority="11">
      <formula>$W44="○"</formula>
    </cfRule>
  </conditionalFormatting>
  <conditionalFormatting sqref="V48:V115">
    <cfRule type="expression" dxfId="9" priority="10">
      <formula>$W48="○"</formula>
    </cfRule>
  </conditionalFormatting>
  <conditionalFormatting sqref="V116:V118">
    <cfRule type="expression" dxfId="8" priority="9">
      <formula>$W116="○"</formula>
    </cfRule>
  </conditionalFormatting>
  <conditionalFormatting sqref="S116">
    <cfRule type="expression" dxfId="7" priority="8">
      <formula>$W116="○"</formula>
    </cfRule>
  </conditionalFormatting>
  <conditionalFormatting sqref="V119:V121">
    <cfRule type="expression" dxfId="6" priority="7">
      <formula>$W119="○"</formula>
    </cfRule>
  </conditionalFormatting>
  <conditionalFormatting sqref="V122:V124">
    <cfRule type="expression" dxfId="5" priority="6">
      <formula>$W122="○"</formula>
    </cfRule>
  </conditionalFormatting>
  <conditionalFormatting sqref="V125:V127">
    <cfRule type="expression" dxfId="4" priority="5">
      <formula>$W125="○"</formula>
    </cfRule>
  </conditionalFormatting>
  <conditionalFormatting sqref="V131:V139">
    <cfRule type="expression" dxfId="3" priority="4">
      <formula>$W131="○"</formula>
    </cfRule>
  </conditionalFormatting>
  <conditionalFormatting sqref="V128">
    <cfRule type="expression" dxfId="2" priority="3">
      <formula>$W128="○"</formula>
    </cfRule>
  </conditionalFormatting>
  <conditionalFormatting sqref="V129">
    <cfRule type="expression" dxfId="1" priority="2">
      <formula>$W129="○"</formula>
    </cfRule>
  </conditionalFormatting>
  <conditionalFormatting sqref="V130">
    <cfRule type="expression" dxfId="0" priority="1">
      <formula>$W130="○"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2024-05-07T05:51:41Z</dcterms:modified>
</cp:coreProperties>
</file>