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9505FDDD-7AA2-4F91-BCC8-0DF1475F99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6" i="1" l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U40" i="1"/>
  <c r="T40" i="1"/>
  <c r="V40" i="1" s="1"/>
  <c r="W40" i="1" s="1"/>
  <c r="V39" i="1"/>
  <c r="W39" i="1" s="1"/>
  <c r="U39" i="1"/>
  <c r="T39" i="1"/>
  <c r="U38" i="1"/>
  <c r="T38" i="1"/>
  <c r="V38" i="1" s="1"/>
  <c r="W38" i="1" s="1"/>
  <c r="U37" i="1"/>
  <c r="T37" i="1"/>
  <c r="V37" i="1" s="1"/>
  <c r="W37" i="1" s="1"/>
  <c r="U36" i="1"/>
  <c r="V36" i="1" s="1"/>
  <c r="W36" i="1" s="1"/>
  <c r="T36" i="1"/>
  <c r="V35" i="1"/>
  <c r="W35" i="1" s="1"/>
  <c r="U35" i="1"/>
  <c r="T35" i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V31" i="1" s="1"/>
  <c r="T31" i="1"/>
  <c r="V30" i="1"/>
  <c r="W30" i="1" s="1"/>
  <c r="U30" i="1"/>
  <c r="T30" i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V26" i="1"/>
  <c r="W26" i="1" s="1"/>
  <c r="U26" i="1"/>
  <c r="T26" i="1"/>
  <c r="U25" i="1"/>
  <c r="T25" i="1"/>
  <c r="V25" i="1" s="1"/>
  <c r="W25" i="1" s="1"/>
  <c r="U24" i="1"/>
  <c r="T24" i="1"/>
  <c r="V24" i="1" s="1"/>
  <c r="W24" i="1" s="1"/>
  <c r="U23" i="1"/>
  <c r="V23" i="1" s="1"/>
  <c r="W23" i="1" s="1"/>
  <c r="T23" i="1"/>
  <c r="V22" i="1"/>
  <c r="W22" i="1" s="1"/>
  <c r="U22" i="1"/>
  <c r="T22" i="1"/>
  <c r="U21" i="1"/>
  <c r="T21" i="1"/>
  <c r="V21" i="1" s="1"/>
  <c r="W21" i="1" s="1"/>
  <c r="V20" i="1"/>
  <c r="W20" i="1" s="1"/>
  <c r="U20" i="1"/>
  <c r="T20" i="1"/>
  <c r="U19" i="1"/>
  <c r="T19" i="1"/>
  <c r="V19" i="1" s="1"/>
  <c r="W19" i="1" s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V15" i="1" s="1"/>
  <c r="W15" i="1" s="1"/>
  <c r="T15" i="1"/>
  <c r="V14" i="1"/>
  <c r="W14" i="1" s="1"/>
  <c r="U14" i="1"/>
  <c r="T14" i="1"/>
  <c r="U13" i="1"/>
  <c r="T13" i="1"/>
  <c r="V13" i="1" s="1"/>
  <c r="W13" i="1" s="1"/>
  <c r="V12" i="1"/>
  <c r="W12" i="1" s="1"/>
  <c r="U12" i="1"/>
  <c r="T12" i="1"/>
  <c r="U11" i="1"/>
  <c r="T11" i="1"/>
  <c r="V11" i="1" s="1"/>
  <c r="W11" i="1" s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U8" i="1"/>
  <c r="T8" i="1"/>
  <c r="V8" i="1" s="1"/>
  <c r="W8" i="1" s="1"/>
  <c r="A8" i="1"/>
  <c r="U7" i="1"/>
  <c r="V7" i="1" s="1"/>
  <c r="W7" i="1" s="1"/>
  <c r="T7" i="1"/>
</calcChain>
</file>

<file path=xl/sharedStrings.xml><?xml version="1.0" encoding="utf-8"?>
<sst xmlns="http://schemas.openxmlformats.org/spreadsheetml/2006/main" count="671" uniqueCount="108">
  <si>
    <t>３　国立医薬品食品衛生研究所における検査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</si>
  <si>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</si>
  <si>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</si>
  <si>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</si>
  <si>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</si>
  <si>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</si>
  <si>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</si>
  <si>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</si>
  <si>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</si>
  <si>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</si>
  <si>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</si>
  <si>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</si>
  <si>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</si>
  <si>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</si>
  <si>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</si>
  <si>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</si>
  <si>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</si>
  <si>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</si>
  <si>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</si>
  <si>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</si>
  <si>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</si>
  <si>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</si>
  <si>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</si>
  <si>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</si>
  <si>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</si>
  <si>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</si>
  <si>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</si>
  <si>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</si>
  <si>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</si>
  <si>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</si>
  <si>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</si>
  <si>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</si>
  <si>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</si>
  <si>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新潟県</t>
    <rPh sb="0" eb="3">
      <t>ニイガタケン</t>
    </rPh>
    <phoneticPr fontId="8"/>
  </si>
  <si>
    <t>湯沢町</t>
    <rPh sb="0" eb="3">
      <t>ユザワマチ</t>
    </rPh>
    <phoneticPr fontId="1"/>
  </si>
  <si>
    <t>ー</t>
    <phoneticPr fontId="1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</si>
  <si>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</si>
  <si>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6"/>
  </si>
  <si>
    <t>農産物</t>
    <rPh sb="0" eb="3">
      <t>ノウサンブツ</t>
    </rPh>
    <phoneticPr fontId="1"/>
  </si>
  <si>
    <t>タケノコ</t>
  </si>
  <si>
    <t>天然</t>
    <rPh sb="0" eb="2">
      <t>テンネン</t>
    </rPh>
    <phoneticPr fontId="1"/>
  </si>
  <si>
    <t>種類：ネマガリタケ</t>
    <rPh sb="0" eb="2">
      <t>シュルイ</t>
    </rPh>
    <phoneticPr fontId="1"/>
  </si>
  <si>
    <t>制限なし</t>
    <rPh sb="0" eb="2">
      <t>セイゲン</t>
    </rPh>
    <phoneticPr fontId="9"/>
  </si>
  <si>
    <t>CsI</t>
  </si>
  <si>
    <t>-</t>
    <phoneticPr fontId="1"/>
  </si>
  <si>
    <t>&lt;25</t>
    <phoneticPr fontId="1"/>
  </si>
  <si>
    <t>十日町市</t>
    <rPh sb="0" eb="4">
      <t>トオカマチシ</t>
    </rPh>
    <phoneticPr fontId="1"/>
  </si>
  <si>
    <t>十日町</t>
    <rPh sb="0" eb="3">
      <t>トオカマチ</t>
    </rPh>
    <phoneticPr fontId="1"/>
  </si>
  <si>
    <t>ワラビ</t>
  </si>
  <si>
    <t>魚沼市</t>
    <rPh sb="0" eb="3">
      <t>ウオヌマシ</t>
    </rPh>
    <phoneticPr fontId="1"/>
  </si>
  <si>
    <t>ウワバミソウ</t>
    <phoneticPr fontId="1"/>
  </si>
  <si>
    <t>別名：ミズ</t>
    <rPh sb="0" eb="2">
      <t>ベツメイ</t>
    </rPh>
    <phoneticPr fontId="1"/>
  </si>
  <si>
    <t>ヨブスマソウ</t>
  </si>
  <si>
    <t>別名：ウドブキ</t>
    <rPh sb="0" eb="2">
      <t>ベツメイ</t>
    </rPh>
    <phoneticPr fontId="1"/>
  </si>
  <si>
    <t>千葉県</t>
    <rPh sb="0" eb="2">
      <t>チバ</t>
    </rPh>
    <rPh sb="2" eb="3">
      <t>ケン</t>
    </rPh>
    <phoneticPr fontId="8"/>
  </si>
  <si>
    <t>君津市</t>
    <rPh sb="0" eb="3">
      <t>キミツシ</t>
    </rPh>
    <phoneticPr fontId="1"/>
  </si>
  <si>
    <t>種類：マダケ</t>
    <rPh sb="0" eb="2">
      <t>シュルイ</t>
    </rPh>
    <phoneticPr fontId="1"/>
  </si>
  <si>
    <t>南魚沼</t>
    <rPh sb="0" eb="3">
      <t>ミナミウオヌマ</t>
    </rPh>
    <phoneticPr fontId="1"/>
  </si>
  <si>
    <t>ヤマトキホコリ</t>
  </si>
  <si>
    <t>別名：アオミズ</t>
    <rPh sb="0" eb="2">
      <t>ベツメイ</t>
    </rPh>
    <phoneticPr fontId="1"/>
  </si>
  <si>
    <t>栃木県</t>
    <rPh sb="0" eb="2">
      <t>トチギ</t>
    </rPh>
    <rPh sb="2" eb="3">
      <t>ケン</t>
    </rPh>
    <phoneticPr fontId="8"/>
  </si>
  <si>
    <t>栃木市</t>
    <rPh sb="0" eb="3">
      <t>トチギシ</t>
    </rPh>
    <phoneticPr fontId="1"/>
  </si>
  <si>
    <t>国分寺</t>
    <rPh sb="0" eb="3">
      <t>コクブンジ</t>
    </rPh>
    <phoneticPr fontId="1"/>
  </si>
  <si>
    <t>フキ</t>
  </si>
  <si>
    <t>真岡市</t>
    <rPh sb="0" eb="3">
      <t>マオカシ</t>
    </rPh>
    <phoneticPr fontId="1"/>
  </si>
  <si>
    <t>宇都宮市</t>
    <rPh sb="0" eb="4">
      <t>ウツノミヤシ</t>
    </rPh>
    <phoneticPr fontId="1"/>
  </si>
  <si>
    <t>種類：ハチク</t>
    <rPh sb="0" eb="2">
      <t>シュルイ</t>
    </rPh>
    <phoneticPr fontId="1"/>
  </si>
  <si>
    <t>下野市</t>
    <rPh sb="0" eb="3">
      <t>シモノシ</t>
    </rPh>
    <phoneticPr fontId="1"/>
  </si>
  <si>
    <t>上三川町</t>
    <rPh sb="0" eb="3">
      <t>カミミカワ</t>
    </rPh>
    <rPh sb="3" eb="4">
      <t>マチ</t>
    </rPh>
    <phoneticPr fontId="1"/>
  </si>
  <si>
    <t>都賀町</t>
    <rPh sb="0" eb="3">
      <t>ツガマチ</t>
    </rPh>
    <phoneticPr fontId="1"/>
  </si>
  <si>
    <t>カブ</t>
  </si>
  <si>
    <t>栽培</t>
    <rPh sb="0" eb="2">
      <t>サイバイ</t>
    </rPh>
    <phoneticPr fontId="1"/>
  </si>
  <si>
    <t>ホウレンソウ</t>
  </si>
  <si>
    <t>シイタケ</t>
  </si>
  <si>
    <t>菌床</t>
    <rPh sb="0" eb="2">
      <t>キンショウ</t>
    </rPh>
    <phoneticPr fontId="1"/>
  </si>
  <si>
    <t>畜産物</t>
    <rPh sb="0" eb="3">
      <t>チクサンブツ</t>
    </rPh>
    <phoneticPr fontId="6"/>
  </si>
  <si>
    <t>豚肉</t>
    <rPh sb="0" eb="2">
      <t>ブタニク</t>
    </rPh>
    <phoneticPr fontId="1"/>
  </si>
  <si>
    <t>ブルーベリー</t>
  </si>
  <si>
    <t>ウメ</t>
  </si>
  <si>
    <t>鹿沼市</t>
    <rPh sb="0" eb="3">
      <t>カヌマシ</t>
    </rPh>
    <phoneticPr fontId="1"/>
  </si>
  <si>
    <t>コマツナ</t>
  </si>
  <si>
    <t>タラノメ</t>
  </si>
  <si>
    <t>サヤインゲン</t>
    <phoneticPr fontId="1"/>
  </si>
  <si>
    <t>神奈川県</t>
    <rPh sb="0" eb="4">
      <t>カナガワケン</t>
    </rPh>
    <phoneticPr fontId="8"/>
  </si>
  <si>
    <t>タマネギ</t>
  </si>
  <si>
    <t>大多喜町</t>
    <rPh sb="0" eb="4">
      <t>オオタキマチ</t>
    </rPh>
    <phoneticPr fontId="1"/>
  </si>
  <si>
    <t>種類：ノブキ</t>
    <rPh sb="0" eb="2">
      <t>シュルイ</t>
    </rPh>
    <phoneticPr fontId="1"/>
  </si>
  <si>
    <t>袖ケ浦市</t>
    <rPh sb="0" eb="4">
      <t>ソデガウラシ</t>
    </rPh>
    <phoneticPr fontId="1"/>
  </si>
  <si>
    <t>千葉県</t>
  </si>
  <si>
    <t>ウド</t>
  </si>
  <si>
    <t>サンショウ</t>
  </si>
  <si>
    <t>Ge</t>
  </si>
  <si>
    <t>&lt;3.8554</t>
  </si>
  <si>
    <t>&lt;4.0254</t>
  </si>
  <si>
    <t>&lt;7.8808</t>
  </si>
  <si>
    <t>茂原市</t>
    <rPh sb="0" eb="3">
      <t>モバラシ</t>
    </rPh>
    <phoneticPr fontId="1"/>
  </si>
  <si>
    <t>原木、施設栽培</t>
    <rPh sb="0" eb="2">
      <t>ゲンボク</t>
    </rPh>
    <rPh sb="3" eb="7">
      <t>シセツサイバイ</t>
    </rPh>
    <phoneticPr fontId="1"/>
  </si>
  <si>
    <t>市原市</t>
    <rPh sb="0" eb="3">
      <t>イチハラシ</t>
    </rPh>
    <phoneticPr fontId="1"/>
  </si>
  <si>
    <t>原木</t>
    <rPh sb="0" eb="2">
      <t>ゲンボク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</si>
  <si>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6"/>
  </si>
  <si>
    <t>イノシシ肉</t>
    <rPh sb="4" eb="5">
      <t>ニク</t>
    </rPh>
    <phoneticPr fontId="8"/>
  </si>
  <si>
    <t>野生</t>
    <rPh sb="0" eb="2">
      <t>ヤセイ</t>
    </rPh>
    <phoneticPr fontId="1"/>
  </si>
  <si>
    <t>部位：ヒレ</t>
    <rPh sb="0" eb="2">
      <t>ブイ</t>
    </rPh>
    <phoneticPr fontId="1"/>
  </si>
  <si>
    <t>ニンジン</t>
  </si>
  <si>
    <t>ダイコン</t>
  </si>
  <si>
    <t>長柄町</t>
    <rPh sb="0" eb="3">
      <t>ナガラマチ</t>
    </rPh>
    <phoneticPr fontId="1"/>
  </si>
  <si>
    <t>ネギ</t>
  </si>
  <si>
    <t>木更津市</t>
    <rPh sb="0" eb="4">
      <t>キサラズシ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</si>
</sst>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76" fontId="5" fillId="2" borderId="20" xfId="0" applyNumberFormat="1" applyFont="1" applyFill="1" applyBorder="1" applyAlignment="1">
      <alignment horizontal="center" vertical="center" wrapText="1"/>
    </xf>
    <xf numFmtId="176" fontId="5" fillId="2" borderId="15" xfId="0" applyNumberFormat="1" applyFont="1" applyFill="1" applyBorder="1" applyAlignment="1">
      <alignment horizontal="center" vertical="center" wrapText="1"/>
    </xf>
    <xf numFmtId="176" fontId="5" fillId="2" borderId="21" xfId="0" applyNumberFormat="1" applyFont="1" applyFill="1" applyBorder="1" applyAlignment="1">
      <alignment horizontal="center" vertical="center" wrapText="1"/>
    </xf>
    <xf numFmtId="176" fontId="5" fillId="2" borderId="22" xfId="0" applyNumberFormat="1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176" fontId="5" fillId="2" borderId="17" xfId="0" applyNumberFormat="1" applyFont="1" applyFill="1" applyBorder="1" applyAlignment="1">
      <alignment horizontal="center" vertical="center" wrapText="1"/>
    </xf>
    <xf numFmtId="176" fontId="5" fillId="2" borderId="25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176" fontId="5" fillId="2" borderId="33" xfId="0" applyNumberFormat="1" applyFont="1" applyFill="1" applyBorder="1" applyAlignment="1">
      <alignment horizontal="center" vertical="center" wrapText="1"/>
    </xf>
    <xf numFmtId="176" fontId="5" fillId="2" borderId="29" xfId="0" applyNumberFormat="1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176" fontId="5" fillId="2" borderId="36" xfId="0" applyNumberFormat="1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57" fontId="5" fillId="2" borderId="38" xfId="0" applyNumberFormat="1" applyFont="1" applyFill="1" applyBorder="1" applyAlignment="1">
      <alignment horizontal="center" vertical="center"/>
    </xf>
    <xf numFmtId="176" fontId="5" fillId="0" borderId="39" xfId="0" applyNumberFormat="1" applyFont="1" applyBorder="1" applyAlignment="1">
      <alignment horizontal="center" vertical="center"/>
    </xf>
    <xf numFmtId="176" fontId="5" fillId="2" borderId="42" xfId="0" applyNumberFormat="1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176" fontId="5" fillId="2" borderId="43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176" fontId="5" fillId="2" borderId="3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7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81" customWidth="1"/>
    <col min="3" max="3" width="26" style="82" bestFit="1" customWidth="1"/>
    <col min="4" max="4" width="10.625" style="81" customWidth="1"/>
    <col min="5" max="5" width="13.875" style="81" customWidth="1"/>
    <col min="6" max="6" width="26" style="82" bestFit="1" customWidth="1"/>
    <col min="7" max="7" width="17.625" style="82" bestFit="1" customWidth="1"/>
    <col min="8" max="8" width="13.375" style="82" bestFit="1" customWidth="1"/>
    <col min="9" max="9" width="19.375" style="81" customWidth="1"/>
    <col min="10" max="10" width="39.625" style="82" bestFit="1" customWidth="1"/>
    <col min="11" max="11" width="26.625" style="81" customWidth="1"/>
    <col min="12" max="12" width="28.125" style="82" bestFit="1" customWidth="1"/>
    <col min="13" max="13" width="26" style="82" bestFit="1" customWidth="1"/>
    <col min="14" max="14" width="10.625" style="81" customWidth="1"/>
    <col min="15" max="16" width="10.625" style="83" customWidth="1"/>
    <col min="17" max="18" width="12.625" style="81" customWidth="1"/>
    <col min="19" max="19" width="12.625" style="83" customWidth="1"/>
    <col min="20" max="22" width="10.625" style="81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6" t="s">
        <v>1</v>
      </c>
      <c r="B3" s="6" t="s">
        <v>2</v>
      </c>
      <c r="C3" s="7" t="s">
        <v>3</v>
      </c>
      <c r="D3" s="8" t="s">
        <v>4</v>
      </c>
      <c r="E3" s="9"/>
      <c r="F3" s="10"/>
      <c r="G3" s="11" t="s">
        <v>5</v>
      </c>
      <c r="H3" s="12" t="s">
        <v>6</v>
      </c>
      <c r="I3" s="13" t="s">
        <v>7</v>
      </c>
      <c r="J3" s="9"/>
      <c r="K3" s="9"/>
      <c r="L3" s="10"/>
      <c r="M3" s="8" t="s">
        <v>8</v>
      </c>
      <c r="N3" s="10"/>
      <c r="O3" s="14" t="s">
        <v>9</v>
      </c>
      <c r="P3" s="15"/>
      <c r="Q3" s="8" t="s">
        <v>10</v>
      </c>
      <c r="R3" s="9"/>
      <c r="S3" s="9"/>
      <c r="T3" s="9"/>
      <c r="U3" s="9"/>
      <c r="V3" s="9"/>
      <c r="W3" s="10"/>
    </row>
    <row r="4" spans="1:24" x14ac:dyDescent="0.4">
      <c r="A4" s="16"/>
      <c r="B4" s="16"/>
      <c r="C4" s="17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5" t="s">
        <v>15</v>
      </c>
      <c r="M4" s="26" t="s">
        <v>16</v>
      </c>
      <c r="N4" s="20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2" t="s">
        <v>23</v>
      </c>
      <c r="W4" s="20" t="s">
        <v>24</v>
      </c>
    </row>
    <row r="5" spans="1:24" ht="110.1" customHeight="1" x14ac:dyDescent="0.4">
      <c r="A5" s="16"/>
      <c r="B5" s="16"/>
      <c r="C5" s="17"/>
      <c r="D5" s="33"/>
      <c r="E5" s="34"/>
      <c r="F5" s="17"/>
      <c r="G5" s="21"/>
      <c r="H5" s="22"/>
      <c r="I5" s="34"/>
      <c r="J5" s="35" t="s">
        <v>25</v>
      </c>
      <c r="K5" s="35" t="s">
        <v>26</v>
      </c>
      <c r="L5" s="17"/>
      <c r="M5" s="36"/>
      <c r="N5" s="37"/>
      <c r="O5" s="38"/>
      <c r="P5" s="39"/>
      <c r="Q5" s="40" t="s">
        <v>27</v>
      </c>
      <c r="R5" s="41"/>
      <c r="S5" s="42"/>
      <c r="T5" s="43"/>
      <c r="U5" s="44"/>
      <c r="V5" s="44"/>
      <c r="W5" s="37"/>
    </row>
    <row r="6" spans="1:24" ht="18.75" customHeight="1" thickBot="1" x14ac:dyDescent="0.45">
      <c r="A6" s="45"/>
      <c r="B6" s="45"/>
      <c r="C6" s="46"/>
      <c r="D6" s="47"/>
      <c r="E6" s="48"/>
      <c r="F6" s="46"/>
      <c r="G6" s="49"/>
      <c r="H6" s="50"/>
      <c r="I6" s="48"/>
      <c r="J6" s="51"/>
      <c r="K6" s="52"/>
      <c r="L6" s="46"/>
      <c r="M6" s="53"/>
      <c r="N6" s="54"/>
      <c r="O6" s="55"/>
      <c r="P6" s="56"/>
      <c r="Q6" s="57" t="s">
        <v>28</v>
      </c>
      <c r="R6" s="58" t="s">
        <v>29</v>
      </c>
      <c r="S6" s="59" t="s">
        <v>30</v>
      </c>
      <c r="T6" s="60"/>
      <c r="U6" s="61"/>
      <c r="V6" s="61"/>
      <c r="W6" s="54"/>
      <c r="X6" s="62"/>
    </row>
    <row r="7" spans="1:24" ht="19.5" thickTop="1" x14ac:dyDescent="0.4">
      <c r="A7" s="63">
        <v>1</v>
      </c>
      <c r="B7" s="63" t="s">
        <v>31</v>
      </c>
      <c r="C7" s="64" t="s">
        <v>32</v>
      </c>
      <c r="D7" s="65" t="s">
        <v>33</v>
      </c>
      <c r="E7" s="63" t="s">
        <v>34</v>
      </c>
      <c r="F7" s="63" t="s">
        <v>35</v>
      </c>
      <c r="G7" s="66" t="s">
        <v>36</v>
      </c>
      <c r="H7" s="65" t="s">
        <v>38</v>
      </c>
      <c r="I7" s="67" t="s">
        <v>39</v>
      </c>
      <c r="J7" s="63" t="s">
        <v>40</v>
      </c>
      <c r="K7" s="63" t="s">
        <v>41</v>
      </c>
      <c r="L7" s="75" t="s">
        <v>42</v>
      </c>
      <c r="M7" s="63" t="s">
        <v>32</v>
      </c>
      <c r="N7" s="68" t="s">
        <v>43</v>
      </c>
      <c r="O7" s="69">
        <v>45439</v>
      </c>
      <c r="P7" s="70">
        <v>45442</v>
      </c>
      <c r="Q7" s="71" t="s">
        <v>44</v>
      </c>
      <c r="R7" s="63" t="s">
        <v>44</v>
      </c>
      <c r="S7" s="72" t="s">
        <v>45</v>
      </c>
      <c r="T7" s="73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3" t="str">
        <f t="shared" si="0"/>
        <v>-</v>
      </c>
      <c r="V7" s="74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5" t="str">
        <f t="shared" ref="W7:W30" si="1">IF(ISERROR(V7*1),"",IF(AND(H7="飲料水",V7&gt;=11),"○",IF(AND(H7="牛乳・乳児用食品",V7&gt;=51),"○",IF(AND(H7&lt;&gt;"",V7&gt;=110),"○",""))))</f>
        <v/>
      </c>
    </row>
    <row r="8" spans="1:24" x14ac:dyDescent="0.4">
      <c r="A8" s="67">
        <f>A7+1</f>
        <v>2</v>
      </c>
      <c r="B8" s="63" t="s">
        <v>31</v>
      </c>
      <c r="C8" s="64" t="s">
        <v>32</v>
      </c>
      <c r="D8" s="65" t="s">
        <v>33</v>
      </c>
      <c r="E8" s="63" t="s">
        <v>46</v>
      </c>
      <c r="F8" s="63" t="s">
        <v>35</v>
      </c>
      <c r="G8" s="66" t="s">
        <v>36</v>
      </c>
      <c r="H8" s="65" t="s">
        <v>38</v>
      </c>
      <c r="I8" s="67" t="s">
        <v>39</v>
      </c>
      <c r="J8" s="63" t="s">
        <v>40</v>
      </c>
      <c r="K8" s="63" t="s">
        <v>41</v>
      </c>
      <c r="L8" s="75" t="s">
        <v>42</v>
      </c>
      <c r="M8" s="63" t="s">
        <v>32</v>
      </c>
      <c r="N8" s="68" t="s">
        <v>43</v>
      </c>
      <c r="O8" s="69">
        <v>45439</v>
      </c>
      <c r="P8" s="70">
        <v>45442</v>
      </c>
      <c r="Q8" s="71" t="s">
        <v>44</v>
      </c>
      <c r="R8" s="63" t="s">
        <v>44</v>
      </c>
      <c r="S8" s="72" t="s">
        <v>45</v>
      </c>
      <c r="T8" s="73" t="str">
        <f t="shared" si="0"/>
        <v>-</v>
      </c>
      <c r="U8" s="73" t="str">
        <f t="shared" si="0"/>
        <v>-</v>
      </c>
      <c r="V8" s="74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5" t="str">
        <f t="shared" si="1"/>
        <v/>
      </c>
    </row>
    <row r="9" spans="1:24" x14ac:dyDescent="0.4">
      <c r="A9" s="67">
        <f t="shared" ref="A9:A46" si="2">A8+1</f>
        <v>3</v>
      </c>
      <c r="B9" s="63" t="s">
        <v>31</v>
      </c>
      <c r="C9" s="64" t="s">
        <v>32</v>
      </c>
      <c r="D9" s="65" t="s">
        <v>33</v>
      </c>
      <c r="E9" s="63" t="s">
        <v>35</v>
      </c>
      <c r="F9" s="63" t="s">
        <v>47</v>
      </c>
      <c r="G9" s="66" t="s">
        <v>36</v>
      </c>
      <c r="H9" s="65" t="s">
        <v>38</v>
      </c>
      <c r="I9" s="67" t="s">
        <v>48</v>
      </c>
      <c r="J9" s="63" t="s">
        <v>40</v>
      </c>
      <c r="K9" s="63" t="s">
        <v>35</v>
      </c>
      <c r="L9" s="75" t="s">
        <v>42</v>
      </c>
      <c r="M9" s="63" t="s">
        <v>32</v>
      </c>
      <c r="N9" s="68" t="s">
        <v>43</v>
      </c>
      <c r="O9" s="69">
        <v>45439</v>
      </c>
      <c r="P9" s="70">
        <v>45442</v>
      </c>
      <c r="Q9" s="71" t="s">
        <v>44</v>
      </c>
      <c r="R9" s="63" t="s">
        <v>44</v>
      </c>
      <c r="S9" s="72" t="s">
        <v>45</v>
      </c>
      <c r="T9" s="73" t="str">
        <f t="shared" si="0"/>
        <v>-</v>
      </c>
      <c r="U9" s="73" t="str">
        <f t="shared" si="0"/>
        <v>-</v>
      </c>
      <c r="V9" s="74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5" t="str">
        <f t="shared" si="1"/>
        <v/>
      </c>
    </row>
    <row r="10" spans="1:24" x14ac:dyDescent="0.4">
      <c r="A10" s="67">
        <f t="shared" si="2"/>
        <v>4</v>
      </c>
      <c r="B10" s="63" t="s">
        <v>31</v>
      </c>
      <c r="C10" s="64" t="s">
        <v>32</v>
      </c>
      <c r="D10" s="71" t="s">
        <v>33</v>
      </c>
      <c r="E10" s="63" t="s">
        <v>49</v>
      </c>
      <c r="F10" s="63" t="s">
        <v>35</v>
      </c>
      <c r="G10" s="66" t="s">
        <v>36</v>
      </c>
      <c r="H10" s="65" t="s">
        <v>38</v>
      </c>
      <c r="I10" s="67" t="s">
        <v>50</v>
      </c>
      <c r="J10" s="63" t="s">
        <v>40</v>
      </c>
      <c r="K10" s="63" t="s">
        <v>51</v>
      </c>
      <c r="L10" s="75" t="s">
        <v>42</v>
      </c>
      <c r="M10" s="63" t="s">
        <v>32</v>
      </c>
      <c r="N10" s="68" t="s">
        <v>43</v>
      </c>
      <c r="O10" s="69">
        <v>45439</v>
      </c>
      <c r="P10" s="70">
        <v>45442</v>
      </c>
      <c r="Q10" s="71" t="s">
        <v>44</v>
      </c>
      <c r="R10" s="63" t="s">
        <v>44</v>
      </c>
      <c r="S10" s="72" t="s">
        <v>45</v>
      </c>
      <c r="T10" s="73" t="str">
        <f t="shared" si="0"/>
        <v>-</v>
      </c>
      <c r="U10" s="73" t="str">
        <f t="shared" si="0"/>
        <v>-</v>
      </c>
      <c r="V10" s="74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5" t="str">
        <f t="shared" si="1"/>
        <v/>
      </c>
    </row>
    <row r="11" spans="1:24" x14ac:dyDescent="0.4">
      <c r="A11" s="67">
        <f t="shared" si="2"/>
        <v>5</v>
      </c>
      <c r="B11" s="63" t="s">
        <v>31</v>
      </c>
      <c r="C11" s="64" t="s">
        <v>32</v>
      </c>
      <c r="D11" s="65" t="s">
        <v>33</v>
      </c>
      <c r="E11" s="63" t="s">
        <v>35</v>
      </c>
      <c r="F11" s="63" t="s">
        <v>35</v>
      </c>
      <c r="G11" s="66" t="s">
        <v>36</v>
      </c>
      <c r="H11" s="65" t="s">
        <v>38</v>
      </c>
      <c r="I11" s="67" t="s">
        <v>52</v>
      </c>
      <c r="J11" s="63" t="s">
        <v>40</v>
      </c>
      <c r="K11" s="63" t="s">
        <v>53</v>
      </c>
      <c r="L11" s="75" t="s">
        <v>42</v>
      </c>
      <c r="M11" s="63" t="s">
        <v>32</v>
      </c>
      <c r="N11" s="68" t="s">
        <v>43</v>
      </c>
      <c r="O11" s="69">
        <v>45439</v>
      </c>
      <c r="P11" s="70">
        <v>45442</v>
      </c>
      <c r="Q11" s="71" t="s">
        <v>44</v>
      </c>
      <c r="R11" s="63" t="s">
        <v>44</v>
      </c>
      <c r="S11" s="72" t="s">
        <v>45</v>
      </c>
      <c r="T11" s="73" t="str">
        <f t="shared" si="0"/>
        <v>-</v>
      </c>
      <c r="U11" s="73" t="str">
        <f t="shared" si="0"/>
        <v>-</v>
      </c>
      <c r="V11" s="74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5" t="str">
        <f t="shared" si="1"/>
        <v/>
      </c>
    </row>
    <row r="12" spans="1:24" x14ac:dyDescent="0.4">
      <c r="A12" s="67">
        <f t="shared" si="2"/>
        <v>6</v>
      </c>
      <c r="B12" s="63" t="s">
        <v>31</v>
      </c>
      <c r="C12" s="64" t="s">
        <v>32</v>
      </c>
      <c r="D12" s="65" t="s">
        <v>54</v>
      </c>
      <c r="E12" s="63" t="s">
        <v>55</v>
      </c>
      <c r="F12" s="63" t="s">
        <v>35</v>
      </c>
      <c r="G12" s="66" t="s">
        <v>36</v>
      </c>
      <c r="H12" s="65" t="s">
        <v>38</v>
      </c>
      <c r="I12" s="67" t="s">
        <v>39</v>
      </c>
      <c r="J12" s="63" t="s">
        <v>40</v>
      </c>
      <c r="K12" s="63" t="s">
        <v>56</v>
      </c>
      <c r="L12" s="75" t="s">
        <v>42</v>
      </c>
      <c r="M12" s="63" t="s">
        <v>32</v>
      </c>
      <c r="N12" s="68" t="s">
        <v>43</v>
      </c>
      <c r="O12" s="69">
        <v>45440</v>
      </c>
      <c r="P12" s="70">
        <v>45442</v>
      </c>
      <c r="Q12" s="71" t="s">
        <v>44</v>
      </c>
      <c r="R12" s="63" t="s">
        <v>44</v>
      </c>
      <c r="S12" s="72" t="s">
        <v>45</v>
      </c>
      <c r="T12" s="73" t="str">
        <f t="shared" si="0"/>
        <v>-</v>
      </c>
      <c r="U12" s="73" t="str">
        <f t="shared" si="0"/>
        <v>-</v>
      </c>
      <c r="V12" s="74" t="str">
        <f t="shared" si="3"/>
        <v>&lt;25</v>
      </c>
      <c r="W12" s="75" t="str">
        <f t="shared" si="1"/>
        <v/>
      </c>
    </row>
    <row r="13" spans="1:24" x14ac:dyDescent="0.4">
      <c r="A13" s="67">
        <f t="shared" si="2"/>
        <v>7</v>
      </c>
      <c r="B13" s="63" t="s">
        <v>31</v>
      </c>
      <c r="C13" s="64" t="s">
        <v>32</v>
      </c>
      <c r="D13" s="65" t="s">
        <v>33</v>
      </c>
      <c r="E13" s="63" t="s">
        <v>35</v>
      </c>
      <c r="F13" s="63" t="s">
        <v>57</v>
      </c>
      <c r="G13" s="66" t="s">
        <v>36</v>
      </c>
      <c r="H13" s="65" t="s">
        <v>37</v>
      </c>
      <c r="I13" s="67" t="s">
        <v>58</v>
      </c>
      <c r="J13" s="63" t="s">
        <v>40</v>
      </c>
      <c r="K13" s="63" t="s">
        <v>59</v>
      </c>
      <c r="L13" s="75" t="s">
        <v>42</v>
      </c>
      <c r="M13" s="63" t="s">
        <v>32</v>
      </c>
      <c r="N13" s="68" t="s">
        <v>43</v>
      </c>
      <c r="O13" s="69">
        <v>45439</v>
      </c>
      <c r="P13" s="70">
        <v>45442</v>
      </c>
      <c r="Q13" s="71" t="s">
        <v>44</v>
      </c>
      <c r="R13" s="63" t="s">
        <v>44</v>
      </c>
      <c r="S13" s="72" t="s">
        <v>45</v>
      </c>
      <c r="T13" s="73" t="str">
        <f t="shared" si="0"/>
        <v>-</v>
      </c>
      <c r="U13" s="73" t="str">
        <f t="shared" si="0"/>
        <v>-</v>
      </c>
      <c r="V13" s="74" t="str">
        <f t="shared" si="3"/>
        <v>&lt;25</v>
      </c>
      <c r="W13" s="75" t="str">
        <f t="shared" si="1"/>
        <v/>
      </c>
    </row>
    <row r="14" spans="1:24" x14ac:dyDescent="0.4">
      <c r="A14" s="67">
        <f t="shared" si="2"/>
        <v>8</v>
      </c>
      <c r="B14" s="63" t="s">
        <v>31</v>
      </c>
      <c r="C14" s="64" t="s">
        <v>32</v>
      </c>
      <c r="D14" s="65" t="s">
        <v>60</v>
      </c>
      <c r="E14" s="63" t="s">
        <v>61</v>
      </c>
      <c r="F14" s="63" t="s">
        <v>35</v>
      </c>
      <c r="G14" s="66" t="s">
        <v>36</v>
      </c>
      <c r="H14" s="65" t="s">
        <v>37</v>
      </c>
      <c r="I14" s="67" t="s">
        <v>39</v>
      </c>
      <c r="J14" s="63" t="s">
        <v>40</v>
      </c>
      <c r="K14" s="63" t="s">
        <v>56</v>
      </c>
      <c r="L14" s="75" t="s">
        <v>42</v>
      </c>
      <c r="M14" s="63" t="s">
        <v>32</v>
      </c>
      <c r="N14" s="68" t="s">
        <v>43</v>
      </c>
      <c r="O14" s="69">
        <v>45439</v>
      </c>
      <c r="P14" s="70">
        <v>45442</v>
      </c>
      <c r="Q14" s="71" t="s">
        <v>44</v>
      </c>
      <c r="R14" s="63" t="s">
        <v>44</v>
      </c>
      <c r="S14" s="72" t="s">
        <v>45</v>
      </c>
      <c r="T14" s="73" t="str">
        <f t="shared" si="0"/>
        <v>-</v>
      </c>
      <c r="U14" s="73" t="str">
        <f t="shared" si="0"/>
        <v>-</v>
      </c>
      <c r="V14" s="74" t="str">
        <f t="shared" si="3"/>
        <v>&lt;25</v>
      </c>
      <c r="W14" s="75" t="str">
        <f t="shared" si="1"/>
        <v/>
      </c>
    </row>
    <row r="15" spans="1:24" x14ac:dyDescent="0.4">
      <c r="A15" s="67">
        <f t="shared" si="2"/>
        <v>9</v>
      </c>
      <c r="B15" s="63" t="s">
        <v>31</v>
      </c>
      <c r="C15" s="64" t="s">
        <v>32</v>
      </c>
      <c r="D15" s="65" t="s">
        <v>60</v>
      </c>
      <c r="E15" s="63" t="s">
        <v>35</v>
      </c>
      <c r="F15" s="63" t="s">
        <v>62</v>
      </c>
      <c r="G15" s="66" t="s">
        <v>36</v>
      </c>
      <c r="H15" s="65" t="s">
        <v>37</v>
      </c>
      <c r="I15" s="67" t="s">
        <v>63</v>
      </c>
      <c r="J15" s="63" t="s">
        <v>40</v>
      </c>
      <c r="K15" s="63" t="s">
        <v>35</v>
      </c>
      <c r="L15" s="75" t="s">
        <v>42</v>
      </c>
      <c r="M15" s="63" t="s">
        <v>32</v>
      </c>
      <c r="N15" s="68" t="s">
        <v>43</v>
      </c>
      <c r="O15" s="69">
        <v>45439</v>
      </c>
      <c r="P15" s="70">
        <v>45442</v>
      </c>
      <c r="Q15" s="71" t="s">
        <v>44</v>
      </c>
      <c r="R15" s="63" t="s">
        <v>44</v>
      </c>
      <c r="S15" s="72" t="s">
        <v>45</v>
      </c>
      <c r="T15" s="73" t="str">
        <f t="shared" si="0"/>
        <v>-</v>
      </c>
      <c r="U15" s="73" t="str">
        <f t="shared" si="0"/>
        <v>-</v>
      </c>
      <c r="V15" s="74" t="str">
        <f t="shared" si="3"/>
        <v>&lt;25</v>
      </c>
      <c r="W15" s="75" t="str">
        <f t="shared" si="1"/>
        <v/>
      </c>
    </row>
    <row r="16" spans="1:24" x14ac:dyDescent="0.4">
      <c r="A16" s="67">
        <f t="shared" si="2"/>
        <v>10</v>
      </c>
      <c r="B16" s="63" t="s">
        <v>31</v>
      </c>
      <c r="C16" s="64" t="s">
        <v>32</v>
      </c>
      <c r="D16" s="65" t="s">
        <v>60</v>
      </c>
      <c r="E16" s="63" t="s">
        <v>64</v>
      </c>
      <c r="F16" s="63" t="s">
        <v>35</v>
      </c>
      <c r="G16" s="66" t="s">
        <v>36</v>
      </c>
      <c r="H16" s="65" t="s">
        <v>37</v>
      </c>
      <c r="I16" s="67" t="s">
        <v>63</v>
      </c>
      <c r="J16" s="63" t="s">
        <v>40</v>
      </c>
      <c r="K16" s="63" t="s">
        <v>35</v>
      </c>
      <c r="L16" s="75" t="s">
        <v>42</v>
      </c>
      <c r="M16" s="63" t="s">
        <v>32</v>
      </c>
      <c r="N16" s="68" t="s">
        <v>43</v>
      </c>
      <c r="O16" s="69">
        <v>45439</v>
      </c>
      <c r="P16" s="70">
        <v>45442</v>
      </c>
      <c r="Q16" s="71" t="s">
        <v>44</v>
      </c>
      <c r="R16" s="63" t="s">
        <v>44</v>
      </c>
      <c r="S16" s="72" t="s">
        <v>45</v>
      </c>
      <c r="T16" s="73" t="str">
        <f t="shared" si="0"/>
        <v>-</v>
      </c>
      <c r="U16" s="73" t="str">
        <f t="shared" si="0"/>
        <v>-</v>
      </c>
      <c r="V16" s="74" t="str">
        <f t="shared" si="3"/>
        <v>&lt;25</v>
      </c>
      <c r="W16" s="75" t="str">
        <f t="shared" si="1"/>
        <v/>
      </c>
    </row>
    <row r="17" spans="1:23" x14ac:dyDescent="0.4">
      <c r="A17" s="67">
        <f t="shared" si="2"/>
        <v>11</v>
      </c>
      <c r="B17" s="63" t="s">
        <v>31</v>
      </c>
      <c r="C17" s="64" t="s">
        <v>32</v>
      </c>
      <c r="D17" s="65" t="s">
        <v>60</v>
      </c>
      <c r="E17" s="63" t="s">
        <v>65</v>
      </c>
      <c r="F17" s="63" t="s">
        <v>35</v>
      </c>
      <c r="G17" s="66" t="s">
        <v>36</v>
      </c>
      <c r="H17" s="65" t="s">
        <v>37</v>
      </c>
      <c r="I17" s="67" t="s">
        <v>39</v>
      </c>
      <c r="J17" s="63" t="s">
        <v>40</v>
      </c>
      <c r="K17" s="63" t="s">
        <v>66</v>
      </c>
      <c r="L17" s="75" t="s">
        <v>42</v>
      </c>
      <c r="M17" s="63" t="s">
        <v>32</v>
      </c>
      <c r="N17" s="68" t="s">
        <v>43</v>
      </c>
      <c r="O17" s="69">
        <v>45439</v>
      </c>
      <c r="P17" s="70">
        <v>45442</v>
      </c>
      <c r="Q17" s="71" t="s">
        <v>44</v>
      </c>
      <c r="R17" s="63" t="s">
        <v>44</v>
      </c>
      <c r="S17" s="72" t="s">
        <v>45</v>
      </c>
      <c r="T17" s="73" t="str">
        <f t="shared" si="0"/>
        <v>-</v>
      </c>
      <c r="U17" s="73" t="str">
        <f t="shared" si="0"/>
        <v>-</v>
      </c>
      <c r="V17" s="74" t="str">
        <f t="shared" si="3"/>
        <v>&lt;25</v>
      </c>
      <c r="W17" s="75" t="str">
        <f t="shared" si="1"/>
        <v/>
      </c>
    </row>
    <row r="18" spans="1:23" x14ac:dyDescent="0.4">
      <c r="A18" s="67">
        <f t="shared" si="2"/>
        <v>12</v>
      </c>
      <c r="B18" s="63" t="s">
        <v>31</v>
      </c>
      <c r="C18" s="64" t="s">
        <v>32</v>
      </c>
      <c r="D18" s="65" t="s">
        <v>60</v>
      </c>
      <c r="E18" s="63" t="s">
        <v>67</v>
      </c>
      <c r="F18" s="63" t="s">
        <v>35</v>
      </c>
      <c r="G18" s="66" t="s">
        <v>36</v>
      </c>
      <c r="H18" s="65" t="s">
        <v>37</v>
      </c>
      <c r="I18" s="67" t="s">
        <v>63</v>
      </c>
      <c r="J18" s="63" t="s">
        <v>40</v>
      </c>
      <c r="K18" s="63" t="s">
        <v>35</v>
      </c>
      <c r="L18" s="75" t="s">
        <v>42</v>
      </c>
      <c r="M18" s="63" t="s">
        <v>32</v>
      </c>
      <c r="N18" s="68" t="s">
        <v>43</v>
      </c>
      <c r="O18" s="69">
        <v>45439</v>
      </c>
      <c r="P18" s="70">
        <v>45442</v>
      </c>
      <c r="Q18" s="71" t="s">
        <v>44</v>
      </c>
      <c r="R18" s="63" t="s">
        <v>44</v>
      </c>
      <c r="S18" s="72" t="s">
        <v>45</v>
      </c>
      <c r="T18" s="73" t="str">
        <f t="shared" si="0"/>
        <v>-</v>
      </c>
      <c r="U18" s="73" t="str">
        <f t="shared" si="0"/>
        <v>-</v>
      </c>
      <c r="V18" s="74" t="str">
        <f t="shared" si="3"/>
        <v>&lt;25</v>
      </c>
      <c r="W18" s="75" t="str">
        <f t="shared" si="1"/>
        <v/>
      </c>
    </row>
    <row r="19" spans="1:23" x14ac:dyDescent="0.4">
      <c r="A19" s="67">
        <f t="shared" si="2"/>
        <v>13</v>
      </c>
      <c r="B19" s="63" t="s">
        <v>31</v>
      </c>
      <c r="C19" s="64" t="s">
        <v>32</v>
      </c>
      <c r="D19" s="65" t="s">
        <v>60</v>
      </c>
      <c r="E19" s="63" t="s">
        <v>68</v>
      </c>
      <c r="F19" s="63" t="s">
        <v>35</v>
      </c>
      <c r="G19" s="66" t="s">
        <v>36</v>
      </c>
      <c r="H19" s="65" t="s">
        <v>37</v>
      </c>
      <c r="I19" s="67" t="s">
        <v>39</v>
      </c>
      <c r="J19" s="63" t="s">
        <v>40</v>
      </c>
      <c r="K19" s="63" t="s">
        <v>66</v>
      </c>
      <c r="L19" s="75" t="s">
        <v>42</v>
      </c>
      <c r="M19" s="63" t="s">
        <v>32</v>
      </c>
      <c r="N19" s="68" t="s">
        <v>43</v>
      </c>
      <c r="O19" s="69">
        <v>45439</v>
      </c>
      <c r="P19" s="70">
        <v>45442</v>
      </c>
      <c r="Q19" s="71" t="s">
        <v>44</v>
      </c>
      <c r="R19" s="63" t="s">
        <v>44</v>
      </c>
      <c r="S19" s="72" t="s">
        <v>45</v>
      </c>
      <c r="T19" s="73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73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74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75" t="str">
        <f t="shared" si="1"/>
        <v/>
      </c>
    </row>
    <row r="20" spans="1:23" x14ac:dyDescent="0.4">
      <c r="A20" s="67">
        <f t="shared" si="2"/>
        <v>14</v>
      </c>
      <c r="B20" s="63" t="s">
        <v>31</v>
      </c>
      <c r="C20" s="64" t="s">
        <v>32</v>
      </c>
      <c r="D20" s="65" t="s">
        <v>60</v>
      </c>
      <c r="E20" s="63" t="s">
        <v>61</v>
      </c>
      <c r="F20" s="63" t="s">
        <v>69</v>
      </c>
      <c r="G20" s="66" t="s">
        <v>36</v>
      </c>
      <c r="H20" s="65" t="s">
        <v>37</v>
      </c>
      <c r="I20" s="67" t="s">
        <v>39</v>
      </c>
      <c r="J20" s="63" t="s">
        <v>40</v>
      </c>
      <c r="K20" s="63" t="s">
        <v>56</v>
      </c>
      <c r="L20" s="75" t="s">
        <v>42</v>
      </c>
      <c r="M20" s="63" t="s">
        <v>32</v>
      </c>
      <c r="N20" s="68" t="s">
        <v>43</v>
      </c>
      <c r="O20" s="69">
        <v>45439</v>
      </c>
      <c r="P20" s="70">
        <v>45442</v>
      </c>
      <c r="Q20" s="71" t="s">
        <v>44</v>
      </c>
      <c r="R20" s="63" t="s">
        <v>44</v>
      </c>
      <c r="S20" s="72" t="s">
        <v>45</v>
      </c>
      <c r="T20" s="73" t="str">
        <f t="shared" ref="T20:U35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73" t="str">
        <f t="shared" si="4"/>
        <v>-</v>
      </c>
      <c r="V20" s="74" t="str">
        <f t="shared" ref="V20:V41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75" t="str">
        <f t="shared" si="1"/>
        <v/>
      </c>
    </row>
    <row r="21" spans="1:23" x14ac:dyDescent="0.4">
      <c r="A21" s="67">
        <f t="shared" si="2"/>
        <v>15</v>
      </c>
      <c r="B21" s="63" t="s">
        <v>31</v>
      </c>
      <c r="C21" s="64" t="s">
        <v>32</v>
      </c>
      <c r="D21" s="65" t="s">
        <v>33</v>
      </c>
      <c r="E21" s="63" t="s">
        <v>35</v>
      </c>
      <c r="F21" s="63" t="s">
        <v>35</v>
      </c>
      <c r="G21" s="66" t="s">
        <v>36</v>
      </c>
      <c r="H21" s="65" t="s">
        <v>37</v>
      </c>
      <c r="I21" s="67" t="s">
        <v>70</v>
      </c>
      <c r="J21" s="63" t="s">
        <v>71</v>
      </c>
      <c r="K21" s="63" t="s">
        <v>35</v>
      </c>
      <c r="L21" s="75" t="s">
        <v>42</v>
      </c>
      <c r="M21" s="63" t="s">
        <v>32</v>
      </c>
      <c r="N21" s="68" t="s">
        <v>43</v>
      </c>
      <c r="O21" s="69">
        <v>45439</v>
      </c>
      <c r="P21" s="70">
        <v>45442</v>
      </c>
      <c r="Q21" s="71" t="s">
        <v>44</v>
      </c>
      <c r="R21" s="63" t="s">
        <v>44</v>
      </c>
      <c r="S21" s="72" t="s">
        <v>45</v>
      </c>
      <c r="T21" s="73" t="str">
        <f t="shared" si="4"/>
        <v>-</v>
      </c>
      <c r="U21" s="73" t="str">
        <f t="shared" si="4"/>
        <v>-</v>
      </c>
      <c r="V21" s="74" t="str">
        <f t="shared" si="5"/>
        <v>&lt;25</v>
      </c>
      <c r="W21" s="75" t="str">
        <f t="shared" si="1"/>
        <v/>
      </c>
    </row>
    <row r="22" spans="1:23" x14ac:dyDescent="0.4">
      <c r="A22" s="67">
        <f t="shared" si="2"/>
        <v>16</v>
      </c>
      <c r="B22" s="63" t="s">
        <v>31</v>
      </c>
      <c r="C22" s="64" t="s">
        <v>32</v>
      </c>
      <c r="D22" s="65" t="s">
        <v>33</v>
      </c>
      <c r="E22" s="63" t="s">
        <v>35</v>
      </c>
      <c r="F22" s="63" t="s">
        <v>47</v>
      </c>
      <c r="G22" s="66" t="s">
        <v>36</v>
      </c>
      <c r="H22" s="65" t="s">
        <v>37</v>
      </c>
      <c r="I22" s="67" t="s">
        <v>72</v>
      </c>
      <c r="J22" s="63" t="s">
        <v>71</v>
      </c>
      <c r="K22" s="63" t="s">
        <v>35</v>
      </c>
      <c r="L22" s="75" t="s">
        <v>42</v>
      </c>
      <c r="M22" s="63" t="s">
        <v>32</v>
      </c>
      <c r="N22" s="68" t="s">
        <v>43</v>
      </c>
      <c r="O22" s="69">
        <v>45439</v>
      </c>
      <c r="P22" s="70">
        <v>45442</v>
      </c>
      <c r="Q22" s="71" t="s">
        <v>44</v>
      </c>
      <c r="R22" s="63" t="s">
        <v>44</v>
      </c>
      <c r="S22" s="72" t="s">
        <v>45</v>
      </c>
      <c r="T22" s="73" t="str">
        <f t="shared" si="4"/>
        <v>-</v>
      </c>
      <c r="U22" s="73" t="str">
        <f t="shared" si="4"/>
        <v>-</v>
      </c>
      <c r="V22" s="74" t="str">
        <f t="shared" si="5"/>
        <v>&lt;25</v>
      </c>
      <c r="W22" s="75" t="str">
        <f t="shared" si="1"/>
        <v/>
      </c>
    </row>
    <row r="23" spans="1:23" x14ac:dyDescent="0.4">
      <c r="A23" s="67">
        <f t="shared" si="2"/>
        <v>17</v>
      </c>
      <c r="B23" s="63" t="s">
        <v>31</v>
      </c>
      <c r="C23" s="64" t="s">
        <v>32</v>
      </c>
      <c r="D23" s="65" t="s">
        <v>33</v>
      </c>
      <c r="E23" s="63" t="s">
        <v>35</v>
      </c>
      <c r="F23" s="63" t="s">
        <v>35</v>
      </c>
      <c r="G23" s="66" t="s">
        <v>36</v>
      </c>
      <c r="H23" s="65" t="s">
        <v>37</v>
      </c>
      <c r="I23" s="67" t="s">
        <v>73</v>
      </c>
      <c r="J23" s="63" t="s">
        <v>71</v>
      </c>
      <c r="K23" s="63" t="s">
        <v>74</v>
      </c>
      <c r="L23" s="75" t="s">
        <v>42</v>
      </c>
      <c r="M23" s="63" t="s">
        <v>32</v>
      </c>
      <c r="N23" s="68" t="s">
        <v>43</v>
      </c>
      <c r="O23" s="69">
        <v>45439</v>
      </c>
      <c r="P23" s="70">
        <v>45442</v>
      </c>
      <c r="Q23" s="71" t="s">
        <v>44</v>
      </c>
      <c r="R23" s="63" t="s">
        <v>44</v>
      </c>
      <c r="S23" s="72" t="s">
        <v>45</v>
      </c>
      <c r="T23" s="73" t="str">
        <f t="shared" si="4"/>
        <v>-</v>
      </c>
      <c r="U23" s="73" t="str">
        <f t="shared" si="4"/>
        <v>-</v>
      </c>
      <c r="V23" s="74" t="str">
        <f t="shared" si="5"/>
        <v>&lt;25</v>
      </c>
      <c r="W23" s="75" t="str">
        <f t="shared" si="1"/>
        <v/>
      </c>
    </row>
    <row r="24" spans="1:23" x14ac:dyDescent="0.4">
      <c r="A24" s="67">
        <f t="shared" si="2"/>
        <v>18</v>
      </c>
      <c r="B24" s="63" t="s">
        <v>31</v>
      </c>
      <c r="C24" s="64" t="s">
        <v>32</v>
      </c>
      <c r="D24" s="65" t="s">
        <v>33</v>
      </c>
      <c r="E24" s="63" t="s">
        <v>35</v>
      </c>
      <c r="F24" s="63" t="s">
        <v>35</v>
      </c>
      <c r="G24" s="66" t="s">
        <v>36</v>
      </c>
      <c r="H24" s="65" t="s">
        <v>75</v>
      </c>
      <c r="I24" s="67" t="s">
        <v>76</v>
      </c>
      <c r="J24" s="63" t="s">
        <v>35</v>
      </c>
      <c r="K24" s="63" t="s">
        <v>35</v>
      </c>
      <c r="L24" s="75" t="s">
        <v>42</v>
      </c>
      <c r="M24" s="63" t="s">
        <v>32</v>
      </c>
      <c r="N24" s="68" t="s">
        <v>43</v>
      </c>
      <c r="O24" s="69">
        <v>45439</v>
      </c>
      <c r="P24" s="70">
        <v>45442</v>
      </c>
      <c r="Q24" s="71" t="s">
        <v>44</v>
      </c>
      <c r="R24" s="63" t="s">
        <v>44</v>
      </c>
      <c r="S24" s="72" t="s">
        <v>45</v>
      </c>
      <c r="T24" s="73" t="str">
        <f t="shared" si="4"/>
        <v>-</v>
      </c>
      <c r="U24" s="73" t="str">
        <f t="shared" si="4"/>
        <v>-</v>
      </c>
      <c r="V24" s="74" t="str">
        <f t="shared" si="5"/>
        <v>&lt;25</v>
      </c>
      <c r="W24" s="75" t="str">
        <f t="shared" si="1"/>
        <v/>
      </c>
    </row>
    <row r="25" spans="1:23" x14ac:dyDescent="0.4">
      <c r="A25" s="67">
        <f t="shared" si="2"/>
        <v>19</v>
      </c>
      <c r="B25" s="63" t="s">
        <v>31</v>
      </c>
      <c r="C25" s="64" t="s">
        <v>32</v>
      </c>
      <c r="D25" s="65" t="s">
        <v>60</v>
      </c>
      <c r="E25" s="63" t="s">
        <v>68</v>
      </c>
      <c r="F25" s="63" t="s">
        <v>35</v>
      </c>
      <c r="G25" s="66" t="s">
        <v>36</v>
      </c>
      <c r="H25" s="65" t="s">
        <v>37</v>
      </c>
      <c r="I25" s="67" t="s">
        <v>77</v>
      </c>
      <c r="J25" s="63" t="s">
        <v>71</v>
      </c>
      <c r="K25" s="63" t="s">
        <v>35</v>
      </c>
      <c r="L25" s="75" t="s">
        <v>42</v>
      </c>
      <c r="M25" s="63" t="s">
        <v>32</v>
      </c>
      <c r="N25" s="68" t="s">
        <v>43</v>
      </c>
      <c r="O25" s="76">
        <v>45439</v>
      </c>
      <c r="P25" s="70">
        <v>45442</v>
      </c>
      <c r="Q25" s="71" t="s">
        <v>44</v>
      </c>
      <c r="R25" s="63" t="s">
        <v>44</v>
      </c>
      <c r="S25" s="72" t="s">
        <v>45</v>
      </c>
      <c r="T25" s="73" t="str">
        <f t="shared" si="4"/>
        <v>-</v>
      </c>
      <c r="U25" s="73" t="str">
        <f t="shared" si="4"/>
        <v>-</v>
      </c>
      <c r="V25" s="74" t="str">
        <f t="shared" si="5"/>
        <v>&lt;25</v>
      </c>
      <c r="W25" s="75" t="str">
        <f t="shared" si="1"/>
        <v/>
      </c>
    </row>
    <row r="26" spans="1:23" x14ac:dyDescent="0.4">
      <c r="A26" s="67">
        <f t="shared" si="2"/>
        <v>20</v>
      </c>
      <c r="B26" s="63" t="s">
        <v>31</v>
      </c>
      <c r="C26" s="64" t="s">
        <v>32</v>
      </c>
      <c r="D26" s="77" t="s">
        <v>60</v>
      </c>
      <c r="E26" s="63" t="s">
        <v>65</v>
      </c>
      <c r="F26" s="63" t="s">
        <v>35</v>
      </c>
      <c r="G26" s="66" t="s">
        <v>36</v>
      </c>
      <c r="H26" s="65" t="s">
        <v>37</v>
      </c>
      <c r="I26" s="67" t="s">
        <v>73</v>
      </c>
      <c r="J26" s="63" t="s">
        <v>71</v>
      </c>
      <c r="K26" s="63" t="s">
        <v>74</v>
      </c>
      <c r="L26" s="75" t="s">
        <v>42</v>
      </c>
      <c r="M26" s="63" t="s">
        <v>32</v>
      </c>
      <c r="N26" s="68" t="s">
        <v>43</v>
      </c>
      <c r="O26" s="76">
        <v>45439</v>
      </c>
      <c r="P26" s="70">
        <v>45442</v>
      </c>
      <c r="Q26" s="71" t="s">
        <v>44</v>
      </c>
      <c r="R26" s="63" t="s">
        <v>44</v>
      </c>
      <c r="S26" s="72" t="s">
        <v>45</v>
      </c>
      <c r="T26" s="73" t="str">
        <f t="shared" si="4"/>
        <v>-</v>
      </c>
      <c r="U26" s="73" t="str">
        <f t="shared" si="4"/>
        <v>-</v>
      </c>
      <c r="V26" s="74" t="str">
        <f t="shared" si="5"/>
        <v>&lt;25</v>
      </c>
      <c r="W26" s="75" t="str">
        <f>IF(ISERROR(V26*1),"",IF(AND(H33="飲料水",V26&gt;=11),"○",IF(AND(H33="牛乳・乳児用食品",V26&gt;=51),"○",IF(AND(H33&lt;&gt;"",V26&gt;=110),"○",""))))</f>
        <v/>
      </c>
    </row>
    <row r="27" spans="1:23" x14ac:dyDescent="0.4">
      <c r="A27" s="67">
        <f t="shared" si="2"/>
        <v>21</v>
      </c>
      <c r="B27" s="63" t="s">
        <v>31</v>
      </c>
      <c r="C27" s="64" t="s">
        <v>32</v>
      </c>
      <c r="D27" s="77" t="s">
        <v>60</v>
      </c>
      <c r="E27" s="63" t="s">
        <v>35</v>
      </c>
      <c r="F27" s="63" t="s">
        <v>35</v>
      </c>
      <c r="G27" s="66" t="s">
        <v>36</v>
      </c>
      <c r="H27" s="65" t="s">
        <v>37</v>
      </c>
      <c r="I27" s="67" t="s">
        <v>78</v>
      </c>
      <c r="J27" s="63" t="s">
        <v>71</v>
      </c>
      <c r="K27" s="63" t="s">
        <v>35</v>
      </c>
      <c r="L27" s="75" t="s">
        <v>42</v>
      </c>
      <c r="M27" s="63" t="s">
        <v>32</v>
      </c>
      <c r="N27" s="68" t="s">
        <v>43</v>
      </c>
      <c r="O27" s="76">
        <v>45439</v>
      </c>
      <c r="P27" s="70">
        <v>45442</v>
      </c>
      <c r="Q27" s="71" t="s">
        <v>44</v>
      </c>
      <c r="R27" s="63" t="s">
        <v>44</v>
      </c>
      <c r="S27" s="72" t="s">
        <v>45</v>
      </c>
      <c r="T27" s="73" t="str">
        <f t="shared" si="4"/>
        <v>-</v>
      </c>
      <c r="U27" s="73" t="str">
        <f t="shared" si="4"/>
        <v>-</v>
      </c>
      <c r="V27" s="74" t="str">
        <f t="shared" si="5"/>
        <v>&lt;25</v>
      </c>
      <c r="W27" s="75" t="str">
        <f>IF(ISERROR(V27*1),"",IF(AND(H26="飲料水",V27&gt;=11),"○",IF(AND(H26="牛乳・乳児用食品",V27&gt;=51),"○",IF(AND(H26&lt;&gt;"",V27&gt;=110),"○",""))))</f>
        <v/>
      </c>
    </row>
    <row r="28" spans="1:23" x14ac:dyDescent="0.4">
      <c r="A28" s="67">
        <f t="shared" si="2"/>
        <v>22</v>
      </c>
      <c r="B28" s="63" t="s">
        <v>31</v>
      </c>
      <c r="C28" s="64" t="s">
        <v>32</v>
      </c>
      <c r="D28" s="65" t="s">
        <v>60</v>
      </c>
      <c r="E28" s="63" t="s">
        <v>79</v>
      </c>
      <c r="F28" s="63" t="s">
        <v>35</v>
      </c>
      <c r="G28" s="66" t="s">
        <v>36</v>
      </c>
      <c r="H28" s="65" t="s">
        <v>37</v>
      </c>
      <c r="I28" s="67" t="s">
        <v>80</v>
      </c>
      <c r="J28" s="63" t="s">
        <v>71</v>
      </c>
      <c r="K28" s="63" t="s">
        <v>35</v>
      </c>
      <c r="L28" s="75" t="s">
        <v>42</v>
      </c>
      <c r="M28" s="63" t="s">
        <v>32</v>
      </c>
      <c r="N28" s="68" t="s">
        <v>43</v>
      </c>
      <c r="O28" s="76">
        <v>45439</v>
      </c>
      <c r="P28" s="70">
        <v>45442</v>
      </c>
      <c r="Q28" s="71" t="s">
        <v>44</v>
      </c>
      <c r="R28" s="63" t="s">
        <v>44</v>
      </c>
      <c r="S28" s="72" t="s">
        <v>45</v>
      </c>
      <c r="T28" s="73" t="str">
        <f t="shared" si="4"/>
        <v>-</v>
      </c>
      <c r="U28" s="73" t="str">
        <f t="shared" si="4"/>
        <v>-</v>
      </c>
      <c r="V28" s="74" t="str">
        <f t="shared" si="5"/>
        <v>&lt;25</v>
      </c>
      <c r="W28" s="78" t="str">
        <f t="shared" si="1"/>
        <v/>
      </c>
    </row>
    <row r="29" spans="1:23" x14ac:dyDescent="0.4">
      <c r="A29" s="67">
        <f t="shared" si="2"/>
        <v>23</v>
      </c>
      <c r="B29" s="63" t="s">
        <v>31</v>
      </c>
      <c r="C29" s="64" t="s">
        <v>32</v>
      </c>
      <c r="D29" s="65" t="s">
        <v>60</v>
      </c>
      <c r="E29" s="63" t="s">
        <v>79</v>
      </c>
      <c r="F29" s="63" t="s">
        <v>35</v>
      </c>
      <c r="G29" s="66" t="s">
        <v>36</v>
      </c>
      <c r="H29" s="65" t="s">
        <v>37</v>
      </c>
      <c r="I29" s="79" t="s">
        <v>81</v>
      </c>
      <c r="J29" s="63" t="s">
        <v>71</v>
      </c>
      <c r="K29" s="63" t="s">
        <v>35</v>
      </c>
      <c r="L29" s="75" t="s">
        <v>42</v>
      </c>
      <c r="M29" s="63" t="s">
        <v>32</v>
      </c>
      <c r="N29" s="68" t="s">
        <v>43</v>
      </c>
      <c r="O29" s="76">
        <v>45439</v>
      </c>
      <c r="P29" s="70">
        <v>45442</v>
      </c>
      <c r="Q29" s="71" t="s">
        <v>44</v>
      </c>
      <c r="R29" s="63" t="s">
        <v>44</v>
      </c>
      <c r="S29" s="72" t="s">
        <v>45</v>
      </c>
      <c r="T29" s="73" t="str">
        <f t="shared" si="4"/>
        <v>-</v>
      </c>
      <c r="U29" s="73" t="str">
        <f t="shared" si="4"/>
        <v>-</v>
      </c>
      <c r="V29" s="74" t="str">
        <f t="shared" si="5"/>
        <v>&lt;25</v>
      </c>
      <c r="W29" s="78" t="str">
        <f t="shared" si="1"/>
        <v/>
      </c>
    </row>
    <row r="30" spans="1:23" x14ac:dyDescent="0.4">
      <c r="A30" s="67">
        <f t="shared" si="2"/>
        <v>24</v>
      </c>
      <c r="B30" s="63" t="s">
        <v>31</v>
      </c>
      <c r="C30" s="64" t="s">
        <v>32</v>
      </c>
      <c r="D30" s="65" t="s">
        <v>60</v>
      </c>
      <c r="E30" s="63" t="s">
        <v>67</v>
      </c>
      <c r="F30" s="63" t="s">
        <v>35</v>
      </c>
      <c r="G30" s="66" t="s">
        <v>36</v>
      </c>
      <c r="H30" s="65" t="s">
        <v>37</v>
      </c>
      <c r="I30" s="79" t="s">
        <v>82</v>
      </c>
      <c r="J30" s="63" t="s">
        <v>71</v>
      </c>
      <c r="K30" s="63" t="s">
        <v>35</v>
      </c>
      <c r="L30" s="75" t="s">
        <v>42</v>
      </c>
      <c r="M30" s="63" t="s">
        <v>32</v>
      </c>
      <c r="N30" s="68" t="s">
        <v>43</v>
      </c>
      <c r="O30" s="76">
        <v>45439</v>
      </c>
      <c r="P30" s="70">
        <v>45442</v>
      </c>
      <c r="Q30" s="71" t="s">
        <v>44</v>
      </c>
      <c r="R30" s="63" t="s">
        <v>44</v>
      </c>
      <c r="S30" s="72" t="s">
        <v>45</v>
      </c>
      <c r="T30" s="73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-</v>
      </c>
      <c r="U30" s="73" t="str">
        <f t="shared" si="4"/>
        <v>-</v>
      </c>
      <c r="V30" s="74" t="str">
        <f t="shared" si="5"/>
        <v>&lt;25</v>
      </c>
      <c r="W30" s="78" t="str">
        <f t="shared" si="1"/>
        <v/>
      </c>
    </row>
    <row r="31" spans="1:23" x14ac:dyDescent="0.4">
      <c r="A31" s="67">
        <f t="shared" si="2"/>
        <v>25</v>
      </c>
      <c r="B31" s="63" t="s">
        <v>31</v>
      </c>
      <c r="C31" s="64" t="s">
        <v>32</v>
      </c>
      <c r="D31" s="65" t="s">
        <v>83</v>
      </c>
      <c r="E31" s="63" t="s">
        <v>35</v>
      </c>
      <c r="F31" s="63" t="s">
        <v>35</v>
      </c>
      <c r="G31" s="66" t="s">
        <v>36</v>
      </c>
      <c r="H31" s="65" t="s">
        <v>37</v>
      </c>
      <c r="I31" s="79" t="s">
        <v>78</v>
      </c>
      <c r="J31" s="63" t="s">
        <v>71</v>
      </c>
      <c r="K31" s="63" t="s">
        <v>35</v>
      </c>
      <c r="L31" s="75" t="s">
        <v>42</v>
      </c>
      <c r="M31" s="63" t="s">
        <v>32</v>
      </c>
      <c r="N31" s="68" t="s">
        <v>43</v>
      </c>
      <c r="O31" s="76">
        <v>45440</v>
      </c>
      <c r="P31" s="70">
        <v>45443</v>
      </c>
      <c r="Q31" s="71" t="s">
        <v>44</v>
      </c>
      <c r="R31" s="63" t="s">
        <v>44</v>
      </c>
      <c r="S31" s="72" t="s">
        <v>45</v>
      </c>
      <c r="T31" s="73" t="str">
        <f t="shared" si="4"/>
        <v>-</v>
      </c>
      <c r="U31" s="73" t="str">
        <f t="shared" si="4"/>
        <v>-</v>
      </c>
      <c r="V31" s="74" t="str">
        <f t="shared" si="5"/>
        <v>&lt;25</v>
      </c>
      <c r="W31" s="78"/>
    </row>
    <row r="32" spans="1:23" x14ac:dyDescent="0.4">
      <c r="A32" s="67">
        <f t="shared" si="2"/>
        <v>26</v>
      </c>
      <c r="B32" s="63" t="s">
        <v>31</v>
      </c>
      <c r="C32" s="64" t="s">
        <v>32</v>
      </c>
      <c r="D32" s="65" t="s">
        <v>83</v>
      </c>
      <c r="E32" s="63" t="s">
        <v>35</v>
      </c>
      <c r="F32" s="63" t="s">
        <v>35</v>
      </c>
      <c r="G32" s="66" t="s">
        <v>36</v>
      </c>
      <c r="H32" s="65" t="s">
        <v>37</v>
      </c>
      <c r="I32" s="67" t="s">
        <v>84</v>
      </c>
      <c r="J32" s="63" t="s">
        <v>71</v>
      </c>
      <c r="K32" s="63" t="s">
        <v>35</v>
      </c>
      <c r="L32" s="75" t="s">
        <v>42</v>
      </c>
      <c r="M32" s="63" t="s">
        <v>32</v>
      </c>
      <c r="N32" s="68" t="s">
        <v>43</v>
      </c>
      <c r="O32" s="76">
        <v>45440</v>
      </c>
      <c r="P32" s="70">
        <v>45443</v>
      </c>
      <c r="Q32" s="71" t="s">
        <v>44</v>
      </c>
      <c r="R32" s="63" t="s">
        <v>44</v>
      </c>
      <c r="S32" s="72" t="s">
        <v>45</v>
      </c>
      <c r="T32" s="73" t="str">
        <f t="shared" si="4"/>
        <v>-</v>
      </c>
      <c r="U32" s="73" t="str">
        <f t="shared" si="4"/>
        <v>-</v>
      </c>
      <c r="V32" s="74" t="str">
        <f t="shared" si="5"/>
        <v>&lt;25</v>
      </c>
      <c r="W32" s="78" t="str">
        <f t="shared" ref="W32:W46" si="6">IF(ISERROR(V32*1),"",IF(AND(H32="飲料水",V32&gt;=11),"○",IF(AND(H32="牛乳・乳児用食品",V32&gt;=51),"○",IF(AND(H32&lt;&gt;"",V32&gt;=110),"○",""))))</f>
        <v/>
      </c>
    </row>
    <row r="33" spans="1:23" x14ac:dyDescent="0.4">
      <c r="A33" s="67">
        <f t="shared" si="2"/>
        <v>27</v>
      </c>
      <c r="B33" s="63" t="s">
        <v>31</v>
      </c>
      <c r="C33" s="64" t="s">
        <v>32</v>
      </c>
      <c r="D33" s="65" t="s">
        <v>54</v>
      </c>
      <c r="E33" s="63" t="s">
        <v>85</v>
      </c>
      <c r="F33" s="63" t="s">
        <v>35</v>
      </c>
      <c r="G33" s="66" t="s">
        <v>36</v>
      </c>
      <c r="H33" s="65" t="s">
        <v>37</v>
      </c>
      <c r="I33" s="79" t="s">
        <v>39</v>
      </c>
      <c r="J33" s="63" t="s">
        <v>40</v>
      </c>
      <c r="K33" s="63" t="s">
        <v>56</v>
      </c>
      <c r="L33" s="75" t="s">
        <v>42</v>
      </c>
      <c r="M33" s="63" t="s">
        <v>32</v>
      </c>
      <c r="N33" s="68" t="s">
        <v>43</v>
      </c>
      <c r="O33" s="76">
        <v>45440</v>
      </c>
      <c r="P33" s="70">
        <v>45443</v>
      </c>
      <c r="Q33" s="71" t="s">
        <v>44</v>
      </c>
      <c r="R33" s="63" t="s">
        <v>44</v>
      </c>
      <c r="S33" s="72" t="s">
        <v>45</v>
      </c>
      <c r="T33" s="73" t="str">
        <f t="shared" si="4"/>
        <v>-</v>
      </c>
      <c r="U33" s="73" t="str">
        <f t="shared" si="4"/>
        <v>-</v>
      </c>
      <c r="V33" s="74" t="str">
        <f t="shared" si="5"/>
        <v>&lt;25</v>
      </c>
      <c r="W33" s="78" t="str">
        <f t="shared" si="6"/>
        <v/>
      </c>
    </row>
    <row r="34" spans="1:23" x14ac:dyDescent="0.4">
      <c r="A34" s="67">
        <f t="shared" si="2"/>
        <v>28</v>
      </c>
      <c r="B34" s="63" t="s">
        <v>31</v>
      </c>
      <c r="C34" s="64" t="s">
        <v>32</v>
      </c>
      <c r="D34" s="65" t="s">
        <v>54</v>
      </c>
      <c r="E34" s="63" t="s">
        <v>85</v>
      </c>
      <c r="F34" s="63" t="s">
        <v>35</v>
      </c>
      <c r="G34" s="66" t="s">
        <v>36</v>
      </c>
      <c r="H34" s="65" t="s">
        <v>37</v>
      </c>
      <c r="I34" s="79" t="s">
        <v>48</v>
      </c>
      <c r="J34" s="63" t="s">
        <v>40</v>
      </c>
      <c r="K34" s="63" t="s">
        <v>35</v>
      </c>
      <c r="L34" s="75" t="s">
        <v>42</v>
      </c>
      <c r="M34" s="63" t="s">
        <v>32</v>
      </c>
      <c r="N34" s="68" t="s">
        <v>43</v>
      </c>
      <c r="O34" s="76">
        <v>45440</v>
      </c>
      <c r="P34" s="70">
        <v>45443</v>
      </c>
      <c r="Q34" s="71" t="s">
        <v>44</v>
      </c>
      <c r="R34" s="63" t="s">
        <v>44</v>
      </c>
      <c r="S34" s="72" t="s">
        <v>45</v>
      </c>
      <c r="T34" s="73" t="str">
        <f t="shared" si="4"/>
        <v>-</v>
      </c>
      <c r="U34" s="73" t="str">
        <f t="shared" si="4"/>
        <v>-</v>
      </c>
      <c r="V34" s="74" t="str">
        <f t="shared" si="5"/>
        <v>&lt;25</v>
      </c>
      <c r="W34" s="78" t="str">
        <f t="shared" si="6"/>
        <v/>
      </c>
    </row>
    <row r="35" spans="1:23" x14ac:dyDescent="0.4">
      <c r="A35" s="67">
        <f t="shared" si="2"/>
        <v>29</v>
      </c>
      <c r="B35" s="63" t="s">
        <v>31</v>
      </c>
      <c r="C35" s="64" t="s">
        <v>32</v>
      </c>
      <c r="D35" s="65" t="s">
        <v>54</v>
      </c>
      <c r="E35" s="63" t="s">
        <v>85</v>
      </c>
      <c r="F35" s="63" t="s">
        <v>35</v>
      </c>
      <c r="G35" s="66" t="s">
        <v>36</v>
      </c>
      <c r="H35" s="65" t="s">
        <v>37</v>
      </c>
      <c r="I35" s="79" t="s">
        <v>63</v>
      </c>
      <c r="J35" s="63" t="s">
        <v>40</v>
      </c>
      <c r="K35" s="63" t="s">
        <v>86</v>
      </c>
      <c r="L35" s="75" t="s">
        <v>42</v>
      </c>
      <c r="M35" s="63" t="s">
        <v>32</v>
      </c>
      <c r="N35" s="68" t="s">
        <v>43</v>
      </c>
      <c r="O35" s="76">
        <v>45440</v>
      </c>
      <c r="P35" s="70">
        <v>45443</v>
      </c>
      <c r="Q35" s="71" t="s">
        <v>44</v>
      </c>
      <c r="R35" s="63" t="s">
        <v>44</v>
      </c>
      <c r="S35" s="72" t="s">
        <v>45</v>
      </c>
      <c r="T35" s="73" t="str">
        <f t="shared" si="4"/>
        <v>-</v>
      </c>
      <c r="U35" s="73" t="str">
        <f t="shared" si="4"/>
        <v>-</v>
      </c>
      <c r="V35" s="74" t="str">
        <f t="shared" si="5"/>
        <v>&lt;25</v>
      </c>
      <c r="W35" s="78" t="str">
        <f t="shared" si="6"/>
        <v/>
      </c>
    </row>
    <row r="36" spans="1:23" x14ac:dyDescent="0.4">
      <c r="A36" s="67">
        <f t="shared" si="2"/>
        <v>30</v>
      </c>
      <c r="B36" s="63" t="s">
        <v>31</v>
      </c>
      <c r="C36" s="64" t="s">
        <v>32</v>
      </c>
      <c r="D36" s="65" t="s">
        <v>54</v>
      </c>
      <c r="E36" s="63" t="s">
        <v>87</v>
      </c>
      <c r="F36" s="63" t="s">
        <v>35</v>
      </c>
      <c r="G36" s="66" t="s">
        <v>36</v>
      </c>
      <c r="H36" s="65" t="s">
        <v>37</v>
      </c>
      <c r="I36" s="79" t="s">
        <v>63</v>
      </c>
      <c r="J36" s="63" t="s">
        <v>40</v>
      </c>
      <c r="K36" s="63" t="s">
        <v>35</v>
      </c>
      <c r="L36" s="75" t="s">
        <v>42</v>
      </c>
      <c r="M36" s="63" t="s">
        <v>32</v>
      </c>
      <c r="N36" s="68" t="s">
        <v>43</v>
      </c>
      <c r="O36" s="76">
        <v>45440</v>
      </c>
      <c r="P36" s="70">
        <v>45443</v>
      </c>
      <c r="Q36" s="71" t="s">
        <v>44</v>
      </c>
      <c r="R36" s="63" t="s">
        <v>44</v>
      </c>
      <c r="S36" s="72" t="s">
        <v>45</v>
      </c>
      <c r="T36" s="73" t="str">
        <f t="shared" ref="T36:U41" si="7">IF(Q36="","",IF(NOT(ISERROR(Q36*1)),ROUNDDOWN(Q36*1,2-INT(LOG(ABS(Q36*1)))),IFERROR("&lt;"&amp;ROUNDDOWN(IF(SUBSTITUTE(Q36,"&lt;","")*1&lt;=50,SUBSTITUTE(Q36,"&lt;","")*1,""),2-INT(LOG(ABS(SUBSTITUTE(Q36,"&lt;","")*1)))),IF(Q36="-",Q36,"入力形式が間違っています"))))</f>
        <v>-</v>
      </c>
      <c r="U36" s="73" t="str">
        <f t="shared" si="7"/>
        <v>-</v>
      </c>
      <c r="V36" s="74" t="str">
        <f t="shared" si="5"/>
        <v>&lt;25</v>
      </c>
      <c r="W36" s="78" t="str">
        <f t="shared" si="6"/>
        <v/>
      </c>
    </row>
    <row r="37" spans="1:23" x14ac:dyDescent="0.4">
      <c r="A37" s="67">
        <f t="shared" si="2"/>
        <v>31</v>
      </c>
      <c r="B37" s="63" t="s">
        <v>31</v>
      </c>
      <c r="C37" s="64" t="s">
        <v>32</v>
      </c>
      <c r="D37" s="65" t="s">
        <v>88</v>
      </c>
      <c r="E37" s="63" t="s">
        <v>35</v>
      </c>
      <c r="F37" s="63" t="s">
        <v>35</v>
      </c>
      <c r="G37" s="66" t="s">
        <v>36</v>
      </c>
      <c r="H37" s="65" t="s">
        <v>37</v>
      </c>
      <c r="I37" s="79" t="s">
        <v>89</v>
      </c>
      <c r="J37" s="63" t="s">
        <v>40</v>
      </c>
      <c r="K37" s="63" t="s">
        <v>35</v>
      </c>
      <c r="L37" s="75" t="s">
        <v>42</v>
      </c>
      <c r="M37" s="63" t="s">
        <v>32</v>
      </c>
      <c r="N37" s="68" t="s">
        <v>43</v>
      </c>
      <c r="O37" s="76">
        <v>45440</v>
      </c>
      <c r="P37" s="70">
        <v>45443</v>
      </c>
      <c r="Q37" s="71" t="s">
        <v>44</v>
      </c>
      <c r="R37" s="63" t="s">
        <v>44</v>
      </c>
      <c r="S37" s="72" t="s">
        <v>45</v>
      </c>
      <c r="T37" s="73" t="str">
        <f t="shared" si="7"/>
        <v>-</v>
      </c>
      <c r="U37" s="73" t="str">
        <f t="shared" si="7"/>
        <v>-</v>
      </c>
      <c r="V37" s="74" t="str">
        <f t="shared" si="5"/>
        <v>&lt;25</v>
      </c>
      <c r="W37" s="78" t="str">
        <f t="shared" si="6"/>
        <v/>
      </c>
    </row>
    <row r="38" spans="1:23" x14ac:dyDescent="0.4">
      <c r="A38" s="67">
        <f t="shared" si="2"/>
        <v>32</v>
      </c>
      <c r="B38" s="63" t="s">
        <v>31</v>
      </c>
      <c r="C38" s="64" t="s">
        <v>32</v>
      </c>
      <c r="D38" s="65" t="s">
        <v>54</v>
      </c>
      <c r="E38" s="63" t="s">
        <v>55</v>
      </c>
      <c r="F38" s="63" t="s">
        <v>35</v>
      </c>
      <c r="G38" s="66" t="s">
        <v>36</v>
      </c>
      <c r="H38" s="65" t="s">
        <v>37</v>
      </c>
      <c r="I38" s="79" t="s">
        <v>90</v>
      </c>
      <c r="J38" s="63" t="s">
        <v>40</v>
      </c>
      <c r="K38" s="63" t="s">
        <v>35</v>
      </c>
      <c r="L38" s="75" t="s">
        <v>42</v>
      </c>
      <c r="M38" s="63" t="s">
        <v>32</v>
      </c>
      <c r="N38" s="68" t="s">
        <v>91</v>
      </c>
      <c r="O38" s="76">
        <v>45440</v>
      </c>
      <c r="P38" s="70">
        <v>45442</v>
      </c>
      <c r="Q38" s="71" t="s">
        <v>92</v>
      </c>
      <c r="R38" s="63" t="s">
        <v>93</v>
      </c>
      <c r="S38" s="72" t="s">
        <v>94</v>
      </c>
      <c r="T38" s="73" t="str">
        <f t="shared" si="7"/>
        <v>&lt;3.85</v>
      </c>
      <c r="U38" s="73" t="str">
        <f t="shared" si="7"/>
        <v>&lt;4.02</v>
      </c>
      <c r="V38" s="74" t="str">
        <f t="shared" si="5"/>
        <v>&lt;7.9</v>
      </c>
      <c r="W38" s="78" t="str">
        <f t="shared" si="6"/>
        <v/>
      </c>
    </row>
    <row r="39" spans="1:23" x14ac:dyDescent="0.4">
      <c r="A39" s="67">
        <f t="shared" si="2"/>
        <v>33</v>
      </c>
      <c r="B39" s="63" t="s">
        <v>31</v>
      </c>
      <c r="C39" s="64" t="s">
        <v>32</v>
      </c>
      <c r="D39" s="65" t="s">
        <v>54</v>
      </c>
      <c r="E39" s="63" t="s">
        <v>95</v>
      </c>
      <c r="F39" s="63" t="s">
        <v>35</v>
      </c>
      <c r="G39" s="66" t="s">
        <v>36</v>
      </c>
      <c r="H39" s="65" t="s">
        <v>37</v>
      </c>
      <c r="I39" s="67" t="s">
        <v>73</v>
      </c>
      <c r="J39" s="63" t="s">
        <v>71</v>
      </c>
      <c r="K39" s="63" t="s">
        <v>96</v>
      </c>
      <c r="L39" s="75" t="s">
        <v>42</v>
      </c>
      <c r="M39" s="63" t="s">
        <v>32</v>
      </c>
      <c r="N39" s="68" t="s">
        <v>43</v>
      </c>
      <c r="O39" s="76">
        <v>45440</v>
      </c>
      <c r="P39" s="70">
        <v>45443</v>
      </c>
      <c r="Q39" s="71" t="s">
        <v>44</v>
      </c>
      <c r="R39" s="63" t="s">
        <v>44</v>
      </c>
      <c r="S39" s="72" t="s">
        <v>45</v>
      </c>
      <c r="T39" s="73" t="str">
        <f t="shared" si="7"/>
        <v>-</v>
      </c>
      <c r="U39" s="73" t="str">
        <f t="shared" si="7"/>
        <v>-</v>
      </c>
      <c r="V39" s="74" t="str">
        <f t="shared" si="5"/>
        <v>&lt;25</v>
      </c>
      <c r="W39" s="78" t="str">
        <f t="shared" si="6"/>
        <v/>
      </c>
    </row>
    <row r="40" spans="1:23" x14ac:dyDescent="0.4">
      <c r="A40" s="67">
        <f t="shared" si="2"/>
        <v>34</v>
      </c>
      <c r="B40" s="63" t="s">
        <v>31</v>
      </c>
      <c r="C40" s="64" t="s">
        <v>32</v>
      </c>
      <c r="D40" s="65" t="s">
        <v>54</v>
      </c>
      <c r="E40" s="63" t="s">
        <v>97</v>
      </c>
      <c r="F40" s="63" t="s">
        <v>35</v>
      </c>
      <c r="G40" s="66" t="s">
        <v>36</v>
      </c>
      <c r="H40" s="65" t="s">
        <v>37</v>
      </c>
      <c r="I40" s="67" t="s">
        <v>73</v>
      </c>
      <c r="J40" s="63" t="s">
        <v>71</v>
      </c>
      <c r="K40" s="63" t="s">
        <v>98</v>
      </c>
      <c r="L40" s="75" t="s">
        <v>42</v>
      </c>
      <c r="M40" s="63" t="s">
        <v>32</v>
      </c>
      <c r="N40" s="68" t="s">
        <v>43</v>
      </c>
      <c r="O40" s="76">
        <v>45440</v>
      </c>
      <c r="P40" s="70">
        <v>45443</v>
      </c>
      <c r="Q40" s="71" t="s">
        <v>44</v>
      </c>
      <c r="R40" s="63" t="s">
        <v>44</v>
      </c>
      <c r="S40" s="72" t="s">
        <v>45</v>
      </c>
      <c r="T40" s="73" t="str">
        <f t="shared" si="7"/>
        <v>-</v>
      </c>
      <c r="U40" s="73" t="str">
        <f t="shared" si="7"/>
        <v>-</v>
      </c>
      <c r="V40" s="74" t="str">
        <f t="shared" si="5"/>
        <v>&lt;25</v>
      </c>
      <c r="W40" s="78" t="str">
        <f t="shared" si="6"/>
        <v/>
      </c>
    </row>
    <row r="41" spans="1:23" x14ac:dyDescent="0.4">
      <c r="A41" s="67">
        <f t="shared" si="2"/>
        <v>35</v>
      </c>
      <c r="B41" s="63" t="s">
        <v>31</v>
      </c>
      <c r="C41" s="64" t="s">
        <v>32</v>
      </c>
      <c r="D41" s="65" t="s">
        <v>54</v>
      </c>
      <c r="E41" s="63" t="s">
        <v>85</v>
      </c>
      <c r="F41" s="63" t="s">
        <v>35</v>
      </c>
      <c r="G41" s="66" t="s">
        <v>36</v>
      </c>
      <c r="H41" s="65" t="s">
        <v>37</v>
      </c>
      <c r="I41" s="67" t="s">
        <v>73</v>
      </c>
      <c r="J41" s="63" t="s">
        <v>71</v>
      </c>
      <c r="K41" s="63" t="s">
        <v>98</v>
      </c>
      <c r="L41" s="75" t="s">
        <v>42</v>
      </c>
      <c r="M41" s="63" t="s">
        <v>32</v>
      </c>
      <c r="N41" s="68" t="s">
        <v>43</v>
      </c>
      <c r="O41" s="76">
        <v>45440</v>
      </c>
      <c r="P41" s="70">
        <v>45443</v>
      </c>
      <c r="Q41" s="71" t="s">
        <v>44</v>
      </c>
      <c r="R41" s="63" t="s">
        <v>44</v>
      </c>
      <c r="S41" s="72" t="s">
        <v>45</v>
      </c>
      <c r="T41" s="73" t="str">
        <f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-</v>
      </c>
      <c r="U41" s="73" t="str">
        <f t="shared" si="7"/>
        <v>-</v>
      </c>
      <c r="V41" s="74" t="str">
        <f t="shared" si="5"/>
        <v>&lt;25</v>
      </c>
      <c r="W41" s="78"/>
    </row>
    <row r="42" spans="1:23" x14ac:dyDescent="0.4">
      <c r="A42" s="67">
        <f t="shared" si="2"/>
        <v>36</v>
      </c>
      <c r="B42" s="63" t="s">
        <v>31</v>
      </c>
      <c r="C42" s="64" t="s">
        <v>32</v>
      </c>
      <c r="D42" s="65" t="s">
        <v>54</v>
      </c>
      <c r="E42" s="63" t="s">
        <v>85</v>
      </c>
      <c r="F42" s="63" t="s">
        <v>35</v>
      </c>
      <c r="G42" s="66" t="s">
        <v>36</v>
      </c>
      <c r="H42" s="65" t="s">
        <v>99</v>
      </c>
      <c r="I42" s="67" t="s">
        <v>100</v>
      </c>
      <c r="J42" s="63" t="s">
        <v>101</v>
      </c>
      <c r="K42" s="63" t="s">
        <v>102</v>
      </c>
      <c r="L42" s="75" t="s">
        <v>42</v>
      </c>
      <c r="M42" s="63" t="s">
        <v>32</v>
      </c>
      <c r="N42" s="68" t="s">
        <v>43</v>
      </c>
      <c r="O42" s="80">
        <v>45440</v>
      </c>
      <c r="P42" s="70">
        <v>45443</v>
      </c>
      <c r="Q42" s="71" t="s">
        <v>44</v>
      </c>
      <c r="R42" s="63" t="s">
        <v>44</v>
      </c>
      <c r="S42" s="72" t="s">
        <v>45</v>
      </c>
      <c r="T42" s="73" t="str">
        <f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-</v>
      </c>
      <c r="U42" s="73" t="str">
        <f>IF(R42="","",IF(NOT(ISERROR(R42*1)),ROUNDDOWN(R42*1,2-INT(LOG(ABS(R42*1)))),IFERROR("&lt;"&amp;ROUNDDOWN(IF(SUBSTITUTE(R42,"&lt;","")*1&lt;=50,SUBSTITUTE(R42,"&lt;","")*1,""),2-INT(LOG(ABS(SUBSTITUTE(R42,"&lt;","")*1)))),IF(R42="-",R42,"入力形式が間違っています"))))</f>
        <v>-</v>
      </c>
      <c r="V42" s="74" t="str">
        <f>IFERROR(IF(AND(T42="",U42=""),"",IF(AND(T42="-",U42="-"),IF(S42="","Cs合計を入力してください",S42),IF(NOT(ISERROR(T42*1+U42*1)),ROUND(T42+U42, 1-INT(LOG(ABS(T42+U42)))),IF(NOT(ISERROR(T42*1)),ROUND(T42, 1-INT(LOG(ABS(T42)))),IF(NOT(ISERROR(U42*1)),ROUND(U42, 1-INT(LOG(ABS(U42)))),IF(ISERROR(T42*1+U42*1),"&lt;"&amp;ROUND(IF(T42="-",0,SUBSTITUTE(T42,"&lt;",""))*1+IF(U42="-",0,SUBSTITUTE(U42,"&lt;",""))*1,1-INT(LOG(ABS(IF(T42="-",0,SUBSTITUTE(T42,"&lt;",""))*1+IF(U42="-",0,SUBSTITUTE(U42,"&lt;",""))*1)))))))))),"入力形式が間違っています")</f>
        <v>&lt;25</v>
      </c>
      <c r="W42" s="78" t="str">
        <f t="shared" si="6"/>
        <v/>
      </c>
    </row>
    <row r="43" spans="1:23" x14ac:dyDescent="0.4">
      <c r="A43" s="67">
        <f t="shared" si="2"/>
        <v>37</v>
      </c>
      <c r="B43" s="63" t="s">
        <v>31</v>
      </c>
      <c r="C43" s="64" t="s">
        <v>32</v>
      </c>
      <c r="D43" s="65" t="s">
        <v>54</v>
      </c>
      <c r="E43" s="63" t="s">
        <v>55</v>
      </c>
      <c r="F43" s="63" t="s">
        <v>35</v>
      </c>
      <c r="G43" s="66" t="s">
        <v>36</v>
      </c>
      <c r="H43" s="65" t="s">
        <v>37</v>
      </c>
      <c r="I43" s="67" t="s">
        <v>103</v>
      </c>
      <c r="J43" s="67" t="s">
        <v>71</v>
      </c>
      <c r="K43" s="63" t="s">
        <v>35</v>
      </c>
      <c r="L43" s="75" t="s">
        <v>42</v>
      </c>
      <c r="M43" s="63" t="s">
        <v>32</v>
      </c>
      <c r="N43" s="68" t="s">
        <v>43</v>
      </c>
      <c r="O43" s="80">
        <v>45440</v>
      </c>
      <c r="P43" s="70">
        <v>45443</v>
      </c>
      <c r="Q43" s="71" t="s">
        <v>44</v>
      </c>
      <c r="R43" s="63" t="s">
        <v>44</v>
      </c>
      <c r="S43" s="72" t="s">
        <v>45</v>
      </c>
      <c r="T43" s="73" t="str">
        <f t="shared" ref="T43:U46" si="8">IF(Q43="","",IF(NOT(ISERROR(Q43*1)),ROUNDDOWN(Q43*1,2-INT(LOG(ABS(Q43*1)))),IFERROR("&lt;"&amp;ROUNDDOWN(IF(SUBSTITUTE(Q43,"&lt;","")*1&lt;=50,SUBSTITUTE(Q43,"&lt;","")*1,""),2-INT(LOG(ABS(SUBSTITUTE(Q43,"&lt;","")*1)))),IF(Q43="-",Q43,"入力形式が間違っています"))))</f>
        <v>-</v>
      </c>
      <c r="U43" s="73" t="str">
        <f t="shared" si="8"/>
        <v>-</v>
      </c>
      <c r="V43" s="74" t="str">
        <f t="shared" ref="V43:V46" si="9">IFERROR(IF(AND(T43="",U43=""),"",IF(AND(T43="-",U43="-"),IF(S43="","Cs合計を入力してください",S43),IF(NOT(ISERROR(T43*1+U43*1)),ROUND(T43+U43, 1-INT(LOG(ABS(T43+U43)))),IF(NOT(ISERROR(T43*1)),ROUND(T43, 1-INT(LOG(ABS(T43)))),IF(NOT(ISERROR(U43*1)),ROUND(U43, 1-INT(LOG(ABS(U43)))),IF(ISERROR(T43*1+U43*1),"&lt;"&amp;ROUND(IF(T43="-",0,SUBSTITUTE(T43,"&lt;",""))*1+IF(U43="-",0,SUBSTITUTE(U43,"&lt;",""))*1,1-INT(LOG(ABS(IF(T43="-",0,SUBSTITUTE(T43,"&lt;",""))*1+IF(U43="-",0,SUBSTITUTE(U43,"&lt;",""))*1)))))))))),"入力形式が間違っています")</f>
        <v>&lt;25</v>
      </c>
      <c r="W43" s="78" t="str">
        <f t="shared" si="6"/>
        <v/>
      </c>
    </row>
    <row r="44" spans="1:23" x14ac:dyDescent="0.4">
      <c r="A44" s="67">
        <f t="shared" si="2"/>
        <v>38</v>
      </c>
      <c r="B44" s="63" t="s">
        <v>31</v>
      </c>
      <c r="C44" s="64" t="s">
        <v>32</v>
      </c>
      <c r="D44" s="65" t="s">
        <v>54</v>
      </c>
      <c r="E44" s="63" t="s">
        <v>35</v>
      </c>
      <c r="F44" s="63" t="s">
        <v>35</v>
      </c>
      <c r="G44" s="66" t="s">
        <v>36</v>
      </c>
      <c r="H44" s="65" t="s">
        <v>37</v>
      </c>
      <c r="I44" s="67" t="s">
        <v>104</v>
      </c>
      <c r="J44" s="67" t="s">
        <v>71</v>
      </c>
      <c r="K44" s="63" t="s">
        <v>35</v>
      </c>
      <c r="L44" s="75" t="s">
        <v>42</v>
      </c>
      <c r="M44" s="63" t="s">
        <v>32</v>
      </c>
      <c r="N44" s="68" t="s">
        <v>43</v>
      </c>
      <c r="O44" s="80">
        <v>45440</v>
      </c>
      <c r="P44" s="70">
        <v>45443</v>
      </c>
      <c r="Q44" s="71" t="s">
        <v>44</v>
      </c>
      <c r="R44" s="63" t="s">
        <v>44</v>
      </c>
      <c r="S44" s="72" t="s">
        <v>45</v>
      </c>
      <c r="T44" s="73" t="str">
        <f t="shared" si="8"/>
        <v>-</v>
      </c>
      <c r="U44" s="73" t="str">
        <f t="shared" si="8"/>
        <v>-</v>
      </c>
      <c r="V44" s="74" t="str">
        <f t="shared" si="9"/>
        <v>&lt;25</v>
      </c>
      <c r="W44" s="78" t="str">
        <f t="shared" si="6"/>
        <v/>
      </c>
    </row>
    <row r="45" spans="1:23" x14ac:dyDescent="0.4">
      <c r="A45" s="67">
        <f t="shared" si="2"/>
        <v>39</v>
      </c>
      <c r="B45" s="63" t="s">
        <v>31</v>
      </c>
      <c r="C45" s="64" t="s">
        <v>32</v>
      </c>
      <c r="D45" s="65" t="s">
        <v>54</v>
      </c>
      <c r="E45" s="63" t="s">
        <v>105</v>
      </c>
      <c r="F45" s="63" t="s">
        <v>35</v>
      </c>
      <c r="G45" s="66" t="s">
        <v>36</v>
      </c>
      <c r="H45" s="65" t="s">
        <v>37</v>
      </c>
      <c r="I45" s="67" t="s">
        <v>106</v>
      </c>
      <c r="J45" s="67" t="s">
        <v>71</v>
      </c>
      <c r="K45" s="63" t="s">
        <v>35</v>
      </c>
      <c r="L45" s="75" t="s">
        <v>42</v>
      </c>
      <c r="M45" s="63" t="s">
        <v>32</v>
      </c>
      <c r="N45" s="68" t="s">
        <v>43</v>
      </c>
      <c r="O45" s="80">
        <v>45440</v>
      </c>
      <c r="P45" s="70">
        <v>45443</v>
      </c>
      <c r="Q45" s="71" t="s">
        <v>44</v>
      </c>
      <c r="R45" s="63" t="s">
        <v>44</v>
      </c>
      <c r="S45" s="72" t="s">
        <v>45</v>
      </c>
      <c r="T45" s="73" t="str">
        <f t="shared" si="8"/>
        <v>-</v>
      </c>
      <c r="U45" s="73" t="str">
        <f t="shared" si="8"/>
        <v>-</v>
      </c>
      <c r="V45" s="74" t="str">
        <f t="shared" si="9"/>
        <v>&lt;25</v>
      </c>
      <c r="W45" s="78" t="str">
        <f t="shared" si="6"/>
        <v/>
      </c>
    </row>
    <row r="46" spans="1:23" x14ac:dyDescent="0.4">
      <c r="A46" s="67">
        <f t="shared" si="2"/>
        <v>40</v>
      </c>
      <c r="B46" s="63" t="s">
        <v>31</v>
      </c>
      <c r="C46" s="64" t="s">
        <v>32</v>
      </c>
      <c r="D46" s="65" t="s">
        <v>54</v>
      </c>
      <c r="E46" s="67" t="s">
        <v>107</v>
      </c>
      <c r="F46" s="63" t="s">
        <v>35</v>
      </c>
      <c r="G46" s="66" t="s">
        <v>36</v>
      </c>
      <c r="H46" s="65" t="s">
        <v>37</v>
      </c>
      <c r="I46" s="67" t="s">
        <v>77</v>
      </c>
      <c r="J46" s="67" t="s">
        <v>71</v>
      </c>
      <c r="K46" s="63" t="s">
        <v>35</v>
      </c>
      <c r="L46" s="75" t="s">
        <v>42</v>
      </c>
      <c r="M46" s="63" t="s">
        <v>32</v>
      </c>
      <c r="N46" s="68" t="s">
        <v>43</v>
      </c>
      <c r="O46" s="80">
        <v>45440</v>
      </c>
      <c r="P46" s="70">
        <v>45443</v>
      </c>
      <c r="Q46" s="71" t="s">
        <v>44</v>
      </c>
      <c r="R46" s="63" t="s">
        <v>44</v>
      </c>
      <c r="S46" s="72" t="s">
        <v>45</v>
      </c>
      <c r="T46" s="73" t="str">
        <f t="shared" si="8"/>
        <v>-</v>
      </c>
      <c r="U46" s="73" t="str">
        <f t="shared" si="8"/>
        <v>-</v>
      </c>
      <c r="V46" s="74" t="str">
        <f t="shared" si="9"/>
        <v>&lt;25</v>
      </c>
      <c r="W46" s="78" t="str">
        <f t="shared" si="6"/>
        <v/>
      </c>
    </row>
    <row r="47" spans="1:23" x14ac:dyDescent="0.4">
      <c r="Q47" s="84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46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2024-06-06T05:27:58Z</dcterms:modified>
</cp:coreProperties>
</file>