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D257E818-F60C-4680-92BE-143AF32518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3" i="1" l="1"/>
  <c r="T173" i="1"/>
  <c r="V173" i="1" s="1"/>
  <c r="W173" i="1" s="1"/>
  <c r="U172" i="1"/>
  <c r="T172" i="1"/>
  <c r="U171" i="1"/>
  <c r="T171" i="1"/>
  <c r="V171" i="1" s="1"/>
  <c r="W171" i="1" s="1"/>
  <c r="U170" i="1"/>
  <c r="T170" i="1"/>
  <c r="V170" i="1" s="1"/>
  <c r="U169" i="1"/>
  <c r="T169" i="1"/>
  <c r="V169" i="1" s="1"/>
  <c r="U168" i="1"/>
  <c r="T168" i="1"/>
  <c r="U167" i="1"/>
  <c r="T167" i="1"/>
  <c r="V167" i="1" s="1"/>
  <c r="U166" i="1"/>
  <c r="T166" i="1"/>
  <c r="V166" i="1" s="1"/>
  <c r="W166" i="1" s="1"/>
  <c r="U165" i="1"/>
  <c r="T165" i="1"/>
  <c r="U164" i="1"/>
  <c r="T164" i="1"/>
  <c r="V164" i="1" s="1"/>
  <c r="W164" i="1" s="1"/>
  <c r="U162" i="1"/>
  <c r="T162" i="1"/>
  <c r="U161" i="1"/>
  <c r="T161" i="1"/>
  <c r="U160" i="1"/>
  <c r="V160" i="1" s="1"/>
  <c r="W160" i="1" s="1"/>
  <c r="T160" i="1"/>
  <c r="U159" i="1"/>
  <c r="T159" i="1"/>
  <c r="V159" i="1" s="1"/>
  <c r="W159" i="1" s="1"/>
  <c r="U158" i="1"/>
  <c r="T158" i="1"/>
  <c r="U157" i="1"/>
  <c r="V157" i="1" s="1"/>
  <c r="W157" i="1" s="1"/>
  <c r="T157" i="1"/>
  <c r="V156" i="1"/>
  <c r="W156" i="1" s="1"/>
  <c r="U156" i="1"/>
  <c r="T156" i="1"/>
  <c r="U155" i="1"/>
  <c r="T155" i="1"/>
  <c r="U154" i="1"/>
  <c r="T154" i="1"/>
  <c r="V154" i="1" s="1"/>
  <c r="W154" i="1" s="1"/>
  <c r="U153" i="1"/>
  <c r="T153" i="1"/>
  <c r="U152" i="1"/>
  <c r="T152" i="1"/>
  <c r="V152" i="1" s="1"/>
  <c r="W152" i="1" s="1"/>
  <c r="U151" i="1"/>
  <c r="V151" i="1" s="1"/>
  <c r="W151" i="1" s="1"/>
  <c r="T151" i="1"/>
  <c r="U150" i="1"/>
  <c r="T150" i="1"/>
  <c r="U149" i="1"/>
  <c r="T149" i="1"/>
  <c r="U148" i="1"/>
  <c r="T148" i="1"/>
  <c r="V148" i="1" s="1"/>
  <c r="W148" i="1" s="1"/>
  <c r="U147" i="1"/>
  <c r="T147" i="1"/>
  <c r="U146" i="1"/>
  <c r="T146" i="1"/>
  <c r="V146" i="1" s="1"/>
  <c r="W146" i="1" s="1"/>
  <c r="U145" i="1"/>
  <c r="T145" i="1"/>
  <c r="U144" i="1"/>
  <c r="T144" i="1"/>
  <c r="U143" i="1"/>
  <c r="T143" i="1"/>
  <c r="U142" i="1"/>
  <c r="T142" i="1"/>
  <c r="V142" i="1" s="1"/>
  <c r="W142" i="1" s="1"/>
  <c r="U141" i="1"/>
  <c r="T141" i="1"/>
  <c r="U140" i="1"/>
  <c r="T140" i="1"/>
  <c r="V140" i="1" s="1"/>
  <c r="W140" i="1" s="1"/>
  <c r="U139" i="1"/>
  <c r="T139" i="1"/>
  <c r="U138" i="1"/>
  <c r="T138" i="1"/>
  <c r="U137" i="1"/>
  <c r="T137" i="1"/>
  <c r="U136" i="1"/>
  <c r="T136" i="1"/>
  <c r="V136" i="1" s="1"/>
  <c r="W136" i="1" s="1"/>
  <c r="U135" i="1"/>
  <c r="V135" i="1" s="1"/>
  <c r="W135" i="1" s="1"/>
  <c r="T135" i="1"/>
  <c r="U134" i="1"/>
  <c r="T134" i="1"/>
  <c r="U133" i="1"/>
  <c r="T133" i="1"/>
  <c r="U132" i="1"/>
  <c r="T132" i="1"/>
  <c r="V132" i="1" s="1"/>
  <c r="W132" i="1" s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V125" i="1" s="1"/>
  <c r="W125" i="1" s="1"/>
  <c r="T125" i="1"/>
  <c r="U124" i="1"/>
  <c r="V124" i="1" s="1"/>
  <c r="W124" i="1" s="1"/>
  <c r="T124" i="1"/>
  <c r="U123" i="1"/>
  <c r="T123" i="1"/>
  <c r="V123" i="1" s="1"/>
  <c r="W123" i="1" s="1"/>
  <c r="U122" i="1"/>
  <c r="T122" i="1"/>
  <c r="V122" i="1" s="1"/>
  <c r="W122" i="1" s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V115" i="1" s="1"/>
  <c r="W115" i="1" s="1"/>
  <c r="U114" i="1"/>
  <c r="T114" i="1"/>
  <c r="V114" i="1" s="1"/>
  <c r="W114" i="1" s="1"/>
  <c r="U113" i="1"/>
  <c r="T113" i="1"/>
  <c r="U112" i="1"/>
  <c r="V112" i="1" s="1"/>
  <c r="W112" i="1" s="1"/>
  <c r="T112" i="1"/>
  <c r="U111" i="1"/>
  <c r="T111" i="1"/>
  <c r="V111" i="1" s="1"/>
  <c r="W111" i="1" s="1"/>
  <c r="U110" i="1"/>
  <c r="T110" i="1"/>
  <c r="V110" i="1" s="1"/>
  <c r="W110" i="1" s="1"/>
  <c r="U109" i="1"/>
  <c r="T109" i="1"/>
  <c r="V108" i="1"/>
  <c r="W108" i="1" s="1"/>
  <c r="U108" i="1"/>
  <c r="T108" i="1"/>
  <c r="U107" i="1"/>
  <c r="T107" i="1"/>
  <c r="U106" i="1"/>
  <c r="T106" i="1"/>
  <c r="U105" i="1"/>
  <c r="T105" i="1"/>
  <c r="U104" i="1"/>
  <c r="T104" i="1"/>
  <c r="U103" i="1"/>
  <c r="V103" i="1" s="1"/>
  <c r="W103" i="1" s="1"/>
  <c r="T103" i="1"/>
  <c r="U102" i="1"/>
  <c r="T102" i="1"/>
  <c r="U101" i="1"/>
  <c r="T101" i="1"/>
  <c r="U100" i="1"/>
  <c r="V100" i="1" s="1"/>
  <c r="W100" i="1" s="1"/>
  <c r="T100" i="1"/>
  <c r="U99" i="1"/>
  <c r="T99" i="1"/>
  <c r="U98" i="1"/>
  <c r="T98" i="1"/>
  <c r="U97" i="1"/>
  <c r="T97" i="1"/>
  <c r="V97" i="1" s="1"/>
  <c r="W97" i="1" s="1"/>
  <c r="U96" i="1"/>
  <c r="V96" i="1" s="1"/>
  <c r="W96" i="1" s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V89" i="1" s="1"/>
  <c r="W89" i="1" s="1"/>
  <c r="U88" i="1"/>
  <c r="T88" i="1"/>
  <c r="V87" i="1"/>
  <c r="W87" i="1" s="1"/>
  <c r="U87" i="1"/>
  <c r="T87" i="1"/>
  <c r="U86" i="1"/>
  <c r="T86" i="1"/>
  <c r="V86" i="1" s="1"/>
  <c r="W86" i="1" s="1"/>
  <c r="U85" i="1"/>
  <c r="T85" i="1"/>
  <c r="U84" i="1"/>
  <c r="T84" i="1"/>
  <c r="U83" i="1"/>
  <c r="T83" i="1"/>
  <c r="V83" i="1" s="1"/>
  <c r="W83" i="1" s="1"/>
  <c r="U82" i="1"/>
  <c r="T82" i="1"/>
  <c r="U81" i="1"/>
  <c r="T81" i="1"/>
  <c r="U80" i="1"/>
  <c r="V80" i="1" s="1"/>
  <c r="W80" i="1" s="1"/>
  <c r="T80" i="1"/>
  <c r="U79" i="1"/>
  <c r="T79" i="1"/>
  <c r="U78" i="1"/>
  <c r="T78" i="1"/>
  <c r="U77" i="1"/>
  <c r="V77" i="1" s="1"/>
  <c r="W77" i="1" s="1"/>
  <c r="T77" i="1"/>
  <c r="U76" i="1"/>
  <c r="V76" i="1" s="1"/>
  <c r="W76" i="1" s="1"/>
  <c r="T76" i="1"/>
  <c r="U75" i="1"/>
  <c r="T75" i="1"/>
  <c r="U74" i="1"/>
  <c r="T74" i="1"/>
  <c r="U73" i="1"/>
  <c r="T73" i="1"/>
  <c r="V73" i="1" s="1"/>
  <c r="W73" i="1" s="1"/>
  <c r="U72" i="1"/>
  <c r="T72" i="1"/>
  <c r="V72" i="1" s="1"/>
  <c r="W72" i="1" s="1"/>
  <c r="U71" i="1"/>
  <c r="T71" i="1"/>
  <c r="V71" i="1" s="1"/>
  <c r="W71" i="1" s="1"/>
  <c r="U70" i="1"/>
  <c r="T70" i="1"/>
  <c r="U69" i="1"/>
  <c r="T69" i="1"/>
  <c r="V68" i="1"/>
  <c r="W68" i="1" s="1"/>
  <c r="U68" i="1"/>
  <c r="T68" i="1"/>
  <c r="U67" i="1"/>
  <c r="T67" i="1"/>
  <c r="U66" i="1"/>
  <c r="T66" i="1"/>
  <c r="U65" i="1"/>
  <c r="T65" i="1"/>
  <c r="U64" i="1"/>
  <c r="T64" i="1"/>
  <c r="U63" i="1"/>
  <c r="V63" i="1" s="1"/>
  <c r="T63" i="1"/>
  <c r="U62" i="1"/>
  <c r="T62" i="1"/>
  <c r="U61" i="1"/>
  <c r="T61" i="1"/>
  <c r="V61" i="1" s="1"/>
  <c r="U60" i="1"/>
  <c r="T60" i="1"/>
  <c r="V60" i="1" s="1"/>
  <c r="U59" i="1"/>
  <c r="T59" i="1"/>
  <c r="U58" i="1"/>
  <c r="T58" i="1"/>
  <c r="U57" i="1"/>
  <c r="T57" i="1"/>
  <c r="U56" i="1"/>
  <c r="T56" i="1"/>
  <c r="V56" i="1" s="1"/>
  <c r="U55" i="1"/>
  <c r="T55" i="1"/>
  <c r="U54" i="1"/>
  <c r="T54" i="1"/>
  <c r="U53" i="1"/>
  <c r="T53" i="1"/>
  <c r="V53" i="1" s="1"/>
  <c r="U52" i="1"/>
  <c r="T52" i="1"/>
  <c r="U51" i="1"/>
  <c r="T51" i="1"/>
  <c r="U50" i="1"/>
  <c r="T50" i="1"/>
  <c r="U49" i="1"/>
  <c r="T49" i="1"/>
  <c r="V49" i="1" s="1"/>
  <c r="U48" i="1"/>
  <c r="T48" i="1"/>
  <c r="U47" i="1"/>
  <c r="T47" i="1"/>
  <c r="U46" i="1"/>
  <c r="T46" i="1"/>
  <c r="U45" i="1"/>
  <c r="T45" i="1"/>
  <c r="V45" i="1" s="1"/>
  <c r="U44" i="1"/>
  <c r="T44" i="1"/>
  <c r="U43" i="1"/>
  <c r="T43" i="1"/>
  <c r="V42" i="1"/>
  <c r="W42" i="1" s="1"/>
  <c r="U42" i="1"/>
  <c r="T42" i="1"/>
  <c r="U41" i="1"/>
  <c r="T41" i="1"/>
  <c r="V41" i="1" s="1"/>
  <c r="U33" i="1"/>
  <c r="T33" i="1"/>
  <c r="U32" i="1"/>
  <c r="T32" i="1"/>
  <c r="U31" i="1"/>
  <c r="T31" i="1"/>
  <c r="U30" i="1"/>
  <c r="T30" i="1"/>
  <c r="U29" i="1"/>
  <c r="T29" i="1"/>
  <c r="U28" i="1"/>
  <c r="V28" i="1" s="1"/>
  <c r="T28" i="1"/>
  <c r="U27" i="1"/>
  <c r="T27" i="1"/>
  <c r="U26" i="1"/>
  <c r="T26" i="1"/>
  <c r="V26" i="1" s="1"/>
  <c r="U25" i="1"/>
  <c r="T25" i="1"/>
  <c r="U24" i="1"/>
  <c r="T24" i="1"/>
  <c r="U23" i="1"/>
  <c r="T23" i="1"/>
  <c r="U22" i="1"/>
  <c r="T22" i="1"/>
  <c r="V22" i="1" s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V12" i="1" s="1"/>
  <c r="T12" i="1"/>
  <c r="U11" i="1"/>
  <c r="T11" i="1"/>
  <c r="U10" i="1"/>
  <c r="T10" i="1"/>
  <c r="V10" i="1" s="1"/>
  <c r="U9" i="1"/>
  <c r="T9" i="1"/>
  <c r="V9" i="1" s="1"/>
  <c r="U8" i="1"/>
  <c r="T8" i="1"/>
  <c r="V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U7" i="1"/>
  <c r="T7" i="1"/>
  <c r="V51" i="1" l="1"/>
  <c r="V46" i="1"/>
  <c r="V21" i="1"/>
  <c r="V25" i="1"/>
  <c r="V55" i="1"/>
  <c r="V59" i="1"/>
  <c r="V88" i="1"/>
  <c r="W88" i="1" s="1"/>
  <c r="V92" i="1"/>
  <c r="W92" i="1" s="1"/>
  <c r="V104" i="1"/>
  <c r="W104" i="1" s="1"/>
  <c r="V119" i="1"/>
  <c r="W119" i="1" s="1"/>
  <c r="V127" i="1"/>
  <c r="W127" i="1" s="1"/>
  <c r="V131" i="1"/>
  <c r="W131" i="1" s="1"/>
  <c r="V139" i="1"/>
  <c r="V158" i="1"/>
  <c r="W158" i="1" s="1"/>
  <c r="V162" i="1"/>
  <c r="W162" i="1" s="1"/>
  <c r="V48" i="1"/>
  <c r="V67" i="1"/>
  <c r="W67" i="1" s="1"/>
  <c r="V116" i="1"/>
  <c r="W116" i="1" s="1"/>
  <c r="V120" i="1"/>
  <c r="W120" i="1" s="1"/>
  <c r="V143" i="1"/>
  <c r="W143" i="1" s="1"/>
  <c r="V147" i="1"/>
  <c r="W147" i="1" s="1"/>
  <c r="V155" i="1"/>
  <c r="W155" i="1" s="1"/>
  <c r="V18" i="1"/>
  <c r="V93" i="1"/>
  <c r="W93" i="1" s="1"/>
  <c r="V101" i="1"/>
  <c r="W101" i="1" s="1"/>
  <c r="V105" i="1"/>
  <c r="W105" i="1" s="1"/>
  <c r="V128" i="1"/>
  <c r="W128" i="1" s="1"/>
  <c r="V11" i="1"/>
  <c r="V19" i="1"/>
  <c r="V57" i="1"/>
  <c r="V64" i="1"/>
  <c r="V79" i="1"/>
  <c r="W79" i="1" s="1"/>
  <c r="V90" i="1"/>
  <c r="W90" i="1" s="1"/>
  <c r="V98" i="1"/>
  <c r="W98" i="1" s="1"/>
  <c r="V106" i="1"/>
  <c r="W106" i="1" s="1"/>
  <c r="V109" i="1"/>
  <c r="W109" i="1" s="1"/>
  <c r="V117" i="1"/>
  <c r="W117" i="1" s="1"/>
  <c r="V144" i="1"/>
  <c r="W144" i="1" s="1"/>
  <c r="V24" i="1"/>
  <c r="V58" i="1"/>
  <c r="V91" i="1"/>
  <c r="W91" i="1" s="1"/>
  <c r="V95" i="1"/>
  <c r="W95" i="1" s="1"/>
  <c r="V107" i="1"/>
  <c r="W107" i="1" s="1"/>
  <c r="V126" i="1"/>
  <c r="W126" i="1" s="1"/>
  <c r="V130" i="1"/>
  <c r="W130" i="1" s="1"/>
  <c r="V138" i="1"/>
  <c r="W139" i="1" s="1"/>
  <c r="V141" i="1"/>
  <c r="W141" i="1" s="1"/>
  <c r="V165" i="1"/>
  <c r="W165" i="1" s="1"/>
  <c r="V17" i="1"/>
  <c r="V20" i="1"/>
  <c r="V32" i="1"/>
  <c r="V99" i="1"/>
  <c r="W99" i="1" s="1"/>
  <c r="V118" i="1"/>
  <c r="W118" i="1" s="1"/>
  <c r="V134" i="1"/>
  <c r="W134" i="1" s="1"/>
  <c r="V150" i="1"/>
  <c r="W150" i="1" s="1"/>
  <c r="V168" i="1"/>
  <c r="W168" i="1" s="1"/>
  <c r="V14" i="1"/>
  <c r="V33" i="1"/>
  <c r="V43" i="1"/>
  <c r="V54" i="1"/>
  <c r="V65" i="1"/>
  <c r="W65" i="1" s="1"/>
  <c r="V74" i="1"/>
  <c r="W74" i="1" s="1"/>
  <c r="V81" i="1"/>
  <c r="W81" i="1" s="1"/>
  <c r="V84" i="1"/>
  <c r="W84" i="1" s="1"/>
  <c r="V94" i="1"/>
  <c r="W94" i="1" s="1"/>
  <c r="V121" i="1"/>
  <c r="W121" i="1" s="1"/>
  <c r="V137" i="1"/>
  <c r="W138" i="1" s="1"/>
  <c r="V153" i="1"/>
  <c r="W153" i="1" s="1"/>
  <c r="V30" i="1"/>
  <c r="V44" i="1"/>
  <c r="V47" i="1"/>
  <c r="V62" i="1"/>
  <c r="V66" i="1"/>
  <c r="W66" i="1" s="1"/>
  <c r="V75" i="1"/>
  <c r="W75" i="1" s="1"/>
  <c r="V82" i="1"/>
  <c r="W82" i="1" s="1"/>
  <c r="V85" i="1"/>
  <c r="W85" i="1" s="1"/>
  <c r="V161" i="1"/>
  <c r="W161" i="1" s="1"/>
  <c r="V172" i="1"/>
  <c r="W172" i="1" s="1"/>
  <c r="V16" i="1"/>
  <c r="V27" i="1"/>
  <c r="V69" i="1"/>
  <c r="W69" i="1" s="1"/>
  <c r="V113" i="1"/>
  <c r="W113" i="1" s="1"/>
  <c r="V129" i="1"/>
  <c r="W129" i="1" s="1"/>
  <c r="V145" i="1"/>
  <c r="W145" i="1" s="1"/>
  <c r="V133" i="1"/>
  <c r="W133" i="1" s="1"/>
  <c r="V149" i="1"/>
  <c r="W149" i="1" s="1"/>
  <c r="V7" i="1"/>
  <c r="V13" i="1"/>
  <c r="V29" i="1"/>
  <c r="V78" i="1"/>
  <c r="W78" i="1" s="1"/>
  <c r="V23" i="1"/>
  <c r="V50" i="1"/>
  <c r="V15" i="1"/>
  <c r="V31" i="1"/>
  <c r="V52" i="1"/>
  <c r="V70" i="1"/>
  <c r="W70" i="1" s="1"/>
  <c r="V102" i="1"/>
  <c r="W102" i="1" s="1"/>
  <c r="W137" i="1" l="1"/>
</calcChain>
</file>

<file path=xl/sharedStrings.xml><?xml version="1.0" encoding="utf-8"?>
<sst xmlns="http://schemas.openxmlformats.org/spreadsheetml/2006/main" count="2662" uniqueCount="562">
  <si>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</si>
  <si>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</si>
  <si>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</si>
  <si>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</si>
  <si>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</si>
  <si>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</si>
  <si>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</si>
  <si>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</si>
  <si>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</si>
  <si>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</si>
  <si>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</si>
  <si>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</si>
  <si>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</si>
  <si>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</si>
  <si>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</si>
  <si>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</si>
  <si>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</si>
  <si>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</si>
  <si>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</si>
  <si>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</si>
  <si>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</si>
  <si>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</si>
  <si>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</si>
  <si>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</si>
  <si>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</si>
  <si>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</si>
  <si>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</si>
  <si>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</si>
  <si>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</si>
  <si>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</si>
  <si>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</si>
  <si>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青森県</t>
    <rPh sb="0" eb="3">
      <t>アオモリケン</t>
    </rPh>
    <phoneticPr fontId="9"/>
  </si>
  <si>
    <t>野辺地町</t>
    <rPh sb="0" eb="3">
      <t>ノヘジ</t>
    </rPh>
    <rPh sb="3" eb="4">
      <t>マチ</t>
    </rPh>
    <phoneticPr fontId="9"/>
  </si>
  <si>
    <t>野辺地沖</t>
    <rPh sb="0" eb="3">
      <t>ノヘジ</t>
    </rPh>
    <rPh sb="3" eb="4">
      <t>オキ</t>
    </rPh>
    <phoneticPr fontId="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</si>
  <si>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</si>
  <si>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水産物</t>
    <rPh sb="0" eb="3">
      <t>スイサンブツ</t>
    </rPh>
    <phoneticPr fontId="9"/>
  </si>
  <si>
    <t>マナマコ</t>
  </si>
  <si>
    <t>天然</t>
    <rPh sb="0" eb="2">
      <t>テンネン</t>
    </rPh>
    <phoneticPr fontId="7"/>
  </si>
  <si>
    <t>-</t>
  </si>
  <si>
    <t>制限なし</t>
    <rPh sb="0" eb="2">
      <t>セイゲン</t>
    </rPh>
    <phoneticPr fontId="10"/>
  </si>
  <si>
    <t>(公財)海洋生物環境研究所</t>
  </si>
  <si>
    <t>Ge</t>
  </si>
  <si>
    <t>&lt;4.41</t>
  </si>
  <si>
    <t>&lt;4.23</t>
  </si>
  <si>
    <t>&lt;8.6</t>
  </si>
  <si>
    <t>マダラ
(1㎏以上)</t>
  </si>
  <si>
    <t>東北緑化環境保全(株)</t>
  </si>
  <si>
    <t>&lt;0.361</t>
  </si>
  <si>
    <t>&lt;0.350</t>
  </si>
  <si>
    <t>&lt;0.71</t>
  </si>
  <si>
    <t>マダラ
(1㎏以上・肝臓)</t>
  </si>
  <si>
    <t>&lt;5.01</t>
  </si>
  <si>
    <t>&lt;4.27</t>
  </si>
  <si>
    <t>&lt;9.3</t>
  </si>
  <si>
    <t>&lt;0.386</t>
  </si>
  <si>
    <t>&lt;0.389</t>
  </si>
  <si>
    <t>&lt;0.78</t>
  </si>
  <si>
    <t>マダラ
(1㎏以上・肝臓)</t>
    <rPh sb="10" eb="12">
      <t>カンゾウ</t>
    </rPh>
    <phoneticPr fontId="7"/>
  </si>
  <si>
    <t>&lt;4.57</t>
  </si>
  <si>
    <t>&lt;8.8</t>
  </si>
  <si>
    <t>東北町</t>
    <rPh sb="0" eb="3">
      <t>トウホクマチ</t>
    </rPh>
    <phoneticPr fontId="9"/>
  </si>
  <si>
    <t>小川原湖</t>
    <rPh sb="0" eb="4">
      <t>オガワラコ</t>
    </rPh>
    <phoneticPr fontId="9"/>
  </si>
  <si>
    <t>ヤマトシジミ</t>
  </si>
  <si>
    <t>&lt;4.34</t>
  </si>
  <si>
    <t>&lt;3.49</t>
  </si>
  <si>
    <t>&lt;7.8</t>
  </si>
  <si>
    <t>&lt;3.96</t>
  </si>
  <si>
    <t>&lt;3.91</t>
  </si>
  <si>
    <t>&lt;7.9</t>
  </si>
  <si>
    <t>シラウオ</t>
  </si>
  <si>
    <t>&lt;2.62</t>
  </si>
  <si>
    <t>&lt;2.96</t>
  </si>
  <si>
    <t>&lt;5.6</t>
  </si>
  <si>
    <t>&lt;4.07</t>
  </si>
  <si>
    <t>&lt;3.43</t>
  </si>
  <si>
    <t>&lt;7.5</t>
  </si>
  <si>
    <t>&lt;3.08</t>
  </si>
  <si>
    <t>&lt;2.95</t>
  </si>
  <si>
    <t>&lt;6.0</t>
  </si>
  <si>
    <t>&lt;4.42</t>
  </si>
  <si>
    <t>&lt;9.4</t>
  </si>
  <si>
    <t>&lt;2.79</t>
  </si>
  <si>
    <t>&lt;2.52</t>
  </si>
  <si>
    <t>&lt;5.3</t>
  </si>
  <si>
    <t>青森県</t>
    <rPh sb="0" eb="3">
      <t>アオモリケン</t>
    </rPh>
    <phoneticPr fontId="1"/>
  </si>
  <si>
    <t>十三湖</t>
    <rPh sb="0" eb="3">
      <t>ジュウサンコ</t>
    </rPh>
    <phoneticPr fontId="1"/>
  </si>
  <si>
    <t>水産物</t>
    <rPh sb="0" eb="3">
      <t>スイサンブツ</t>
    </rPh>
    <phoneticPr fontId="1"/>
  </si>
  <si>
    <t>(株)ＫＡＮＳＯテクノス</t>
  </si>
  <si>
    <t>&lt;3.45</t>
  </si>
  <si>
    <t>&lt;3.55</t>
  </si>
  <si>
    <t>&lt;7.0</t>
  </si>
  <si>
    <t>&lt;3.01</t>
  </si>
  <si>
    <t>&lt;3.73</t>
  </si>
  <si>
    <t>&lt;4.09</t>
  </si>
  <si>
    <t>十和田湖</t>
    <rPh sb="0" eb="4">
      <t>トワダコ</t>
    </rPh>
    <phoneticPr fontId="9"/>
  </si>
  <si>
    <t>ヒメマス</t>
  </si>
  <si>
    <t>&lt;4.45</t>
  </si>
  <si>
    <t>&lt;4.66</t>
  </si>
  <si>
    <t>&lt;9.1</t>
  </si>
  <si>
    <t>ワカサギ</t>
  </si>
  <si>
    <t>&lt;4.06</t>
  </si>
  <si>
    <t>&lt;5.43</t>
  </si>
  <si>
    <t>&lt;9.5</t>
  </si>
  <si>
    <t>&lt;5.47</t>
  </si>
  <si>
    <t>&lt;5.92</t>
  </si>
  <si>
    <t>&lt;11</t>
  </si>
  <si>
    <t>&lt;7.09</t>
  </si>
  <si>
    <t>&lt;6.45</t>
  </si>
  <si>
    <t>&lt;14</t>
  </si>
  <si>
    <t>&lt;7.11</t>
  </si>
  <si>
    <t>&lt;7.12</t>
  </si>
  <si>
    <t>&lt;5.07</t>
  </si>
  <si>
    <t>&lt;6.82</t>
  </si>
  <si>
    <t>&lt;12</t>
  </si>
  <si>
    <t>三沢市天ヶ森沖</t>
    <phoneticPr fontId="1"/>
  </si>
  <si>
    <t>マダラ
(1㎏以上)</t>
    <phoneticPr fontId="1"/>
  </si>
  <si>
    <t>-</t>
    <phoneticPr fontId="1"/>
  </si>
  <si>
    <t>(一財)九州環境管理協会</t>
    <phoneticPr fontId="1"/>
  </si>
  <si>
    <t>Ge</t>
    <phoneticPr fontId="1"/>
  </si>
  <si>
    <t>&lt;0.312</t>
    <phoneticPr fontId="1"/>
  </si>
  <si>
    <t>&lt;0.347</t>
    <phoneticPr fontId="1"/>
  </si>
  <si>
    <t>&lt;0.66</t>
    <phoneticPr fontId="1"/>
  </si>
  <si>
    <t>マダラ
(1㎏以上・肝臓)</t>
    <phoneticPr fontId="1"/>
  </si>
  <si>
    <t>&lt;2.55</t>
    <phoneticPr fontId="1"/>
  </si>
  <si>
    <t>&lt;2.47</t>
    <phoneticPr fontId="1"/>
  </si>
  <si>
    <t>&lt;5.0</t>
    <phoneticPr fontId="1"/>
  </si>
  <si>
    <t>東通村尻屋崎沖</t>
    <phoneticPr fontId="1"/>
  </si>
  <si>
    <t>&lt;0.296</t>
    <phoneticPr fontId="1"/>
  </si>
  <si>
    <t>&lt;0.334</t>
    <phoneticPr fontId="1"/>
  </si>
  <si>
    <t>&lt;0.63</t>
    <phoneticPr fontId="1"/>
  </si>
  <si>
    <t>&lt;3.40</t>
    <phoneticPr fontId="1"/>
  </si>
  <si>
    <t>&lt;2.98</t>
    <phoneticPr fontId="1"/>
  </si>
  <si>
    <t>&lt;6.4</t>
    <phoneticPr fontId="1"/>
  </si>
  <si>
    <t>&lt;0.310</t>
    <phoneticPr fontId="1"/>
  </si>
  <si>
    <t>&lt;0.287</t>
    <phoneticPr fontId="1"/>
  </si>
  <si>
    <t>&lt;0.60</t>
    <phoneticPr fontId="1"/>
  </si>
  <si>
    <t>&lt;2.58</t>
    <phoneticPr fontId="1"/>
  </si>
  <si>
    <t>&lt;2.06</t>
    <phoneticPr fontId="1"/>
  </si>
  <si>
    <t>&lt;4.6</t>
    <phoneticPr fontId="1"/>
  </si>
  <si>
    <t>高知市</t>
  </si>
  <si>
    <t>香川県</t>
    <rPh sb="0" eb="3">
      <t>カガワケン</t>
    </rPh>
    <phoneticPr fontId="7"/>
  </si>
  <si>
    <t>流通品</t>
  </si>
  <si>
    <t>農産物</t>
  </si>
  <si>
    <t>タマネギ</t>
    <phoneticPr fontId="1"/>
  </si>
  <si>
    <t>栽培</t>
  </si>
  <si>
    <t>制限なし</t>
  </si>
  <si>
    <t>高知市保健所</t>
  </si>
  <si>
    <t>NaI</t>
  </si>
  <si>
    <t>&lt;10</t>
  </si>
  <si>
    <t>&lt;20</t>
  </si>
  <si>
    <t>高知県</t>
    <rPh sb="0" eb="3">
      <t>コウチケン</t>
    </rPh>
    <phoneticPr fontId="7"/>
  </si>
  <si>
    <t>高知市</t>
    <rPh sb="0" eb="3">
      <t>コウチシ</t>
    </rPh>
    <phoneticPr fontId="1"/>
  </si>
  <si>
    <t>キャベツ</t>
    <phoneticPr fontId="1"/>
  </si>
  <si>
    <t>徳島県</t>
    <rPh sb="0" eb="3">
      <t>トクシマケン</t>
    </rPh>
    <phoneticPr fontId="7"/>
  </si>
  <si>
    <t>ニンジン</t>
    <phoneticPr fontId="1"/>
  </si>
  <si>
    <t>キュウリ</t>
    <phoneticPr fontId="1"/>
  </si>
  <si>
    <t>畜産物</t>
  </si>
  <si>
    <t>豚肉</t>
    <rPh sb="0" eb="2">
      <t>ブタニク</t>
    </rPh>
    <phoneticPr fontId="1"/>
  </si>
  <si>
    <t>埼玉県</t>
    <rPh sb="0" eb="3">
      <t>サイタマケン</t>
    </rPh>
    <phoneticPr fontId="8"/>
  </si>
  <si>
    <t>埼玉県</t>
    <rPh sb="0" eb="3">
      <t>サイタマケン</t>
    </rPh>
    <phoneticPr fontId="7"/>
  </si>
  <si>
    <t>小鹿野町</t>
    <rPh sb="0" eb="4">
      <t>オガノマチ</t>
    </rPh>
    <phoneticPr fontId="8"/>
  </si>
  <si>
    <t>―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</si>
  <si>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</si>
  <si>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農産物</t>
    <rPh sb="0" eb="3">
      <t>ノウサンブツ</t>
    </rPh>
    <phoneticPr fontId="7"/>
  </si>
  <si>
    <t>キュウリ</t>
  </si>
  <si>
    <t>栽培</t>
    <rPh sb="0" eb="2">
      <t>サイバイ</t>
    </rPh>
    <phoneticPr fontId="7"/>
  </si>
  <si>
    <t>施設栽培</t>
    <rPh sb="0" eb="2">
      <t>シセツ</t>
    </rPh>
    <rPh sb="2" eb="4">
      <t>サイバイ</t>
    </rPh>
    <phoneticPr fontId="8"/>
  </si>
  <si>
    <t>制限なし</t>
    <rPh sb="0" eb="2">
      <t>セイゲン</t>
    </rPh>
    <phoneticPr fontId="3"/>
  </si>
  <si>
    <t>東京顕微鏡院</t>
    <rPh sb="0" eb="2">
      <t>トウキョウ</t>
    </rPh>
    <rPh sb="2" eb="6">
      <t>ケンビキョウイン</t>
    </rPh>
    <phoneticPr fontId="8"/>
  </si>
  <si>
    <t>&lt;2.5</t>
  </si>
  <si>
    <t>&lt;2.4</t>
  </si>
  <si>
    <t>&lt;4.8</t>
  </si>
  <si>
    <t>&lt;4.9</t>
  </si>
  <si>
    <t/>
  </si>
  <si>
    <t>狭山市</t>
    <rPh sb="0" eb="3">
      <t>サヤマシ</t>
    </rPh>
    <phoneticPr fontId="8"/>
  </si>
  <si>
    <t>飲料水</t>
    <rPh sb="0" eb="3">
      <t>インリョウスイ</t>
    </rPh>
    <phoneticPr fontId="7"/>
  </si>
  <si>
    <t>茶</t>
    <rPh sb="0" eb="1">
      <t>チャ</t>
    </rPh>
    <phoneticPr fontId="8"/>
  </si>
  <si>
    <t>露地栽培</t>
    <rPh sb="0" eb="2">
      <t>ロジ</t>
    </rPh>
    <rPh sb="2" eb="4">
      <t>サイバイ</t>
    </rPh>
    <phoneticPr fontId="8"/>
  </si>
  <si>
    <t>&lt;0.93</t>
  </si>
  <si>
    <t>&lt;0.97</t>
  </si>
  <si>
    <t>&lt;1.9</t>
  </si>
  <si>
    <t>新潟県</t>
    <rPh sb="0" eb="3">
      <t>ニイガタケン</t>
    </rPh>
    <phoneticPr fontId="12"/>
  </si>
  <si>
    <t>柏崎市</t>
    <rPh sb="0" eb="3">
      <t>カシワザキシ</t>
    </rPh>
    <phoneticPr fontId="1"/>
  </si>
  <si>
    <t>－</t>
  </si>
  <si>
    <t>うわばみそう</t>
  </si>
  <si>
    <t>野生</t>
    <rPh sb="0" eb="2">
      <t>ヤセイ</t>
    </rPh>
    <phoneticPr fontId="7"/>
  </si>
  <si>
    <t>（一社）県央研究所</t>
    <rPh sb="1" eb="3">
      <t>イッシャ</t>
    </rPh>
    <rPh sb="4" eb="9">
      <t>ケンオウケンキュウジョ</t>
    </rPh>
    <phoneticPr fontId="7"/>
  </si>
  <si>
    <t>&lt;2.3</t>
    <phoneticPr fontId="1"/>
  </si>
  <si>
    <t>&lt;2.4</t>
    <phoneticPr fontId="1"/>
  </si>
  <si>
    <t>&lt;4.7</t>
    <phoneticPr fontId="1"/>
  </si>
  <si>
    <t>長野県</t>
  </si>
  <si>
    <t>軽井沢町</t>
    <rPh sb="0" eb="3">
      <t>カルイザワ</t>
    </rPh>
    <rPh sb="3" eb="4">
      <t>マチ</t>
    </rPh>
    <phoneticPr fontId="1"/>
  </si>
  <si>
    <t>山林</t>
    <rPh sb="0" eb="2">
      <t>サンリン</t>
    </rPh>
    <phoneticPr fontId="1"/>
  </si>
  <si>
    <t>コシアブラ</t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</si>
  <si>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</si>
  <si>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13"/>
  </si>
  <si>
    <t>&lt;4.11</t>
    <phoneticPr fontId="1"/>
  </si>
  <si>
    <t>富士見町</t>
    <rPh sb="0" eb="3">
      <t>フジミ</t>
    </rPh>
    <rPh sb="3" eb="4">
      <t>マチ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</si>
  <si>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7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</si>
  <si>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</si>
  <si>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</si>
  <si>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長野県林業総合センター</t>
  </si>
  <si>
    <t>＜25</t>
  </si>
  <si>
    <t>タラノメ</t>
    <phoneticPr fontId="1"/>
  </si>
  <si>
    <t>&lt;4.26</t>
    <phoneticPr fontId="1"/>
  </si>
  <si>
    <t>横浜市</t>
    <rPh sb="0" eb="3">
      <t>ヨコハマシ</t>
    </rPh>
    <phoneticPr fontId="1"/>
  </si>
  <si>
    <t>横浜市</t>
    <phoneticPr fontId="1"/>
  </si>
  <si>
    <t>岩手県</t>
    <rPh sb="0" eb="3">
      <t>イワテケン</t>
    </rPh>
    <phoneticPr fontId="7"/>
  </si>
  <si>
    <t>下閉伊郡</t>
    <rPh sb="0" eb="1">
      <t>シモ</t>
    </rPh>
    <rPh sb="1" eb="2">
      <t>ヘイ</t>
    </rPh>
    <rPh sb="2" eb="3">
      <t>イ</t>
    </rPh>
    <rPh sb="3" eb="4">
      <t>グン</t>
    </rPh>
    <phoneticPr fontId="1"/>
  </si>
  <si>
    <t>製造者（岩手県）</t>
    <rPh sb="0" eb="3">
      <t>セイゾウシャ</t>
    </rPh>
    <rPh sb="4" eb="7">
      <t>イワテケン</t>
    </rPh>
    <phoneticPr fontId="1"/>
  </si>
  <si>
    <t>流通品</t>
    <rPh sb="0" eb="2">
      <t>リュウツウ</t>
    </rPh>
    <rPh sb="2" eb="3">
      <t>ヒン</t>
    </rPh>
    <phoneticPr fontId="10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</si>
  <si>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</si>
  <si>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牛乳</t>
    <rPh sb="0" eb="2">
      <t>ギュウニュウ</t>
    </rPh>
    <phoneticPr fontId="1"/>
  </si>
  <si>
    <t>横浜市本場食品衛生検査所</t>
    <rPh sb="0" eb="3">
      <t>ヨコハマシ</t>
    </rPh>
    <rPh sb="3" eb="12">
      <t>ホンジョウショクヒンエイセイケンサジョ</t>
    </rPh>
    <phoneticPr fontId="1"/>
  </si>
  <si>
    <t>&lt;0.735</t>
    <phoneticPr fontId="1"/>
  </si>
  <si>
    <t>&lt;0.488</t>
    <phoneticPr fontId="1"/>
  </si>
  <si>
    <t>&lt;1.2</t>
    <phoneticPr fontId="1"/>
  </si>
  <si>
    <t>&lt;2.67</t>
    <phoneticPr fontId="1"/>
  </si>
  <si>
    <t>&lt;2.82</t>
    <phoneticPr fontId="1"/>
  </si>
  <si>
    <t>&lt;5.5</t>
    <phoneticPr fontId="1"/>
  </si>
  <si>
    <t>製造者（山形県）</t>
    <rPh sb="0" eb="3">
      <t>セイゾウシャ</t>
    </rPh>
    <rPh sb="4" eb="6">
      <t>ヤマガタ</t>
    </rPh>
    <rPh sb="6" eb="7">
      <t>ケン</t>
    </rPh>
    <phoneticPr fontId="1"/>
  </si>
  <si>
    <t>タケノコ</t>
    <phoneticPr fontId="1"/>
  </si>
  <si>
    <t>不明</t>
    <rPh sb="0" eb="2">
      <t>フメイ</t>
    </rPh>
    <phoneticPr fontId="7"/>
  </si>
  <si>
    <t>&lt;2.83</t>
    <phoneticPr fontId="1"/>
  </si>
  <si>
    <t>&lt;2.92</t>
    <phoneticPr fontId="1"/>
  </si>
  <si>
    <t>&lt;5.8</t>
    <phoneticPr fontId="1"/>
  </si>
  <si>
    <t>青森県</t>
    <rPh sb="0" eb="3">
      <t>アオモリケン</t>
    </rPh>
    <phoneticPr fontId="7"/>
  </si>
  <si>
    <t>製造者（青森県）</t>
    <rPh sb="0" eb="3">
      <t>セイゾウシャ</t>
    </rPh>
    <rPh sb="4" eb="6">
      <t>アオモリ</t>
    </rPh>
    <rPh sb="6" eb="7">
      <t>ケン</t>
    </rPh>
    <rPh sb="7" eb="8">
      <t>ヤマガタ</t>
    </rPh>
    <phoneticPr fontId="1"/>
  </si>
  <si>
    <t>ワラビ</t>
    <phoneticPr fontId="1"/>
  </si>
  <si>
    <t>&lt;3.23</t>
    <phoneticPr fontId="1"/>
  </si>
  <si>
    <t>&lt;3.04</t>
    <phoneticPr fontId="1"/>
  </si>
  <si>
    <t>&lt;6.3</t>
    <phoneticPr fontId="1"/>
  </si>
  <si>
    <t>秋田県</t>
    <rPh sb="0" eb="3">
      <t>アキタケン</t>
    </rPh>
    <phoneticPr fontId="7"/>
  </si>
  <si>
    <t>製造者（秋田県）</t>
    <rPh sb="0" eb="3">
      <t>セイゾウシャ</t>
    </rPh>
    <rPh sb="4" eb="6">
      <t>アキタ</t>
    </rPh>
    <rPh sb="6" eb="7">
      <t>ケン</t>
    </rPh>
    <rPh sb="7" eb="8">
      <t>ヤマガタ</t>
    </rPh>
    <phoneticPr fontId="1"/>
  </si>
  <si>
    <t>水産物</t>
    <rPh sb="0" eb="3">
      <t>スイサンブツ</t>
    </rPh>
    <phoneticPr fontId="7"/>
  </si>
  <si>
    <t>イワナ</t>
    <phoneticPr fontId="1"/>
  </si>
  <si>
    <t>養殖</t>
    <rPh sb="0" eb="2">
      <t>ヨウショク</t>
    </rPh>
    <phoneticPr fontId="7"/>
  </si>
  <si>
    <t>&lt;2.97</t>
    <phoneticPr fontId="1"/>
  </si>
  <si>
    <t>&lt;3.34</t>
    <phoneticPr fontId="1"/>
  </si>
  <si>
    <t>製造者（宮崎県）</t>
    <rPh sb="0" eb="3">
      <t>セイゾウシャ</t>
    </rPh>
    <rPh sb="4" eb="6">
      <t>ミヤザキ</t>
    </rPh>
    <rPh sb="6" eb="7">
      <t>ケン</t>
    </rPh>
    <rPh sb="7" eb="8">
      <t>ヤマガタ</t>
    </rPh>
    <phoneticPr fontId="1"/>
  </si>
  <si>
    <t>その他</t>
    <rPh sb="2" eb="3">
      <t>タ</t>
    </rPh>
    <phoneticPr fontId="7"/>
  </si>
  <si>
    <t>蜂蜜</t>
    <rPh sb="0" eb="2">
      <t>ハチミツ</t>
    </rPh>
    <phoneticPr fontId="1"/>
  </si>
  <si>
    <t>&lt;2.18</t>
    <phoneticPr fontId="1"/>
  </si>
  <si>
    <t>&lt;4.5</t>
    <phoneticPr fontId="1"/>
  </si>
  <si>
    <t>製造者（長野県）</t>
    <rPh sb="0" eb="3">
      <t>セイゾウシャ</t>
    </rPh>
    <rPh sb="4" eb="7">
      <t>ナガノケン</t>
    </rPh>
    <phoneticPr fontId="1"/>
  </si>
  <si>
    <t>鹿肉</t>
    <rPh sb="0" eb="2">
      <t>シカニク</t>
    </rPh>
    <phoneticPr fontId="1"/>
  </si>
  <si>
    <t>&lt;2.94</t>
    <phoneticPr fontId="1"/>
  </si>
  <si>
    <t>&lt;5.9</t>
    <phoneticPr fontId="1"/>
  </si>
  <si>
    <t>神奈川県</t>
    <rPh sb="0" eb="4">
      <t>カナガワケン</t>
    </rPh>
    <phoneticPr fontId="7"/>
  </si>
  <si>
    <t>小田原市</t>
    <rPh sb="0" eb="4">
      <t>オダワラシ</t>
    </rPh>
    <phoneticPr fontId="1"/>
  </si>
  <si>
    <t>シイタケ</t>
    <phoneticPr fontId="1"/>
  </si>
  <si>
    <t>原木</t>
    <rPh sb="0" eb="2">
      <t>ゲンボク</t>
    </rPh>
    <phoneticPr fontId="1"/>
  </si>
  <si>
    <t>&lt;0.750</t>
    <phoneticPr fontId="1"/>
  </si>
  <si>
    <t>千葉県</t>
    <rPh sb="0" eb="3">
      <t>チバケン</t>
    </rPh>
    <phoneticPr fontId="14"/>
  </si>
  <si>
    <t>千葉県</t>
    <rPh sb="0" eb="3">
      <t>チバケン</t>
    </rPh>
    <phoneticPr fontId="12"/>
  </si>
  <si>
    <t>栄町</t>
    <rPh sb="0" eb="2">
      <t>サカエマチ</t>
    </rPh>
    <phoneticPr fontId="1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</si>
  <si>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</si>
  <si>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農産物</t>
    <rPh sb="0" eb="3">
      <t>ノウサンブツ</t>
    </rPh>
    <phoneticPr fontId="12"/>
  </si>
  <si>
    <t>タケノコ</t>
  </si>
  <si>
    <t>不明</t>
    <rPh sb="0" eb="2">
      <t>フメイ</t>
    </rPh>
    <phoneticPr fontId="12"/>
  </si>
  <si>
    <t>制限なし</t>
    <rPh sb="0" eb="2">
      <t>セイゲン</t>
    </rPh>
    <phoneticPr fontId="15"/>
  </si>
  <si>
    <t>一般財団法人
千葉県環境財団</t>
  </si>
  <si>
    <t>&lt;0.796</t>
  </si>
  <si>
    <t>芝山町</t>
    <rPh sb="0" eb="3">
      <t>シバヤママチ</t>
    </rPh>
    <phoneticPr fontId="14"/>
  </si>
  <si>
    <t>&lt;0.822</t>
  </si>
  <si>
    <t>船橋市</t>
  </si>
  <si>
    <t>一般財団法人千葉県環境財団</t>
    <rPh sb="0" eb="2">
      <t>イッパン</t>
    </rPh>
    <rPh sb="2" eb="4">
      <t>ザイダン</t>
    </rPh>
    <rPh sb="4" eb="6">
      <t>ホウジン</t>
    </rPh>
    <rPh sb="6" eb="9">
      <t>チバケン</t>
    </rPh>
    <rPh sb="9" eb="13">
      <t>カンキョウザイダン</t>
    </rPh>
    <phoneticPr fontId="7"/>
  </si>
  <si>
    <t>&lt;1.28</t>
  </si>
  <si>
    <t>君津市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</si>
  <si>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</si>
  <si>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シイタケ</t>
  </si>
  <si>
    <t>栽培</t>
    <rPh sb="0" eb="2">
      <t>サイバイ</t>
    </rPh>
    <phoneticPr fontId="12"/>
  </si>
  <si>
    <t>原木、施設栽培</t>
    <rPh sb="0" eb="2">
      <t>ゲンボク</t>
    </rPh>
    <rPh sb="3" eb="5">
      <t>シセツ</t>
    </rPh>
    <rPh sb="5" eb="7">
      <t>サイバイ</t>
    </rPh>
    <phoneticPr fontId="14"/>
  </si>
  <si>
    <t>国による出荷制限</t>
    <rPh sb="0" eb="1">
      <t>クニ</t>
    </rPh>
    <rPh sb="4" eb="6">
      <t>シュッカ</t>
    </rPh>
    <rPh sb="6" eb="8">
      <t>セイゲン</t>
    </rPh>
    <phoneticPr fontId="15"/>
  </si>
  <si>
    <t>R6.4.30</t>
  </si>
  <si>
    <t>&lt;0.625</t>
  </si>
  <si>
    <t>&lt;0.918</t>
  </si>
  <si>
    <t>&lt;0.947</t>
  </si>
  <si>
    <t>八千代市</t>
    <rPh sb="0" eb="4">
      <t>ヤチヨシ</t>
    </rPh>
    <phoneticPr fontId="14"/>
  </si>
  <si>
    <t>&lt;1.39</t>
  </si>
  <si>
    <t>木更津市</t>
    <rPh sb="0" eb="4">
      <t>キサラヅシ</t>
    </rPh>
    <phoneticPr fontId="14"/>
  </si>
  <si>
    <t>&lt;0.920</t>
  </si>
  <si>
    <t>富津市</t>
    <rPh sb="0" eb="3">
      <t>フッツシ</t>
    </rPh>
    <phoneticPr fontId="14"/>
  </si>
  <si>
    <t>原木、施設栽培</t>
    <rPh sb="0" eb="2">
      <t>ゲンボク</t>
    </rPh>
    <rPh sb="3" eb="7">
      <t>シセツサイバイ</t>
    </rPh>
    <phoneticPr fontId="14"/>
  </si>
  <si>
    <t>国による出荷制限(一部解除)</t>
    <rPh sb="9" eb="11">
      <t>イチブ</t>
    </rPh>
    <rPh sb="11" eb="13">
      <t>カイジョ</t>
    </rPh>
    <phoneticPr fontId="14"/>
  </si>
  <si>
    <t>&lt;0.715</t>
  </si>
  <si>
    <t>&lt;0.578</t>
  </si>
  <si>
    <t>&lt;1.3</t>
  </si>
  <si>
    <t>木更津市</t>
    <rPh sb="0" eb="3">
      <t>キサラヅ</t>
    </rPh>
    <rPh sb="3" eb="4">
      <t>シ</t>
    </rPh>
    <phoneticPr fontId="14"/>
  </si>
  <si>
    <t>&lt;0.953</t>
  </si>
  <si>
    <t>&lt;0.898</t>
  </si>
  <si>
    <t>君津市</t>
    <rPh sb="0" eb="2">
      <t>キミツ</t>
    </rPh>
    <rPh sb="2" eb="3">
      <t>シ</t>
    </rPh>
    <phoneticPr fontId="14"/>
  </si>
  <si>
    <t>&lt;0.599</t>
  </si>
  <si>
    <t>九十九里町</t>
    <rPh sb="0" eb="5">
      <t>クジュウクリマチ</t>
    </rPh>
    <phoneticPr fontId="14"/>
  </si>
  <si>
    <t>&lt;0.746</t>
  </si>
  <si>
    <t>&lt;0.689</t>
  </si>
  <si>
    <t>&lt;1.4</t>
  </si>
  <si>
    <t>&lt;0.777</t>
  </si>
  <si>
    <t>&lt;0.732</t>
  </si>
  <si>
    <t>&lt;1.5</t>
  </si>
  <si>
    <t>&lt;0.736</t>
  </si>
  <si>
    <t>我孫子市</t>
    <rPh sb="0" eb="3">
      <t>アビコ</t>
    </rPh>
    <rPh sb="3" eb="4">
      <t>シ</t>
    </rPh>
    <phoneticPr fontId="14"/>
  </si>
  <si>
    <t>&lt;0.812</t>
  </si>
  <si>
    <t>船橋市</t>
    <rPh sb="0" eb="2">
      <t>フナバシ</t>
    </rPh>
    <rPh sb="2" eb="3">
      <t>シ</t>
    </rPh>
    <phoneticPr fontId="14"/>
  </si>
  <si>
    <t>&lt;0.819</t>
  </si>
  <si>
    <t>千葉県</t>
  </si>
  <si>
    <t>香取市</t>
    <rPh sb="0" eb="3">
      <t>カトリシ</t>
    </rPh>
    <phoneticPr fontId="16"/>
  </si>
  <si>
    <t>利根川(香取市)</t>
  </si>
  <si>
    <t>水産物</t>
    <rPh sb="0" eb="3">
      <t>スイサンブツ</t>
    </rPh>
    <phoneticPr fontId="16"/>
  </si>
  <si>
    <t>コイ</t>
  </si>
  <si>
    <t>天然</t>
    <rPh sb="0" eb="2">
      <t>テンネン</t>
    </rPh>
    <phoneticPr fontId="16"/>
  </si>
  <si>
    <t>筋肉</t>
    <rPh sb="0" eb="2">
      <t>キンニク</t>
    </rPh>
    <phoneticPr fontId="16"/>
  </si>
  <si>
    <t>R6.4.18,19</t>
  </si>
  <si>
    <t>&lt;4.32</t>
  </si>
  <si>
    <t>&lt;4.18</t>
  </si>
  <si>
    <t>&lt;8.5</t>
  </si>
  <si>
    <t>ゲンゴロウブナ</t>
  </si>
  <si>
    <t>&lt;4.43</t>
  </si>
  <si>
    <t>&lt;4.08</t>
  </si>
  <si>
    <t>ニホンウナギ</t>
  </si>
  <si>
    <t>皮付き筋肉</t>
    <rPh sb="0" eb="2">
      <t>カワツ</t>
    </rPh>
    <rPh sb="3" eb="5">
      <t>キンニク</t>
    </rPh>
    <phoneticPr fontId="13"/>
  </si>
  <si>
    <t>&lt;4.91</t>
  </si>
  <si>
    <t>テナガエビ</t>
  </si>
  <si>
    <t>全体</t>
    <rPh sb="0" eb="2">
      <t>ゼンタイ</t>
    </rPh>
    <phoneticPr fontId="13"/>
  </si>
  <si>
    <t>&lt;3.94</t>
  </si>
  <si>
    <t>&lt;4.49</t>
  </si>
  <si>
    <t>&lt;8.4</t>
  </si>
  <si>
    <t>与田浦</t>
  </si>
  <si>
    <t>&lt;4.33</t>
  </si>
  <si>
    <t>&lt;3.83</t>
  </si>
  <si>
    <t>&lt;8.2</t>
  </si>
  <si>
    <t>ギンブナ</t>
  </si>
  <si>
    <t>モツゴ</t>
  </si>
  <si>
    <t>&lt;3.78</t>
  </si>
  <si>
    <t>&lt;8.1</t>
  </si>
  <si>
    <t>スジエビ</t>
  </si>
  <si>
    <t>&lt;4.40</t>
  </si>
  <si>
    <t>&lt;5.04</t>
  </si>
  <si>
    <t>&lt;2.42</t>
  </si>
  <si>
    <t>&lt;3.12</t>
  </si>
  <si>
    <t>&lt;5.5</t>
  </si>
  <si>
    <t>銚子市</t>
    <rPh sb="0" eb="3">
      <t>チョウシシ</t>
    </rPh>
    <phoneticPr fontId="16"/>
  </si>
  <si>
    <t>銚子・九十九里沖</t>
    <rPh sb="0" eb="2">
      <t>チョウシ</t>
    </rPh>
    <rPh sb="3" eb="7">
      <t>クジュウクリ</t>
    </rPh>
    <rPh sb="7" eb="8">
      <t>オキ</t>
    </rPh>
    <phoneticPr fontId="13"/>
  </si>
  <si>
    <t>ヒラメ</t>
  </si>
  <si>
    <t>&lt;0.310</t>
  </si>
  <si>
    <t>&lt;0.326</t>
  </si>
  <si>
    <t>&lt;0.64</t>
  </si>
  <si>
    <t>チダイ</t>
  </si>
  <si>
    <t>いであ(株)</t>
  </si>
  <si>
    <t>&lt;5.55</t>
  </si>
  <si>
    <t>&lt;4.48</t>
  </si>
  <si>
    <t>&lt;5.21</t>
  </si>
  <si>
    <t>&lt;6.12</t>
  </si>
  <si>
    <t>&lt;5.62</t>
  </si>
  <si>
    <t>全体</t>
    <rPh sb="0" eb="2">
      <t>ゼンタイ</t>
    </rPh>
    <phoneticPr fontId="16"/>
  </si>
  <si>
    <t>&lt;2.84</t>
  </si>
  <si>
    <t>&lt;2.49</t>
  </si>
  <si>
    <t>タモロコ</t>
  </si>
  <si>
    <t>&lt;2.23</t>
  </si>
  <si>
    <t>&lt;2.54</t>
  </si>
  <si>
    <t>タイリクバラタナゴ</t>
  </si>
  <si>
    <t>&lt;2.58</t>
  </si>
  <si>
    <t>&lt;2.85</t>
  </si>
  <si>
    <t>&lt;5.4</t>
  </si>
  <si>
    <t>ツチフキ</t>
  </si>
  <si>
    <t>&lt;3.56</t>
  </si>
  <si>
    <t>&lt;4.17</t>
  </si>
  <si>
    <t>&lt;7.7</t>
  </si>
  <si>
    <t>スズキ</t>
  </si>
  <si>
    <t>&lt;0.349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</si>
  <si>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7"/>
  </si>
  <si>
    <t>房総沖
約25km
N35°38′
E141°01′</t>
    <rPh sb="0" eb="2">
      <t>ボウソウ</t>
    </rPh>
    <rPh sb="2" eb="3">
      <t>オキ</t>
    </rPh>
    <rPh sb="3" eb="4">
      <t>ヒオキ</t>
    </rPh>
    <rPh sb="4" eb="5">
      <t>ヤク</t>
    </rPh>
    <phoneticPr fontId="7"/>
  </si>
  <si>
    <t>マイワシ</t>
  </si>
  <si>
    <t>(一財）日本食品検査</t>
    <rPh sb="1" eb="2">
      <t>イチ</t>
    </rPh>
    <rPh sb="2" eb="3">
      <t>ザイ</t>
    </rPh>
    <rPh sb="4" eb="8">
      <t>ニホンショクヒン</t>
    </rPh>
    <rPh sb="8" eb="10">
      <t>ケンサ</t>
    </rPh>
    <phoneticPr fontId="16"/>
  </si>
  <si>
    <t>&lt;0.479</t>
  </si>
  <si>
    <t>&lt;0.500</t>
  </si>
  <si>
    <t>&lt;0.98</t>
  </si>
  <si>
    <t>利根川(銚子市)</t>
  </si>
  <si>
    <t>筋肉</t>
  </si>
  <si>
    <t>&lt;0.323</t>
  </si>
  <si>
    <t>&lt;0.297</t>
  </si>
  <si>
    <t>船橋市</t>
    <rPh sb="0" eb="2">
      <t>フナバシ</t>
    </rPh>
    <rPh sb="2" eb="3">
      <t>シ</t>
    </rPh>
    <phoneticPr fontId="7"/>
  </si>
  <si>
    <t>東京湾</t>
    <rPh sb="0" eb="3">
      <t>トウキョウワン</t>
    </rPh>
    <phoneticPr fontId="7"/>
  </si>
  <si>
    <t>&lt;0.296</t>
  </si>
  <si>
    <t>&lt;0.298</t>
  </si>
  <si>
    <t>&lt;0.294</t>
  </si>
  <si>
    <t>&lt;0.59</t>
  </si>
  <si>
    <t>栃木県</t>
    <rPh sb="0" eb="3">
      <t>トチギケン</t>
    </rPh>
    <phoneticPr fontId="17"/>
  </si>
  <si>
    <t>流通品</t>
    <rPh sb="0" eb="2">
      <t>リュウツウ</t>
    </rPh>
    <rPh sb="2" eb="3">
      <t>ヒン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</si>
  <si>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13"/>
  </si>
  <si>
    <t>牛乳</t>
    <rPh sb="0" eb="2">
      <t>ギュウニュウ</t>
    </rPh>
    <phoneticPr fontId="17"/>
  </si>
  <si>
    <t>制限なし</t>
    <rPh sb="0" eb="2">
      <t>セイゲン</t>
    </rPh>
    <phoneticPr fontId="7"/>
  </si>
  <si>
    <t>千葉県衛生研究所</t>
    <rPh sb="0" eb="3">
      <t>チバケン</t>
    </rPh>
    <rPh sb="3" eb="5">
      <t>エイセイ</t>
    </rPh>
    <rPh sb="5" eb="8">
      <t>ケンキュウジョ</t>
    </rPh>
    <phoneticPr fontId="17"/>
  </si>
  <si>
    <t>&lt;4.4</t>
  </si>
  <si>
    <t>&lt;4.2</t>
  </si>
  <si>
    <t>神奈川県</t>
    <rPh sb="0" eb="4">
      <t>カナガワケン</t>
    </rPh>
    <phoneticPr fontId="17"/>
  </si>
  <si>
    <t>牛乳</t>
    <rPh sb="0" eb="1">
      <t>ギュウ</t>
    </rPh>
    <rPh sb="1" eb="2">
      <t>ニュウ</t>
    </rPh>
    <phoneticPr fontId="17"/>
  </si>
  <si>
    <t>&lt;4.1</t>
  </si>
  <si>
    <t>長野県</t>
    <rPh sb="0" eb="3">
      <t>ナガノケン</t>
    </rPh>
    <phoneticPr fontId="17"/>
  </si>
  <si>
    <t>飲料水</t>
    <rPh sb="0" eb="3">
      <t>インリョウスイ</t>
    </rPh>
    <phoneticPr fontId="13"/>
  </si>
  <si>
    <t>ナチュラルミネラルウォーター</t>
  </si>
  <si>
    <t>&lt;0.89</t>
  </si>
  <si>
    <t>&lt;0.82</t>
  </si>
  <si>
    <t>&lt;1.7</t>
  </si>
  <si>
    <t>埼玉県</t>
    <rPh sb="0" eb="3">
      <t>サイタマケン</t>
    </rPh>
    <phoneticPr fontId="17"/>
  </si>
  <si>
    <t>&lt;0.69</t>
  </si>
  <si>
    <t>&lt;0.91</t>
  </si>
  <si>
    <t>&lt;1.6</t>
  </si>
  <si>
    <t>その他</t>
    <rPh sb="2" eb="3">
      <t>タ</t>
    </rPh>
    <phoneticPr fontId="13"/>
  </si>
  <si>
    <t>米みそ</t>
    <rPh sb="0" eb="1">
      <t>コメ</t>
    </rPh>
    <phoneticPr fontId="17"/>
  </si>
  <si>
    <t>&lt;9.0</t>
  </si>
  <si>
    <t>&lt;7.3</t>
  </si>
  <si>
    <t>&lt;16</t>
  </si>
  <si>
    <t>北海道</t>
    <rPh sb="0" eb="3">
      <t>ホッカイドウ</t>
    </rPh>
    <phoneticPr fontId="17"/>
  </si>
  <si>
    <t>つぶあん</t>
  </si>
  <si>
    <t>&lt;8.3</t>
  </si>
  <si>
    <t>&lt;17</t>
  </si>
  <si>
    <t>宮城県</t>
    <rPh sb="0" eb="3">
      <t>ミヤギケン</t>
    </rPh>
    <phoneticPr fontId="17"/>
  </si>
  <si>
    <t>銀鮭中骨水煮</t>
    <rPh sb="0" eb="2">
      <t>ギンジャケ</t>
    </rPh>
    <rPh sb="2" eb="4">
      <t>ナカボネ</t>
    </rPh>
    <rPh sb="4" eb="6">
      <t>ミズニ</t>
    </rPh>
    <phoneticPr fontId="17"/>
  </si>
  <si>
    <t>ベビーフード</t>
  </si>
  <si>
    <t>清涼飲料水</t>
    <rPh sb="0" eb="5">
      <t>セイリョウインリョウスイ</t>
    </rPh>
    <phoneticPr fontId="17"/>
  </si>
  <si>
    <t>&lt;4.5</t>
  </si>
  <si>
    <t>群馬県</t>
    <rPh sb="0" eb="2">
      <t>グンマ</t>
    </rPh>
    <rPh sb="2" eb="3">
      <t>ケン</t>
    </rPh>
    <phoneticPr fontId="17"/>
  </si>
  <si>
    <t>調製液状乳</t>
    <rPh sb="0" eb="2">
      <t>チョウセイ</t>
    </rPh>
    <rPh sb="2" eb="5">
      <t>エキジョウニュウ</t>
    </rPh>
    <phoneticPr fontId="17"/>
  </si>
  <si>
    <t>&lt;4.0</t>
  </si>
  <si>
    <t>&lt;4.6</t>
  </si>
  <si>
    <t>25%混合果汁入り飲料</t>
    <rPh sb="3" eb="5">
      <t>コンゴウ</t>
    </rPh>
    <rPh sb="5" eb="7">
      <t>カジュウ</t>
    </rPh>
    <rPh sb="7" eb="8">
      <t>イ</t>
    </rPh>
    <rPh sb="9" eb="11">
      <t>インリョウ</t>
    </rPh>
    <phoneticPr fontId="17"/>
  </si>
  <si>
    <t>山梨県</t>
    <rPh sb="0" eb="3">
      <t>ヤマナシケン</t>
    </rPh>
    <phoneticPr fontId="17"/>
  </si>
  <si>
    <t>&lt;0.88</t>
  </si>
  <si>
    <t>&lt;0.81</t>
  </si>
  <si>
    <t>&lt;0.90</t>
  </si>
  <si>
    <t>&lt;0.72</t>
  </si>
  <si>
    <t>成分調整牛乳</t>
    <rPh sb="0" eb="4">
      <t>セイブンチョウセイ</t>
    </rPh>
    <rPh sb="4" eb="6">
      <t>ギュウニュウ</t>
    </rPh>
    <phoneticPr fontId="17"/>
  </si>
  <si>
    <t>&lt;4.3</t>
  </si>
  <si>
    <t>なまうどん</t>
  </si>
  <si>
    <t>&lt;9.8</t>
  </si>
  <si>
    <t>&lt;6.4</t>
  </si>
  <si>
    <t>群馬県</t>
    <rPh sb="0" eb="3">
      <t>グンマケン</t>
    </rPh>
    <phoneticPr fontId="17"/>
  </si>
  <si>
    <t>こんにゃく</t>
  </si>
  <si>
    <t>新潟県</t>
    <rPh sb="0" eb="3">
      <t>ニイガタケン</t>
    </rPh>
    <phoneticPr fontId="17"/>
  </si>
  <si>
    <t>包装米飯（白飯）</t>
    <rPh sb="0" eb="2">
      <t>ホウソウ</t>
    </rPh>
    <rPh sb="2" eb="4">
      <t>ベイハン</t>
    </rPh>
    <rPh sb="5" eb="7">
      <t>シロメシ</t>
    </rPh>
    <phoneticPr fontId="17"/>
  </si>
  <si>
    <t>&lt;6.8</t>
  </si>
  <si>
    <t>&lt;8.7</t>
  </si>
  <si>
    <t>文京区</t>
    <rPh sb="0" eb="3">
      <t>ブンキョウク</t>
    </rPh>
    <phoneticPr fontId="1"/>
  </si>
  <si>
    <t>九州</t>
    <rPh sb="0" eb="2">
      <t>キュウシュウ</t>
    </rPh>
    <phoneticPr fontId="1"/>
  </si>
  <si>
    <t>干椎茸</t>
    <rPh sb="0" eb="1">
      <t>ホ</t>
    </rPh>
    <rPh sb="1" eb="3">
      <t>シイタケ</t>
    </rPh>
    <phoneticPr fontId="1"/>
  </si>
  <si>
    <t>文京区保健サービスセンター</t>
    <rPh sb="0" eb="3">
      <t>ブンキョウク</t>
    </rPh>
    <rPh sb="3" eb="5">
      <t>ホケン</t>
    </rPh>
    <phoneticPr fontId="7"/>
  </si>
  <si>
    <t>NaI</t>
    <phoneticPr fontId="7"/>
  </si>
  <si>
    <t>&lt;10</t>
    <phoneticPr fontId="1"/>
  </si>
  <si>
    <t>&lt;20</t>
    <phoneticPr fontId="1"/>
  </si>
  <si>
    <t>富山県</t>
    <rPh sb="0" eb="3">
      <t>トヤマケン</t>
    </rPh>
    <phoneticPr fontId="7"/>
  </si>
  <si>
    <t>畜産物</t>
    <rPh sb="0" eb="3">
      <t>チクサンブツ</t>
    </rPh>
    <phoneticPr fontId="7"/>
  </si>
  <si>
    <t>米</t>
    <rPh sb="0" eb="1">
      <t>コメ</t>
    </rPh>
    <phoneticPr fontId="1"/>
  </si>
  <si>
    <t>北海道</t>
    <rPh sb="0" eb="3">
      <t>ホッカイドウ</t>
    </rPh>
    <phoneticPr fontId="7"/>
  </si>
  <si>
    <t>昆布</t>
    <rPh sb="0" eb="2">
      <t>コンブ</t>
    </rPh>
    <phoneticPr fontId="1"/>
  </si>
  <si>
    <t>静岡県</t>
    <rPh sb="0" eb="3">
      <t>シズオカケン</t>
    </rPh>
    <phoneticPr fontId="7"/>
  </si>
  <si>
    <t>チンゲンサイ</t>
    <phoneticPr fontId="1"/>
  </si>
  <si>
    <t>豚肩ロース肉</t>
    <rPh sb="0" eb="1">
      <t>ブタ</t>
    </rPh>
    <rPh sb="1" eb="2">
      <t>カタ</t>
    </rPh>
    <rPh sb="5" eb="6">
      <t>ニク</t>
    </rPh>
    <phoneticPr fontId="1"/>
  </si>
  <si>
    <t>埼玉県</t>
    <rPh sb="0" eb="3">
      <t>サイタマケン</t>
    </rPh>
    <phoneticPr fontId="1"/>
  </si>
  <si>
    <t>所沢市</t>
    <rPh sb="0" eb="3">
      <t>トコロザワシ</t>
    </rPh>
    <phoneticPr fontId="1"/>
  </si>
  <si>
    <t>茶</t>
    <rPh sb="0" eb="1">
      <t>チャ</t>
    </rPh>
    <phoneticPr fontId="1"/>
  </si>
  <si>
    <t>露地栽培</t>
    <rPh sb="0" eb="2">
      <t>ロジ</t>
    </rPh>
    <rPh sb="2" eb="4">
      <t>サイバイ</t>
    </rPh>
    <phoneticPr fontId="1"/>
  </si>
  <si>
    <t>東京顕微鏡院</t>
    <rPh sb="0" eb="2">
      <t>トウキョウ</t>
    </rPh>
    <rPh sb="2" eb="6">
      <t>ケンビキョウイン</t>
    </rPh>
    <phoneticPr fontId="1"/>
  </si>
  <si>
    <t>&lt;0.86</t>
    <phoneticPr fontId="1"/>
  </si>
  <si>
    <t>&lt;1.5</t>
    <phoneticPr fontId="1"/>
  </si>
  <si>
    <t>入間市</t>
    <rPh sb="0" eb="2">
      <t>イルマ</t>
    </rPh>
    <rPh sb="2" eb="3">
      <t>シ</t>
    </rPh>
    <phoneticPr fontId="1"/>
  </si>
  <si>
    <t>&lt;0.70</t>
    <phoneticPr fontId="1"/>
  </si>
  <si>
    <t>&lt;0.76</t>
    <phoneticPr fontId="1"/>
  </si>
  <si>
    <t>東京都</t>
  </si>
  <si>
    <t>牛乳・乳児用食品</t>
  </si>
  <si>
    <t>成分調整牛乳</t>
  </si>
  <si>
    <t>東京都健康安全研究センター</t>
  </si>
  <si>
    <t>&lt;0.6</t>
  </si>
  <si>
    <t>&lt;0.9</t>
  </si>
  <si>
    <t>牛乳</t>
  </si>
  <si>
    <t>&lt;0.5</t>
  </si>
  <si>
    <t>&lt;1</t>
  </si>
  <si>
    <t>乳飲料</t>
  </si>
  <si>
    <t>&lt;1.1</t>
  </si>
  <si>
    <t>&lt;0.8</t>
  </si>
  <si>
    <t>&lt;1.2</t>
  </si>
  <si>
    <t>茨城県</t>
  </si>
  <si>
    <t>コマツナ</t>
  </si>
  <si>
    <t>&lt;13</t>
  </si>
  <si>
    <t>&lt;24</t>
  </si>
  <si>
    <t>ホウレンソウ</t>
  </si>
  <si>
    <t>&lt;21</t>
  </si>
  <si>
    <t>キャベツ</t>
  </si>
  <si>
    <t>&lt;23</t>
  </si>
  <si>
    <t>群馬県</t>
  </si>
  <si>
    <t>レタス</t>
    <phoneticPr fontId="1"/>
  </si>
  <si>
    <t>ハクサイ</t>
  </si>
  <si>
    <t>北海道</t>
  </si>
  <si>
    <t>水産物</t>
  </si>
  <si>
    <t>マダラ</t>
  </si>
  <si>
    <t>宮城県</t>
  </si>
  <si>
    <t>サケ</t>
  </si>
  <si>
    <t>静岡県</t>
  </si>
  <si>
    <t>ゴマサバ</t>
  </si>
  <si>
    <t>カツオ</t>
  </si>
  <si>
    <t>ブリ</t>
  </si>
  <si>
    <t>&lt;0.3</t>
  </si>
  <si>
    <t>&lt;0.4</t>
  </si>
  <si>
    <t>加工乳</t>
  </si>
  <si>
    <t>&lt;0.7</t>
  </si>
  <si>
    <t>東京都</t>
    <rPh sb="0" eb="3">
      <t>トウキョウト</t>
    </rPh>
    <phoneticPr fontId="1"/>
  </si>
  <si>
    <t>東京都</t>
    <rPh sb="0" eb="3">
      <t>トウキョウト</t>
    </rPh>
    <phoneticPr fontId="7"/>
  </si>
  <si>
    <t>杉並区</t>
    <rPh sb="0" eb="3">
      <t>スギナミク</t>
    </rPh>
    <phoneticPr fontId="1"/>
  </si>
  <si>
    <t>―</t>
    <phoneticPr fontId="1"/>
  </si>
  <si>
    <t>ダイコン</t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</si>
  <si>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</si>
  <si>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&lt;4.1</t>
    <phoneticPr fontId="1"/>
  </si>
  <si>
    <t>&lt;8.6</t>
    <phoneticPr fontId="1"/>
  </si>
  <si>
    <t>武蔵野市</t>
    <rPh sb="0" eb="4">
      <t>ムサシノシ</t>
    </rPh>
    <phoneticPr fontId="1"/>
  </si>
  <si>
    <t>&lt;4.2</t>
    <phoneticPr fontId="1"/>
  </si>
  <si>
    <t>&lt;8.8</t>
    <phoneticPr fontId="1"/>
  </si>
  <si>
    <t>三鷹市</t>
    <rPh sb="0" eb="3">
      <t>ミタカシ</t>
    </rPh>
    <phoneticPr fontId="1"/>
  </si>
  <si>
    <t>東京都農林総合研究センター</t>
    <rPh sb="0" eb="3">
      <t>トウキョウト</t>
    </rPh>
    <rPh sb="3" eb="5">
      <t>ノウリン</t>
    </rPh>
    <rPh sb="5" eb="9">
      <t>ソウゴウケンキュウ</t>
    </rPh>
    <phoneticPr fontId="1"/>
  </si>
  <si>
    <t>&lt;4.3</t>
    <phoneticPr fontId="1"/>
  </si>
  <si>
    <t>&lt;8.5</t>
    <phoneticPr fontId="1"/>
  </si>
  <si>
    <t>横浜市</t>
  </si>
  <si>
    <t>神奈川県</t>
  </si>
  <si>
    <t>非流通品（出荷予定なし）</t>
  </si>
  <si>
    <t>横浜市衛生研究所</t>
  </si>
  <si>
    <t>&lt;0.763</t>
  </si>
  <si>
    <t>露地栽培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</si>
  <si>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</si>
  <si>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>&lt;0.731</t>
  </si>
  <si>
    <t>&lt;0.727</t>
  </si>
  <si>
    <t>群馬県</t>
    <rPh sb="0" eb="3">
      <t>グンマケン</t>
    </rPh>
    <phoneticPr fontId="7"/>
  </si>
  <si>
    <t>ナス</t>
  </si>
  <si>
    <t>&lt;1.08</t>
  </si>
  <si>
    <t>&lt;0.989</t>
  </si>
  <si>
    <t>&lt;2.1</t>
  </si>
  <si>
    <t>千葉県</t>
    <rPh sb="0" eb="3">
      <t>チバケン</t>
    </rPh>
    <phoneticPr fontId="7"/>
  </si>
  <si>
    <t>スイカ</t>
  </si>
  <si>
    <t>&lt;0.790</t>
    <phoneticPr fontId="1"/>
  </si>
  <si>
    <t>&lt;0.820</t>
    <phoneticPr fontId="1"/>
  </si>
  <si>
    <t>大阪市</t>
    <rPh sb="0" eb="3">
      <t>オオサカシ</t>
    </rPh>
    <phoneticPr fontId="1"/>
  </si>
  <si>
    <t>徳島県沖</t>
    <rPh sb="0" eb="3">
      <t>トクシマケン</t>
    </rPh>
    <rPh sb="3" eb="4">
      <t>オキ</t>
    </rPh>
    <phoneticPr fontId="7"/>
  </si>
  <si>
    <t>マアジ</t>
  </si>
  <si>
    <t>大阪市中央卸売市場
東部市場食品衛生検査所</t>
  </si>
  <si>
    <t>三重県</t>
    <rPh sb="0" eb="3">
      <t>ミエケン</t>
    </rPh>
    <phoneticPr fontId="7"/>
  </si>
  <si>
    <t>三重県沖</t>
    <rPh sb="0" eb="2">
      <t>ミエ</t>
    </rPh>
    <rPh sb="2" eb="3">
      <t>ケン</t>
    </rPh>
    <rPh sb="3" eb="4">
      <t>オキ</t>
    </rPh>
    <phoneticPr fontId="7"/>
  </si>
  <si>
    <t>製造者：長野県</t>
    <rPh sb="0" eb="2">
      <t>セイゾウ</t>
    </rPh>
    <rPh sb="2" eb="3">
      <t>シャ</t>
    </rPh>
    <rPh sb="4" eb="7">
      <t>ナガノケン</t>
    </rPh>
    <phoneticPr fontId="7"/>
  </si>
  <si>
    <t>その他</t>
  </si>
  <si>
    <t>米みそ</t>
    <rPh sb="0" eb="1">
      <t>コメ</t>
    </rPh>
    <phoneticPr fontId="7"/>
  </si>
  <si>
    <t>大阪市保健所
南東部生活衛生監視事務所</t>
    <rPh sb="0" eb="6">
      <t>オオサカシホケンジョ</t>
    </rPh>
    <rPh sb="7" eb="19">
      <t>ナントウブセイカツエイセイカンシジムショ</t>
    </rPh>
    <phoneticPr fontId="7"/>
  </si>
  <si>
    <t>製造者：宮城県</t>
    <rPh sb="0" eb="2">
      <t>セイゾウ</t>
    </rPh>
    <rPh sb="2" eb="3">
      <t>シャ</t>
    </rPh>
    <rPh sb="4" eb="6">
      <t>ミヤギ</t>
    </rPh>
    <rPh sb="6" eb="7">
      <t>ケン</t>
    </rPh>
    <phoneticPr fontId="7"/>
  </si>
  <si>
    <t>米飯類（かゆ）</t>
    <rPh sb="0" eb="3">
      <t>ベイハンルイ</t>
    </rPh>
    <phoneticPr fontId="1"/>
  </si>
  <si>
    <t>製造者：宮城県</t>
    <rPh sb="0" eb="2">
      <t>セイゾウ</t>
    </rPh>
    <rPh sb="2" eb="3">
      <t>シャ</t>
    </rPh>
    <rPh sb="4" eb="7">
      <t>ミヤギケン</t>
    </rPh>
    <phoneticPr fontId="7"/>
  </si>
  <si>
    <t>カレー</t>
  </si>
  <si>
    <t>製造者：青森県</t>
    <rPh sb="0" eb="2">
      <t>セイゾウ</t>
    </rPh>
    <rPh sb="2" eb="3">
      <t>シャ</t>
    </rPh>
    <rPh sb="4" eb="7">
      <t>アオモリケン</t>
    </rPh>
    <phoneticPr fontId="7"/>
  </si>
  <si>
    <t>つゆ</t>
  </si>
  <si>
    <t>製造所：新潟県</t>
    <rPh sb="0" eb="2">
      <t>セイゾウ</t>
    </rPh>
    <rPh sb="2" eb="3">
      <t>ショ</t>
    </rPh>
    <rPh sb="4" eb="7">
      <t>ニイガタケン</t>
    </rPh>
    <phoneticPr fontId="7"/>
  </si>
  <si>
    <t>包装米飯（白飯）</t>
    <rPh sb="0" eb="4">
      <t>ホウソウベイハン</t>
    </rPh>
    <rPh sb="5" eb="7">
      <t>シロメシ</t>
    </rPh>
    <phoneticPr fontId="1"/>
  </si>
  <si>
    <t>東通村尻屋沖</t>
  </si>
  <si>
    <t>三沢市天ヶ森沖</t>
  </si>
  <si>
    <t>八戸市</t>
    <rPh sb="0" eb="3">
      <t>ハチノヘシ</t>
    </rPh>
    <phoneticPr fontId="18"/>
  </si>
  <si>
    <t>五所川原市</t>
    <rPh sb="0" eb="5">
      <t>ゴショガワラシ</t>
    </rPh>
    <phoneticPr fontId="13"/>
  </si>
  <si>
    <t>十和田市</t>
    <rPh sb="0" eb="4">
      <t>トワダシ</t>
    </rPh>
    <phoneticPr fontId="18"/>
  </si>
  <si>
    <t>八戸市</t>
    <rPh sb="0" eb="3">
      <t>ハチノヘシ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</si>
</sst>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67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2" fillId="0" borderId="26" xfId="0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56" fontId="4" fillId="0" borderId="37" xfId="0" applyNumberFormat="1" applyFont="1" applyBorder="1" applyAlignment="1">
      <alignment horizontal="center" vertical="center" wrapText="1"/>
    </xf>
    <xf numFmtId="57" fontId="2" fillId="0" borderId="38" xfId="0" applyNumberFormat="1" applyFont="1" applyBorder="1" applyAlignment="1">
      <alignment horizontal="center" vertical="center"/>
    </xf>
    <xf numFmtId="176" fontId="2" fillId="2" borderId="43" xfId="0" applyNumberFormat="1" applyFont="1" applyFill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176" fontId="2" fillId="2" borderId="46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56" fontId="4" fillId="0" borderId="26" xfId="0" applyNumberFormat="1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57" fontId="2" fillId="2" borderId="49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50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77" fontId="2" fillId="3" borderId="37" xfId="0" applyNumberFormat="1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/>
    </xf>
    <xf numFmtId="57" fontId="2" fillId="2" borderId="49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47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57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2" fillId="2" borderId="26" xfId="0" quotePrefix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57" fontId="2" fillId="2" borderId="47" xfId="0" applyNumberFormat="1" applyFont="1" applyFill="1" applyBorder="1" applyAlignment="1">
      <alignment horizontal="center" vertical="center" wrapText="1"/>
    </xf>
    <xf numFmtId="57" fontId="4" fillId="0" borderId="26" xfId="0" applyNumberFormat="1" applyFont="1" applyBorder="1" applyAlignment="1">
      <alignment horizontal="center" vertical="center" wrapText="1"/>
    </xf>
    <xf numFmtId="57" fontId="4" fillId="0" borderId="38" xfId="0" applyNumberFormat="1" applyFont="1" applyBorder="1" applyAlignment="1">
      <alignment horizontal="center" vertical="center" wrapText="1"/>
    </xf>
    <xf numFmtId="57" fontId="4" fillId="2" borderId="41" xfId="0" applyNumberFormat="1" applyFont="1" applyFill="1" applyBorder="1" applyAlignment="1">
      <alignment horizontal="center" vertical="center" wrapText="1"/>
    </xf>
    <xf numFmtId="57" fontId="4" fillId="2" borderId="27" xfId="0" applyNumberFormat="1" applyFont="1" applyFill="1" applyBorder="1" applyAlignment="1">
      <alignment horizontal="center" vertical="center" wrapText="1"/>
    </xf>
    <xf numFmtId="57" fontId="2" fillId="2" borderId="15" xfId="0" applyNumberFormat="1" applyFont="1" applyFill="1" applyBorder="1" applyAlignment="1">
      <alignment horizontal="center" vertical="center" wrapText="1"/>
    </xf>
    <xf numFmtId="57" fontId="4" fillId="0" borderId="47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47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51" xfId="1" applyFont="1" applyFill="1" applyBorder="1" applyAlignment="1">
      <alignment horizontal="center" vertical="center" wrapText="1"/>
    </xf>
    <xf numFmtId="176" fontId="2" fillId="2" borderId="27" xfId="1" applyNumberFormat="1" applyFont="1" applyFill="1" applyBorder="1" applyAlignment="1">
      <alignment horizontal="center" vertical="center" wrapText="1"/>
    </xf>
    <xf numFmtId="176" fontId="2" fillId="2" borderId="47" xfId="1" applyNumberFormat="1" applyFont="1" applyFill="1" applyBorder="1" applyAlignment="1">
      <alignment horizontal="center" vertical="center" wrapText="1"/>
    </xf>
    <xf numFmtId="176" fontId="2" fillId="2" borderId="26" xfId="1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57" fontId="4" fillId="0" borderId="42" xfId="0" applyNumberFormat="1" applyFont="1" applyBorder="1" applyAlignment="1">
      <alignment horizontal="center" vertical="center" wrapText="1"/>
    </xf>
    <xf numFmtId="57" fontId="4" fillId="0" borderId="41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26" xfId="0" quotePrefix="1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</cellXfs>
  <cellStyles count="3">
    <cellStyle name="標準" xfId="0" builtinId="0"/>
    <cellStyle name="標準 2" xfId="2" xr:uid="{0DCB1A7F-D6DB-4E9A-9204-834D912CB086}"/>
    <cellStyle name="標準 5" xfId="1" xr:uid="{45323543-B265-41D8-8DA0-43FCC752E6FD}"/>
  </cellStyles>
  <dxfs count="1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3"/>
  <sheetViews>
    <sheetView tabSelected="1" zoomScale="70" zoomScaleNormal="70" workbookViewId="0">
      <selection activeCell="C12" sqref="C12"/>
    </sheetView>
  </sheetViews>
  <sheetFormatPr defaultRowHeight="18.75" x14ac:dyDescent="0.4"/>
  <cols>
    <col min="1" max="1" width="8.625" style="1" customWidth="1"/>
    <col min="2" max="2" width="10.625" style="2" customWidth="1"/>
    <col min="3" max="3" width="36.5" style="3" bestFit="1" customWidth="1"/>
    <col min="4" max="5" width="10.625" style="2" customWidth="1"/>
    <col min="6" max="7" width="26" style="3" bestFit="1" customWidth="1"/>
    <col min="8" max="8" width="17.625" style="3" bestFit="1" customWidth="1"/>
    <col min="9" max="9" width="30.25" style="3" bestFit="1" customWidth="1"/>
    <col min="10" max="10" width="39.625" style="3" bestFit="1" customWidth="1"/>
    <col min="11" max="11" width="21.625" style="2" customWidth="1"/>
    <col min="12" max="12" width="51.375" style="2" bestFit="1" customWidth="1"/>
    <col min="13" max="13" width="28.125" style="2" bestFit="1" customWidth="1"/>
    <col min="14" max="14" width="10.625" style="2" customWidth="1"/>
    <col min="15" max="16" width="10.625" style="4" customWidth="1"/>
    <col min="17" max="18" width="12.625" style="2" customWidth="1"/>
    <col min="19" max="19" width="12.625" style="4" customWidth="1"/>
    <col min="20" max="22" width="10.625" style="2" customWidth="1"/>
    <col min="23" max="23" width="10.625" style="1" customWidth="1"/>
    <col min="24" max="16384" width="9" style="1"/>
  </cols>
  <sheetData>
    <row r="1" spans="1:24" x14ac:dyDescent="0.4">
      <c r="A1" s="5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9"/>
      <c r="N1" s="7"/>
      <c r="O1" s="10"/>
      <c r="P1" s="10"/>
      <c r="Q1" s="7"/>
      <c r="R1" s="7"/>
      <c r="S1" s="10"/>
      <c r="T1" s="7"/>
      <c r="U1" s="7"/>
      <c r="V1" s="1"/>
    </row>
    <row r="2" spans="1:24" ht="19.5" thickBot="1" x14ac:dyDescent="0.45">
      <c r="A2" s="11"/>
      <c r="B2" s="7"/>
      <c r="C2" s="7"/>
      <c r="D2" s="8"/>
      <c r="E2" s="7"/>
      <c r="F2" s="7"/>
      <c r="G2" s="7"/>
      <c r="H2" s="7"/>
      <c r="I2" s="7"/>
      <c r="J2" s="7"/>
      <c r="K2" s="7"/>
      <c r="L2" s="8"/>
      <c r="M2" s="9"/>
      <c r="N2" s="7"/>
      <c r="O2" s="10"/>
      <c r="P2" s="10"/>
      <c r="Q2" s="7"/>
      <c r="R2" s="7"/>
      <c r="S2" s="10"/>
      <c r="T2" s="7"/>
      <c r="U2" s="7"/>
      <c r="V2" s="1"/>
    </row>
    <row r="3" spans="1:24" ht="13.5" customHeight="1" x14ac:dyDescent="0.4">
      <c r="A3" s="160" t="s">
        <v>1</v>
      </c>
      <c r="B3" s="160" t="s">
        <v>2</v>
      </c>
      <c r="C3" s="163" t="s">
        <v>3</v>
      </c>
      <c r="D3" s="137" t="s">
        <v>4</v>
      </c>
      <c r="E3" s="135"/>
      <c r="F3" s="136"/>
      <c r="G3" s="164" t="s">
        <v>5</v>
      </c>
      <c r="H3" s="151" t="s">
        <v>6</v>
      </c>
      <c r="I3" s="134" t="s">
        <v>7</v>
      </c>
      <c r="J3" s="135"/>
      <c r="K3" s="135"/>
      <c r="L3" s="136"/>
      <c r="M3" s="137" t="s">
        <v>8</v>
      </c>
      <c r="N3" s="136"/>
      <c r="O3" s="138" t="s">
        <v>9</v>
      </c>
      <c r="P3" s="139"/>
      <c r="Q3" s="137" t="s">
        <v>10</v>
      </c>
      <c r="R3" s="135"/>
      <c r="S3" s="135"/>
      <c r="T3" s="135"/>
      <c r="U3" s="135"/>
      <c r="V3" s="135"/>
      <c r="W3" s="136"/>
    </row>
    <row r="4" spans="1:24" x14ac:dyDescent="0.4">
      <c r="A4" s="161"/>
      <c r="B4" s="161"/>
      <c r="C4" s="146"/>
      <c r="D4" s="140" t="s">
        <v>11</v>
      </c>
      <c r="E4" s="143" t="s">
        <v>12</v>
      </c>
      <c r="F4" s="120" t="s">
        <v>13</v>
      </c>
      <c r="G4" s="165"/>
      <c r="H4" s="152"/>
      <c r="I4" s="148" t="s">
        <v>14</v>
      </c>
      <c r="J4" s="12"/>
      <c r="K4" s="13"/>
      <c r="L4" s="120" t="s">
        <v>15</v>
      </c>
      <c r="M4" s="143" t="s">
        <v>16</v>
      </c>
      <c r="N4" s="120" t="s">
        <v>17</v>
      </c>
      <c r="O4" s="123" t="s">
        <v>18</v>
      </c>
      <c r="P4" s="126" t="s">
        <v>19</v>
      </c>
      <c r="Q4" s="129" t="s">
        <v>20</v>
      </c>
      <c r="R4" s="130"/>
      <c r="S4" s="130"/>
      <c r="T4" s="131" t="s">
        <v>21</v>
      </c>
      <c r="U4" s="117" t="s">
        <v>22</v>
      </c>
      <c r="V4" s="117" t="s">
        <v>23</v>
      </c>
      <c r="W4" s="120" t="s">
        <v>24</v>
      </c>
    </row>
    <row r="5" spans="1:24" ht="110.1" customHeight="1" x14ac:dyDescent="0.4">
      <c r="A5" s="161"/>
      <c r="B5" s="161"/>
      <c r="C5" s="146"/>
      <c r="D5" s="141"/>
      <c r="E5" s="144"/>
      <c r="F5" s="146"/>
      <c r="G5" s="165"/>
      <c r="H5" s="152"/>
      <c r="I5" s="149"/>
      <c r="J5" s="154" t="s">
        <v>25</v>
      </c>
      <c r="K5" s="154" t="s">
        <v>26</v>
      </c>
      <c r="L5" s="121"/>
      <c r="M5" s="144"/>
      <c r="N5" s="121"/>
      <c r="O5" s="124"/>
      <c r="P5" s="127"/>
      <c r="Q5" s="157" t="s">
        <v>27</v>
      </c>
      <c r="R5" s="158"/>
      <c r="S5" s="159"/>
      <c r="T5" s="132"/>
      <c r="U5" s="118"/>
      <c r="V5" s="118"/>
      <c r="W5" s="121"/>
    </row>
    <row r="6" spans="1:24" ht="18.75" customHeight="1" thickBot="1" x14ac:dyDescent="0.45">
      <c r="A6" s="162"/>
      <c r="B6" s="162"/>
      <c r="C6" s="147"/>
      <c r="D6" s="142"/>
      <c r="E6" s="145"/>
      <c r="F6" s="147"/>
      <c r="G6" s="166"/>
      <c r="H6" s="153"/>
      <c r="I6" s="150"/>
      <c r="J6" s="155"/>
      <c r="K6" s="156"/>
      <c r="L6" s="122"/>
      <c r="M6" s="145"/>
      <c r="N6" s="122"/>
      <c r="O6" s="125"/>
      <c r="P6" s="128"/>
      <c r="Q6" s="14" t="s">
        <v>28</v>
      </c>
      <c r="R6" s="15" t="s">
        <v>29</v>
      </c>
      <c r="S6" s="16" t="s">
        <v>30</v>
      </c>
      <c r="T6" s="133"/>
      <c r="U6" s="119"/>
      <c r="V6" s="119"/>
      <c r="W6" s="122"/>
      <c r="X6" s="17"/>
    </row>
    <row r="7" spans="1:24" ht="19.5" thickTop="1" x14ac:dyDescent="0.4">
      <c r="A7" s="18">
        <v>1</v>
      </c>
      <c r="B7" s="18" t="s">
        <v>31</v>
      </c>
      <c r="C7" s="19" t="s">
        <v>31</v>
      </c>
      <c r="D7" s="20" t="s">
        <v>31</v>
      </c>
      <c r="E7" s="18" t="s">
        <v>32</v>
      </c>
      <c r="F7" s="19" t="s">
        <v>33</v>
      </c>
      <c r="G7" s="21" t="s">
        <v>34</v>
      </c>
      <c r="H7" s="22" t="s">
        <v>35</v>
      </c>
      <c r="I7" s="18" t="s">
        <v>36</v>
      </c>
      <c r="J7" s="18" t="s">
        <v>37</v>
      </c>
      <c r="K7" s="18" t="s">
        <v>161</v>
      </c>
      <c r="L7" s="23" t="s">
        <v>39</v>
      </c>
      <c r="M7" s="24" t="s">
        <v>40</v>
      </c>
      <c r="N7" s="25" t="s">
        <v>41</v>
      </c>
      <c r="O7" s="26">
        <v>45407</v>
      </c>
      <c r="P7" s="27">
        <v>45414</v>
      </c>
      <c r="Q7" s="20" t="s">
        <v>42</v>
      </c>
      <c r="R7" s="18" t="s">
        <v>43</v>
      </c>
      <c r="S7" s="28" t="s">
        <v>44</v>
      </c>
      <c r="T7" s="29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&lt;4.41</v>
      </c>
      <c r="U7" s="29" t="str">
        <f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&lt;4.23</v>
      </c>
      <c r="V7" s="30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&lt;8.6</v>
      </c>
      <c r="W7" s="31"/>
    </row>
    <row r="8" spans="1:24" x14ac:dyDescent="0.4">
      <c r="A8" s="32">
        <f>A7+1</f>
        <v>2</v>
      </c>
      <c r="B8" s="18" t="s">
        <v>31</v>
      </c>
      <c r="C8" s="19" t="s">
        <v>31</v>
      </c>
      <c r="D8" s="20" t="s">
        <v>31</v>
      </c>
      <c r="E8" s="18" t="s">
        <v>558</v>
      </c>
      <c r="F8" s="19" t="s">
        <v>556</v>
      </c>
      <c r="G8" s="21" t="s">
        <v>34</v>
      </c>
      <c r="H8" s="22" t="s">
        <v>35</v>
      </c>
      <c r="I8" s="18" t="s">
        <v>45</v>
      </c>
      <c r="J8" s="18" t="s">
        <v>37</v>
      </c>
      <c r="K8" s="18" t="s">
        <v>161</v>
      </c>
      <c r="L8" s="23" t="s">
        <v>39</v>
      </c>
      <c r="M8" s="24" t="s">
        <v>46</v>
      </c>
      <c r="N8" s="25" t="s">
        <v>41</v>
      </c>
      <c r="O8" s="33">
        <v>45397</v>
      </c>
      <c r="P8" s="34">
        <v>45422</v>
      </c>
      <c r="Q8" s="20" t="s">
        <v>47</v>
      </c>
      <c r="R8" s="18" t="s">
        <v>48</v>
      </c>
      <c r="S8" s="28" t="s">
        <v>49</v>
      </c>
      <c r="T8" s="29" t="str">
        <f t="shared" ref="T8:U15" si="0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&lt;0.361</v>
      </c>
      <c r="U8" s="29" t="str">
        <f t="shared" si="0"/>
        <v>&lt;0.35</v>
      </c>
      <c r="V8" s="30" t="str">
        <f t="shared" ref="V8:V15" si="1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&lt;0.71</v>
      </c>
      <c r="W8" s="31"/>
    </row>
    <row r="9" spans="1:24" x14ac:dyDescent="0.4">
      <c r="A9" s="32">
        <f t="shared" ref="A9:A72" si="2">A8+1</f>
        <v>3</v>
      </c>
      <c r="B9" s="18" t="s">
        <v>31</v>
      </c>
      <c r="C9" s="19" t="s">
        <v>31</v>
      </c>
      <c r="D9" s="20" t="s">
        <v>31</v>
      </c>
      <c r="E9" s="18" t="s">
        <v>558</v>
      </c>
      <c r="F9" s="19" t="s">
        <v>556</v>
      </c>
      <c r="G9" s="21" t="s">
        <v>34</v>
      </c>
      <c r="H9" s="22" t="s">
        <v>35</v>
      </c>
      <c r="I9" s="18" t="s">
        <v>50</v>
      </c>
      <c r="J9" s="18" t="s">
        <v>37</v>
      </c>
      <c r="K9" s="18" t="s">
        <v>161</v>
      </c>
      <c r="L9" s="23" t="s">
        <v>39</v>
      </c>
      <c r="M9" s="24" t="s">
        <v>46</v>
      </c>
      <c r="N9" s="25" t="s">
        <v>41</v>
      </c>
      <c r="O9" s="35">
        <v>45397</v>
      </c>
      <c r="P9" s="34">
        <v>45422</v>
      </c>
      <c r="Q9" s="20" t="s">
        <v>51</v>
      </c>
      <c r="R9" s="18" t="s">
        <v>52</v>
      </c>
      <c r="S9" s="28" t="s">
        <v>53</v>
      </c>
      <c r="T9" s="29" t="str">
        <f t="shared" si="0"/>
        <v>&lt;5.01</v>
      </c>
      <c r="U9" s="29" t="str">
        <f t="shared" si="0"/>
        <v>&lt;4.27</v>
      </c>
      <c r="V9" s="30" t="str">
        <f t="shared" si="1"/>
        <v>&lt;9.3</v>
      </c>
      <c r="W9" s="31"/>
    </row>
    <row r="10" spans="1:24" x14ac:dyDescent="0.4">
      <c r="A10" s="32">
        <f t="shared" si="2"/>
        <v>4</v>
      </c>
      <c r="B10" s="18" t="s">
        <v>31</v>
      </c>
      <c r="C10" s="19" t="s">
        <v>31</v>
      </c>
      <c r="D10" s="20" t="s">
        <v>31</v>
      </c>
      <c r="E10" s="18" t="s">
        <v>558</v>
      </c>
      <c r="F10" s="19" t="s">
        <v>557</v>
      </c>
      <c r="G10" s="21" t="s">
        <v>34</v>
      </c>
      <c r="H10" s="22" t="s">
        <v>35</v>
      </c>
      <c r="I10" s="18" t="s">
        <v>45</v>
      </c>
      <c r="J10" s="18" t="s">
        <v>37</v>
      </c>
      <c r="K10" s="18" t="s">
        <v>161</v>
      </c>
      <c r="L10" s="23" t="s">
        <v>39</v>
      </c>
      <c r="M10" s="24" t="s">
        <v>46</v>
      </c>
      <c r="N10" s="25" t="s">
        <v>41</v>
      </c>
      <c r="O10" s="35">
        <v>45397</v>
      </c>
      <c r="P10" s="34">
        <v>45422</v>
      </c>
      <c r="Q10" s="20" t="s">
        <v>54</v>
      </c>
      <c r="R10" s="18" t="s">
        <v>55</v>
      </c>
      <c r="S10" s="28" t="s">
        <v>56</v>
      </c>
      <c r="T10" s="29" t="str">
        <f t="shared" si="0"/>
        <v>&lt;0.386</v>
      </c>
      <c r="U10" s="29" t="str">
        <f t="shared" si="0"/>
        <v>&lt;0.389</v>
      </c>
      <c r="V10" s="30" t="str">
        <f t="shared" si="1"/>
        <v>&lt;0.78</v>
      </c>
      <c r="W10" s="31"/>
    </row>
    <row r="11" spans="1:24" x14ac:dyDescent="0.4">
      <c r="A11" s="32">
        <f t="shared" si="2"/>
        <v>5</v>
      </c>
      <c r="B11" s="18" t="s">
        <v>31</v>
      </c>
      <c r="C11" s="19" t="s">
        <v>31</v>
      </c>
      <c r="D11" s="20" t="s">
        <v>31</v>
      </c>
      <c r="E11" s="18" t="s">
        <v>558</v>
      </c>
      <c r="F11" s="19" t="s">
        <v>557</v>
      </c>
      <c r="G11" s="21" t="s">
        <v>34</v>
      </c>
      <c r="H11" s="22" t="s">
        <v>35</v>
      </c>
      <c r="I11" s="18" t="s">
        <v>57</v>
      </c>
      <c r="J11" s="18" t="s">
        <v>37</v>
      </c>
      <c r="K11" s="18" t="s">
        <v>161</v>
      </c>
      <c r="L11" s="23" t="s">
        <v>39</v>
      </c>
      <c r="M11" s="24" t="s">
        <v>46</v>
      </c>
      <c r="N11" s="25" t="s">
        <v>41</v>
      </c>
      <c r="O11" s="35">
        <v>45397</v>
      </c>
      <c r="P11" s="34">
        <v>45422</v>
      </c>
      <c r="Q11" s="20" t="s">
        <v>58</v>
      </c>
      <c r="R11" s="18" t="s">
        <v>52</v>
      </c>
      <c r="S11" s="28" t="s">
        <v>59</v>
      </c>
      <c r="T11" s="29" t="str">
        <f t="shared" si="0"/>
        <v>&lt;4.57</v>
      </c>
      <c r="U11" s="29" t="str">
        <f t="shared" si="0"/>
        <v>&lt;4.27</v>
      </c>
      <c r="V11" s="30" t="str">
        <f t="shared" si="1"/>
        <v>&lt;8.8</v>
      </c>
      <c r="W11" s="31"/>
    </row>
    <row r="12" spans="1:24" x14ac:dyDescent="0.4">
      <c r="A12" s="32">
        <f t="shared" si="2"/>
        <v>6</v>
      </c>
      <c r="B12" s="18" t="s">
        <v>31</v>
      </c>
      <c r="C12" s="19" t="s">
        <v>31</v>
      </c>
      <c r="D12" s="20" t="s">
        <v>31</v>
      </c>
      <c r="E12" s="18" t="s">
        <v>60</v>
      </c>
      <c r="F12" s="19" t="s">
        <v>61</v>
      </c>
      <c r="G12" s="21" t="s">
        <v>34</v>
      </c>
      <c r="H12" s="22" t="s">
        <v>35</v>
      </c>
      <c r="I12" s="18" t="s">
        <v>62</v>
      </c>
      <c r="J12" s="18" t="s">
        <v>37</v>
      </c>
      <c r="K12" s="18" t="s">
        <v>161</v>
      </c>
      <c r="L12" s="23" t="s">
        <v>39</v>
      </c>
      <c r="M12" s="24" t="s">
        <v>40</v>
      </c>
      <c r="N12" s="25" t="s">
        <v>41</v>
      </c>
      <c r="O12" s="35">
        <v>45425</v>
      </c>
      <c r="P12" s="34">
        <v>45432</v>
      </c>
      <c r="Q12" s="20" t="s">
        <v>63</v>
      </c>
      <c r="R12" s="18" t="s">
        <v>64</v>
      </c>
      <c r="S12" s="28" t="s">
        <v>65</v>
      </c>
      <c r="T12" s="29" t="str">
        <f t="shared" si="0"/>
        <v>&lt;4.34</v>
      </c>
      <c r="U12" s="29" t="str">
        <f t="shared" si="0"/>
        <v>&lt;3.49</v>
      </c>
      <c r="V12" s="30" t="str">
        <f t="shared" si="1"/>
        <v>&lt;7.8</v>
      </c>
      <c r="W12" s="31"/>
    </row>
    <row r="13" spans="1:24" x14ac:dyDescent="0.4">
      <c r="A13" s="32">
        <f t="shared" si="2"/>
        <v>7</v>
      </c>
      <c r="B13" s="18" t="s">
        <v>31</v>
      </c>
      <c r="C13" s="19" t="s">
        <v>31</v>
      </c>
      <c r="D13" s="20" t="s">
        <v>31</v>
      </c>
      <c r="E13" s="18" t="s">
        <v>60</v>
      </c>
      <c r="F13" s="36" t="s">
        <v>61</v>
      </c>
      <c r="G13" s="21" t="s">
        <v>34</v>
      </c>
      <c r="H13" s="22" t="s">
        <v>35</v>
      </c>
      <c r="I13" s="37" t="s">
        <v>62</v>
      </c>
      <c r="J13" s="18" t="s">
        <v>37</v>
      </c>
      <c r="K13" s="18" t="s">
        <v>161</v>
      </c>
      <c r="L13" s="23" t="s">
        <v>39</v>
      </c>
      <c r="M13" s="24" t="s">
        <v>40</v>
      </c>
      <c r="N13" s="25" t="s">
        <v>41</v>
      </c>
      <c r="O13" s="35">
        <v>45425</v>
      </c>
      <c r="P13" s="34">
        <v>45432</v>
      </c>
      <c r="Q13" s="20" t="s">
        <v>66</v>
      </c>
      <c r="R13" s="18" t="s">
        <v>67</v>
      </c>
      <c r="S13" s="28" t="s">
        <v>68</v>
      </c>
      <c r="T13" s="29" t="str">
        <f t="shared" si="0"/>
        <v>&lt;3.96</v>
      </c>
      <c r="U13" s="29" t="str">
        <f t="shared" si="0"/>
        <v>&lt;3.91</v>
      </c>
      <c r="V13" s="30" t="str">
        <f t="shared" si="1"/>
        <v>&lt;7.9</v>
      </c>
      <c r="W13" s="31"/>
    </row>
    <row r="14" spans="1:24" x14ac:dyDescent="0.4">
      <c r="A14" s="32">
        <f t="shared" si="2"/>
        <v>8</v>
      </c>
      <c r="B14" s="18" t="s">
        <v>31</v>
      </c>
      <c r="C14" s="19" t="s">
        <v>31</v>
      </c>
      <c r="D14" s="20" t="s">
        <v>31</v>
      </c>
      <c r="E14" s="18" t="s">
        <v>60</v>
      </c>
      <c r="F14" s="36" t="s">
        <v>61</v>
      </c>
      <c r="G14" s="21" t="s">
        <v>34</v>
      </c>
      <c r="H14" s="22" t="s">
        <v>35</v>
      </c>
      <c r="I14" s="37" t="s">
        <v>69</v>
      </c>
      <c r="J14" s="18" t="s">
        <v>37</v>
      </c>
      <c r="K14" s="18" t="s">
        <v>161</v>
      </c>
      <c r="L14" s="23" t="s">
        <v>39</v>
      </c>
      <c r="M14" s="24" t="s">
        <v>40</v>
      </c>
      <c r="N14" s="25" t="s">
        <v>41</v>
      </c>
      <c r="O14" s="35">
        <v>45425</v>
      </c>
      <c r="P14" s="34">
        <v>45432</v>
      </c>
      <c r="Q14" s="20" t="s">
        <v>70</v>
      </c>
      <c r="R14" s="18" t="s">
        <v>71</v>
      </c>
      <c r="S14" s="28" t="s">
        <v>72</v>
      </c>
      <c r="T14" s="29" t="str">
        <f t="shared" si="0"/>
        <v>&lt;2.62</v>
      </c>
      <c r="U14" s="29" t="str">
        <f t="shared" si="0"/>
        <v>&lt;2.96</v>
      </c>
      <c r="V14" s="30" t="str">
        <f t="shared" si="1"/>
        <v>&lt;5.6</v>
      </c>
      <c r="W14" s="31"/>
    </row>
    <row r="15" spans="1:24" x14ac:dyDescent="0.4">
      <c r="A15" s="32">
        <f t="shared" si="2"/>
        <v>9</v>
      </c>
      <c r="B15" s="18" t="s">
        <v>31</v>
      </c>
      <c r="C15" s="19" t="s">
        <v>31</v>
      </c>
      <c r="D15" s="20" t="s">
        <v>31</v>
      </c>
      <c r="E15" s="18" t="s">
        <v>60</v>
      </c>
      <c r="F15" s="36" t="s">
        <v>61</v>
      </c>
      <c r="G15" s="21" t="s">
        <v>34</v>
      </c>
      <c r="H15" s="22" t="s">
        <v>35</v>
      </c>
      <c r="I15" s="37" t="s">
        <v>69</v>
      </c>
      <c r="J15" s="18" t="s">
        <v>37</v>
      </c>
      <c r="K15" s="18" t="s">
        <v>161</v>
      </c>
      <c r="L15" s="23" t="s">
        <v>39</v>
      </c>
      <c r="M15" s="24" t="s">
        <v>40</v>
      </c>
      <c r="N15" s="25" t="s">
        <v>41</v>
      </c>
      <c r="O15" s="35">
        <v>45425</v>
      </c>
      <c r="P15" s="34">
        <v>45432</v>
      </c>
      <c r="Q15" s="20" t="s">
        <v>73</v>
      </c>
      <c r="R15" s="18" t="s">
        <v>74</v>
      </c>
      <c r="S15" s="28" t="s">
        <v>75</v>
      </c>
      <c r="T15" s="29" t="str">
        <f t="shared" si="0"/>
        <v>&lt;4.07</v>
      </c>
      <c r="U15" s="29" t="str">
        <f t="shared" si="0"/>
        <v>&lt;3.43</v>
      </c>
      <c r="V15" s="30" t="str">
        <f t="shared" si="1"/>
        <v>&lt;7.5</v>
      </c>
      <c r="W15" s="31"/>
    </row>
    <row r="16" spans="1:24" x14ac:dyDescent="0.4">
      <c r="A16" s="32">
        <f t="shared" si="2"/>
        <v>10</v>
      </c>
      <c r="B16" s="18" t="s">
        <v>31</v>
      </c>
      <c r="C16" s="19" t="s">
        <v>31</v>
      </c>
      <c r="D16" s="20" t="s">
        <v>31</v>
      </c>
      <c r="E16" s="18" t="s">
        <v>60</v>
      </c>
      <c r="F16" s="36" t="s">
        <v>61</v>
      </c>
      <c r="G16" s="21" t="s">
        <v>34</v>
      </c>
      <c r="H16" s="22" t="s">
        <v>35</v>
      </c>
      <c r="I16" s="37" t="s">
        <v>69</v>
      </c>
      <c r="J16" s="18" t="s">
        <v>37</v>
      </c>
      <c r="K16" s="18" t="s">
        <v>161</v>
      </c>
      <c r="L16" s="23" t="s">
        <v>39</v>
      </c>
      <c r="M16" s="24" t="s">
        <v>40</v>
      </c>
      <c r="N16" s="25" t="s">
        <v>41</v>
      </c>
      <c r="O16" s="35">
        <v>45425</v>
      </c>
      <c r="P16" s="34">
        <v>45432</v>
      </c>
      <c r="Q16" s="20" t="s">
        <v>76</v>
      </c>
      <c r="R16" s="18" t="s">
        <v>77</v>
      </c>
      <c r="S16" s="28" t="s">
        <v>78</v>
      </c>
      <c r="T16" s="29" t="str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&lt;3.08</v>
      </c>
      <c r="U16" s="29" t="str">
        <f>IF(R16="","",IF(NOT(ISERROR(R16*1)),ROUNDDOWN(R16*1,2-INT(LOG(ABS(R16*1)))),IFERROR("&lt;"&amp;ROUNDDOWN(IF(SUBSTITUTE(R16,"&lt;","")*1&lt;=50,SUBSTITUTE(R16,"&lt;","")*1,""),2-INT(LOG(ABS(SUBSTITUTE(R16,"&lt;","")*1)))),IF(R16="-",R16,"入力形式が間違っています"))))</f>
        <v>&lt;2.95</v>
      </c>
      <c r="V16" s="30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&lt;6</v>
      </c>
      <c r="W16" s="31"/>
    </row>
    <row r="17" spans="1:23" x14ac:dyDescent="0.4">
      <c r="A17" s="32">
        <f t="shared" si="2"/>
        <v>11</v>
      </c>
      <c r="B17" s="18" t="s">
        <v>31</v>
      </c>
      <c r="C17" s="19" t="s">
        <v>31</v>
      </c>
      <c r="D17" s="20" t="s">
        <v>31</v>
      </c>
      <c r="E17" s="18" t="s">
        <v>60</v>
      </c>
      <c r="F17" s="36" t="s">
        <v>61</v>
      </c>
      <c r="G17" s="21" t="s">
        <v>34</v>
      </c>
      <c r="H17" s="22" t="s">
        <v>35</v>
      </c>
      <c r="I17" s="37" t="s">
        <v>69</v>
      </c>
      <c r="J17" s="18" t="s">
        <v>37</v>
      </c>
      <c r="K17" s="18" t="s">
        <v>161</v>
      </c>
      <c r="L17" s="23" t="s">
        <v>39</v>
      </c>
      <c r="M17" s="24" t="s">
        <v>40</v>
      </c>
      <c r="N17" s="25" t="s">
        <v>41</v>
      </c>
      <c r="O17" s="35">
        <v>45425</v>
      </c>
      <c r="P17" s="34">
        <v>45432</v>
      </c>
      <c r="Q17" s="20" t="s">
        <v>79</v>
      </c>
      <c r="R17" s="18" t="s">
        <v>51</v>
      </c>
      <c r="S17" s="28" t="s">
        <v>80</v>
      </c>
      <c r="T17" s="29" t="str">
        <f t="shared" ref="T17:U33" si="3"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&lt;4.42</v>
      </c>
      <c r="U17" s="29" t="str">
        <f t="shared" si="3"/>
        <v>&lt;5.01</v>
      </c>
      <c r="V17" s="30" t="str">
        <f t="shared" ref="V17:V33" si="4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&lt;9.4</v>
      </c>
      <c r="W17" s="31"/>
    </row>
    <row r="18" spans="1:23" x14ac:dyDescent="0.4">
      <c r="A18" s="32">
        <f t="shared" si="2"/>
        <v>12</v>
      </c>
      <c r="B18" s="18" t="s">
        <v>31</v>
      </c>
      <c r="C18" s="19" t="s">
        <v>31</v>
      </c>
      <c r="D18" s="20" t="s">
        <v>31</v>
      </c>
      <c r="E18" s="18" t="s">
        <v>60</v>
      </c>
      <c r="F18" s="36" t="s">
        <v>61</v>
      </c>
      <c r="G18" s="21" t="s">
        <v>34</v>
      </c>
      <c r="H18" s="22" t="s">
        <v>35</v>
      </c>
      <c r="I18" s="37" t="s">
        <v>69</v>
      </c>
      <c r="J18" s="18" t="s">
        <v>37</v>
      </c>
      <c r="K18" s="18" t="s">
        <v>161</v>
      </c>
      <c r="L18" s="23" t="s">
        <v>39</v>
      </c>
      <c r="M18" s="24" t="s">
        <v>40</v>
      </c>
      <c r="N18" s="25" t="s">
        <v>41</v>
      </c>
      <c r="O18" s="35">
        <v>45425</v>
      </c>
      <c r="P18" s="34">
        <v>45432</v>
      </c>
      <c r="Q18" s="20" t="s">
        <v>81</v>
      </c>
      <c r="R18" s="18" t="s">
        <v>82</v>
      </c>
      <c r="S18" s="28" t="s">
        <v>83</v>
      </c>
      <c r="T18" s="29" t="str">
        <f t="shared" si="3"/>
        <v>&lt;2.79</v>
      </c>
      <c r="U18" s="29" t="str">
        <f t="shared" si="3"/>
        <v>&lt;2.52</v>
      </c>
      <c r="V18" s="30" t="str">
        <f t="shared" si="4"/>
        <v>&lt;5.3</v>
      </c>
      <c r="W18" s="31"/>
    </row>
    <row r="19" spans="1:23" x14ac:dyDescent="0.4">
      <c r="A19" s="32">
        <f t="shared" si="2"/>
        <v>13</v>
      </c>
      <c r="B19" s="18" t="s">
        <v>84</v>
      </c>
      <c r="C19" s="19" t="s">
        <v>84</v>
      </c>
      <c r="D19" s="20" t="s">
        <v>84</v>
      </c>
      <c r="E19" s="18" t="s">
        <v>559</v>
      </c>
      <c r="F19" s="19" t="s">
        <v>85</v>
      </c>
      <c r="G19" s="21" t="s">
        <v>34</v>
      </c>
      <c r="H19" s="22" t="s">
        <v>86</v>
      </c>
      <c r="I19" s="18" t="s">
        <v>62</v>
      </c>
      <c r="J19" s="18" t="s">
        <v>37</v>
      </c>
      <c r="K19" s="18" t="s">
        <v>161</v>
      </c>
      <c r="L19" s="23" t="s">
        <v>39</v>
      </c>
      <c r="M19" s="24" t="s">
        <v>87</v>
      </c>
      <c r="N19" s="25" t="s">
        <v>41</v>
      </c>
      <c r="O19" s="35">
        <v>45427</v>
      </c>
      <c r="P19" s="34">
        <v>45434</v>
      </c>
      <c r="Q19" s="20" t="s">
        <v>88</v>
      </c>
      <c r="R19" s="18" t="s">
        <v>89</v>
      </c>
      <c r="S19" s="28" t="s">
        <v>90</v>
      </c>
      <c r="T19" s="29" t="str">
        <f t="shared" si="3"/>
        <v>&lt;3.45</v>
      </c>
      <c r="U19" s="29" t="str">
        <f t="shared" si="3"/>
        <v>&lt;3.55</v>
      </c>
      <c r="V19" s="30" t="str">
        <f t="shared" si="4"/>
        <v>&lt;7</v>
      </c>
      <c r="W19" s="31"/>
    </row>
    <row r="20" spans="1:23" x14ac:dyDescent="0.4">
      <c r="A20" s="32">
        <f t="shared" si="2"/>
        <v>14</v>
      </c>
      <c r="B20" s="18" t="s">
        <v>84</v>
      </c>
      <c r="C20" s="19" t="s">
        <v>84</v>
      </c>
      <c r="D20" s="20" t="s">
        <v>84</v>
      </c>
      <c r="E20" s="18" t="s">
        <v>559</v>
      </c>
      <c r="F20" s="19" t="s">
        <v>85</v>
      </c>
      <c r="G20" s="21" t="s">
        <v>34</v>
      </c>
      <c r="H20" s="22" t="s">
        <v>86</v>
      </c>
      <c r="I20" s="18" t="s">
        <v>62</v>
      </c>
      <c r="J20" s="18" t="s">
        <v>37</v>
      </c>
      <c r="K20" s="18" t="s">
        <v>161</v>
      </c>
      <c r="L20" s="23" t="s">
        <v>39</v>
      </c>
      <c r="M20" s="24" t="s">
        <v>87</v>
      </c>
      <c r="N20" s="25" t="s">
        <v>41</v>
      </c>
      <c r="O20" s="35">
        <v>45427</v>
      </c>
      <c r="P20" s="34">
        <v>45434</v>
      </c>
      <c r="Q20" s="20" t="s">
        <v>91</v>
      </c>
      <c r="R20" s="18" t="s">
        <v>77</v>
      </c>
      <c r="S20" s="28" t="s">
        <v>78</v>
      </c>
      <c r="T20" s="29" t="str">
        <f t="shared" si="3"/>
        <v>&lt;3.01</v>
      </c>
      <c r="U20" s="29" t="str">
        <f t="shared" si="3"/>
        <v>&lt;2.95</v>
      </c>
      <c r="V20" s="30" t="str">
        <f t="shared" si="4"/>
        <v>&lt;6</v>
      </c>
      <c r="W20" s="31"/>
    </row>
    <row r="21" spans="1:23" x14ac:dyDescent="0.4">
      <c r="A21" s="32">
        <f t="shared" si="2"/>
        <v>15</v>
      </c>
      <c r="B21" s="18" t="s">
        <v>84</v>
      </c>
      <c r="C21" s="19" t="s">
        <v>84</v>
      </c>
      <c r="D21" s="20" t="s">
        <v>84</v>
      </c>
      <c r="E21" s="18" t="s">
        <v>559</v>
      </c>
      <c r="F21" s="19" t="s">
        <v>85</v>
      </c>
      <c r="G21" s="21" t="s">
        <v>34</v>
      </c>
      <c r="H21" s="22" t="s">
        <v>86</v>
      </c>
      <c r="I21" s="18" t="s">
        <v>62</v>
      </c>
      <c r="J21" s="18" t="s">
        <v>37</v>
      </c>
      <c r="K21" s="18" t="s">
        <v>161</v>
      </c>
      <c r="L21" s="23" t="s">
        <v>39</v>
      </c>
      <c r="M21" s="24" t="s">
        <v>87</v>
      </c>
      <c r="N21" s="25" t="s">
        <v>41</v>
      </c>
      <c r="O21" s="35">
        <v>45427</v>
      </c>
      <c r="P21" s="34">
        <v>45434</v>
      </c>
      <c r="Q21" s="20" t="s">
        <v>92</v>
      </c>
      <c r="R21" s="18" t="s">
        <v>93</v>
      </c>
      <c r="S21" s="28" t="s">
        <v>65</v>
      </c>
      <c r="T21" s="29" t="str">
        <f t="shared" si="3"/>
        <v>&lt;3.73</v>
      </c>
      <c r="U21" s="29" t="str">
        <f t="shared" si="3"/>
        <v>&lt;4.09</v>
      </c>
      <c r="V21" s="30" t="str">
        <f t="shared" si="4"/>
        <v>&lt;7.8</v>
      </c>
      <c r="W21" s="31"/>
    </row>
    <row r="22" spans="1:23" x14ac:dyDescent="0.4">
      <c r="A22" s="32">
        <f t="shared" si="2"/>
        <v>16</v>
      </c>
      <c r="B22" s="18" t="s">
        <v>31</v>
      </c>
      <c r="C22" s="19" t="s">
        <v>31</v>
      </c>
      <c r="D22" s="20" t="s">
        <v>31</v>
      </c>
      <c r="E22" s="18" t="s">
        <v>560</v>
      </c>
      <c r="F22" s="19" t="s">
        <v>94</v>
      </c>
      <c r="G22" s="21" t="s">
        <v>34</v>
      </c>
      <c r="H22" s="22" t="s">
        <v>35</v>
      </c>
      <c r="I22" s="18" t="s">
        <v>95</v>
      </c>
      <c r="J22" s="18" t="s">
        <v>37</v>
      </c>
      <c r="K22" s="18" t="s">
        <v>161</v>
      </c>
      <c r="L22" s="23" t="s">
        <v>39</v>
      </c>
      <c r="M22" s="24" t="s">
        <v>46</v>
      </c>
      <c r="N22" s="25" t="s">
        <v>41</v>
      </c>
      <c r="O22" s="35">
        <v>45430</v>
      </c>
      <c r="P22" s="34">
        <v>45435</v>
      </c>
      <c r="Q22" s="20" t="s">
        <v>96</v>
      </c>
      <c r="R22" s="18" t="s">
        <v>97</v>
      </c>
      <c r="S22" s="28" t="s">
        <v>98</v>
      </c>
      <c r="T22" s="29" t="str">
        <f t="shared" si="3"/>
        <v>&lt;4.45</v>
      </c>
      <c r="U22" s="29" t="str">
        <f t="shared" si="3"/>
        <v>&lt;4.66</v>
      </c>
      <c r="V22" s="30" t="str">
        <f t="shared" si="4"/>
        <v>&lt;9.1</v>
      </c>
      <c r="W22" s="31"/>
    </row>
    <row r="23" spans="1:23" x14ac:dyDescent="0.4">
      <c r="A23" s="32">
        <f t="shared" si="2"/>
        <v>17</v>
      </c>
      <c r="B23" s="18" t="s">
        <v>31</v>
      </c>
      <c r="C23" s="19" t="s">
        <v>31</v>
      </c>
      <c r="D23" s="20" t="s">
        <v>31</v>
      </c>
      <c r="E23" s="18" t="s">
        <v>560</v>
      </c>
      <c r="F23" s="19" t="s">
        <v>94</v>
      </c>
      <c r="G23" s="21" t="s">
        <v>34</v>
      </c>
      <c r="H23" s="22" t="s">
        <v>35</v>
      </c>
      <c r="I23" s="18" t="s">
        <v>99</v>
      </c>
      <c r="J23" s="18" t="s">
        <v>37</v>
      </c>
      <c r="K23" s="18" t="s">
        <v>161</v>
      </c>
      <c r="L23" s="23" t="s">
        <v>39</v>
      </c>
      <c r="M23" s="24" t="s">
        <v>46</v>
      </c>
      <c r="N23" s="25" t="s">
        <v>41</v>
      </c>
      <c r="O23" s="35">
        <v>45431</v>
      </c>
      <c r="P23" s="34">
        <v>45435</v>
      </c>
      <c r="Q23" s="20" t="s">
        <v>100</v>
      </c>
      <c r="R23" s="18" t="s">
        <v>101</v>
      </c>
      <c r="S23" s="28" t="s">
        <v>102</v>
      </c>
      <c r="T23" s="29" t="str">
        <f t="shared" si="3"/>
        <v>&lt;4.06</v>
      </c>
      <c r="U23" s="29" t="str">
        <f t="shared" si="3"/>
        <v>&lt;5.43</v>
      </c>
      <c r="V23" s="30" t="str">
        <f t="shared" si="4"/>
        <v>&lt;9.5</v>
      </c>
      <c r="W23" s="31"/>
    </row>
    <row r="24" spans="1:23" x14ac:dyDescent="0.4">
      <c r="A24" s="32">
        <f t="shared" si="2"/>
        <v>18</v>
      </c>
      <c r="B24" s="18" t="s">
        <v>31</v>
      </c>
      <c r="C24" s="19" t="s">
        <v>31</v>
      </c>
      <c r="D24" s="20" t="s">
        <v>31</v>
      </c>
      <c r="E24" s="18" t="s">
        <v>560</v>
      </c>
      <c r="F24" s="19" t="s">
        <v>94</v>
      </c>
      <c r="G24" s="21" t="s">
        <v>34</v>
      </c>
      <c r="H24" s="22" t="s">
        <v>35</v>
      </c>
      <c r="I24" s="18" t="s">
        <v>99</v>
      </c>
      <c r="J24" s="18" t="s">
        <v>37</v>
      </c>
      <c r="K24" s="18" t="s">
        <v>161</v>
      </c>
      <c r="L24" s="23" t="s">
        <v>39</v>
      </c>
      <c r="M24" s="24" t="s">
        <v>46</v>
      </c>
      <c r="N24" s="25" t="s">
        <v>41</v>
      </c>
      <c r="O24" s="35">
        <v>45431</v>
      </c>
      <c r="P24" s="34">
        <v>45435</v>
      </c>
      <c r="Q24" s="20" t="s">
        <v>103</v>
      </c>
      <c r="R24" s="18" t="s">
        <v>104</v>
      </c>
      <c r="S24" s="28" t="s">
        <v>105</v>
      </c>
      <c r="T24" s="29" t="str">
        <f t="shared" si="3"/>
        <v>&lt;5.47</v>
      </c>
      <c r="U24" s="29" t="str">
        <f t="shared" si="3"/>
        <v>&lt;5.92</v>
      </c>
      <c r="V24" s="30" t="str">
        <f t="shared" si="4"/>
        <v>&lt;11</v>
      </c>
      <c r="W24" s="31"/>
    </row>
    <row r="25" spans="1:23" x14ac:dyDescent="0.4">
      <c r="A25" s="32">
        <f t="shared" si="2"/>
        <v>19</v>
      </c>
      <c r="B25" s="18" t="s">
        <v>31</v>
      </c>
      <c r="C25" s="19" t="s">
        <v>31</v>
      </c>
      <c r="D25" s="20" t="s">
        <v>31</v>
      </c>
      <c r="E25" s="18" t="s">
        <v>560</v>
      </c>
      <c r="F25" s="19" t="s">
        <v>94</v>
      </c>
      <c r="G25" s="21" t="s">
        <v>34</v>
      </c>
      <c r="H25" s="22" t="s">
        <v>35</v>
      </c>
      <c r="I25" s="18" t="s">
        <v>99</v>
      </c>
      <c r="J25" s="18" t="s">
        <v>37</v>
      </c>
      <c r="K25" s="18" t="s">
        <v>161</v>
      </c>
      <c r="L25" s="23" t="s">
        <v>39</v>
      </c>
      <c r="M25" s="24" t="s">
        <v>46</v>
      </c>
      <c r="N25" s="25" t="s">
        <v>41</v>
      </c>
      <c r="O25" s="35">
        <v>45431</v>
      </c>
      <c r="P25" s="34">
        <v>45435</v>
      </c>
      <c r="Q25" s="20" t="s">
        <v>106</v>
      </c>
      <c r="R25" s="18" t="s">
        <v>107</v>
      </c>
      <c r="S25" s="28" t="s">
        <v>108</v>
      </c>
      <c r="T25" s="29" t="str">
        <f t="shared" si="3"/>
        <v>&lt;7.09</v>
      </c>
      <c r="U25" s="29" t="str">
        <f t="shared" si="3"/>
        <v>&lt;6.45</v>
      </c>
      <c r="V25" s="30" t="str">
        <f t="shared" si="4"/>
        <v>&lt;14</v>
      </c>
      <c r="W25" s="31"/>
    </row>
    <row r="26" spans="1:23" x14ac:dyDescent="0.4">
      <c r="A26" s="32">
        <f t="shared" si="2"/>
        <v>20</v>
      </c>
      <c r="B26" s="18" t="s">
        <v>31</v>
      </c>
      <c r="C26" s="19" t="s">
        <v>31</v>
      </c>
      <c r="D26" s="20" t="s">
        <v>31</v>
      </c>
      <c r="E26" s="18" t="s">
        <v>560</v>
      </c>
      <c r="F26" s="19" t="s">
        <v>94</v>
      </c>
      <c r="G26" s="21" t="s">
        <v>34</v>
      </c>
      <c r="H26" s="22" t="s">
        <v>35</v>
      </c>
      <c r="I26" s="18" t="s">
        <v>99</v>
      </c>
      <c r="J26" s="18" t="s">
        <v>37</v>
      </c>
      <c r="K26" s="18" t="s">
        <v>161</v>
      </c>
      <c r="L26" s="23" t="s">
        <v>39</v>
      </c>
      <c r="M26" s="24" t="s">
        <v>46</v>
      </c>
      <c r="N26" s="25" t="s">
        <v>41</v>
      </c>
      <c r="O26" s="35">
        <v>45431</v>
      </c>
      <c r="P26" s="34">
        <v>45435</v>
      </c>
      <c r="Q26" s="20" t="s">
        <v>109</v>
      </c>
      <c r="R26" s="18" t="s">
        <v>110</v>
      </c>
      <c r="S26" s="28" t="s">
        <v>108</v>
      </c>
      <c r="T26" s="29" t="str">
        <f t="shared" si="3"/>
        <v>&lt;7.11</v>
      </c>
      <c r="U26" s="29" t="str">
        <f t="shared" si="3"/>
        <v>&lt;7.12</v>
      </c>
      <c r="V26" s="30" t="str">
        <f t="shared" si="4"/>
        <v>&lt;14</v>
      </c>
      <c r="W26" s="31"/>
    </row>
    <row r="27" spans="1:23" x14ac:dyDescent="0.4">
      <c r="A27" s="32">
        <f t="shared" si="2"/>
        <v>21</v>
      </c>
      <c r="B27" s="18" t="s">
        <v>31</v>
      </c>
      <c r="C27" s="19" t="s">
        <v>31</v>
      </c>
      <c r="D27" s="20" t="s">
        <v>31</v>
      </c>
      <c r="E27" s="18" t="s">
        <v>560</v>
      </c>
      <c r="F27" s="19" t="s">
        <v>94</v>
      </c>
      <c r="G27" s="21" t="s">
        <v>34</v>
      </c>
      <c r="H27" s="22" t="s">
        <v>35</v>
      </c>
      <c r="I27" s="18" t="s">
        <v>99</v>
      </c>
      <c r="J27" s="18" t="s">
        <v>37</v>
      </c>
      <c r="K27" s="18" t="s">
        <v>161</v>
      </c>
      <c r="L27" s="23" t="s">
        <v>39</v>
      </c>
      <c r="M27" s="24" t="s">
        <v>46</v>
      </c>
      <c r="N27" s="25" t="s">
        <v>41</v>
      </c>
      <c r="O27" s="35">
        <v>45431</v>
      </c>
      <c r="P27" s="34">
        <v>45435</v>
      </c>
      <c r="Q27" s="20" t="s">
        <v>111</v>
      </c>
      <c r="R27" s="18" t="s">
        <v>112</v>
      </c>
      <c r="S27" s="28" t="s">
        <v>113</v>
      </c>
      <c r="T27" s="29" t="str">
        <f t="shared" si="3"/>
        <v>&lt;5.07</v>
      </c>
      <c r="U27" s="29" t="str">
        <f t="shared" si="3"/>
        <v>&lt;6.82</v>
      </c>
      <c r="V27" s="30" t="str">
        <f t="shared" si="4"/>
        <v>&lt;12</v>
      </c>
      <c r="W27" s="38"/>
    </row>
    <row r="28" spans="1:23" x14ac:dyDescent="0.4">
      <c r="A28" s="32">
        <f t="shared" si="2"/>
        <v>22</v>
      </c>
      <c r="B28" s="18" t="s">
        <v>84</v>
      </c>
      <c r="C28" s="19" t="s">
        <v>84</v>
      </c>
      <c r="D28" s="20" t="s">
        <v>84</v>
      </c>
      <c r="E28" s="18" t="s">
        <v>561</v>
      </c>
      <c r="F28" s="36" t="s">
        <v>114</v>
      </c>
      <c r="G28" s="21" t="s">
        <v>34</v>
      </c>
      <c r="H28" s="22" t="s">
        <v>86</v>
      </c>
      <c r="I28" s="37" t="s">
        <v>115</v>
      </c>
      <c r="J28" s="18" t="s">
        <v>37</v>
      </c>
      <c r="K28" s="18" t="s">
        <v>161</v>
      </c>
      <c r="L28" s="23" t="s">
        <v>39</v>
      </c>
      <c r="M28" s="24" t="s">
        <v>117</v>
      </c>
      <c r="N28" s="25" t="s">
        <v>118</v>
      </c>
      <c r="O28" s="35">
        <v>45418</v>
      </c>
      <c r="P28" s="34">
        <v>45439</v>
      </c>
      <c r="Q28" s="20" t="s">
        <v>119</v>
      </c>
      <c r="R28" s="18" t="s">
        <v>120</v>
      </c>
      <c r="S28" s="28" t="s">
        <v>121</v>
      </c>
      <c r="T28" s="29" t="str">
        <f t="shared" si="3"/>
        <v>&lt;0.312</v>
      </c>
      <c r="U28" s="29" t="str">
        <f t="shared" si="3"/>
        <v>&lt;0.347</v>
      </c>
      <c r="V28" s="30" t="str">
        <f t="shared" si="4"/>
        <v>&lt;0.66</v>
      </c>
      <c r="W28" s="38"/>
    </row>
    <row r="29" spans="1:23" x14ac:dyDescent="0.4">
      <c r="A29" s="32">
        <f t="shared" si="2"/>
        <v>23</v>
      </c>
      <c r="B29" s="18" t="s">
        <v>84</v>
      </c>
      <c r="C29" s="19" t="s">
        <v>84</v>
      </c>
      <c r="D29" s="20" t="s">
        <v>84</v>
      </c>
      <c r="E29" s="18" t="s">
        <v>561</v>
      </c>
      <c r="F29" s="36" t="s">
        <v>114</v>
      </c>
      <c r="G29" s="21" t="s">
        <v>34</v>
      </c>
      <c r="H29" s="22" t="s">
        <v>86</v>
      </c>
      <c r="I29" s="37" t="s">
        <v>122</v>
      </c>
      <c r="J29" s="18" t="s">
        <v>37</v>
      </c>
      <c r="K29" s="18" t="s">
        <v>161</v>
      </c>
      <c r="L29" s="23" t="s">
        <v>39</v>
      </c>
      <c r="M29" s="24" t="s">
        <v>117</v>
      </c>
      <c r="N29" s="25" t="s">
        <v>118</v>
      </c>
      <c r="O29" s="33">
        <v>45418</v>
      </c>
      <c r="P29" s="34">
        <v>45439</v>
      </c>
      <c r="Q29" s="20" t="s">
        <v>123</v>
      </c>
      <c r="R29" s="18" t="s">
        <v>124</v>
      </c>
      <c r="S29" s="28" t="s">
        <v>125</v>
      </c>
      <c r="T29" s="29" t="str">
        <f t="shared" si="3"/>
        <v>&lt;2.55</v>
      </c>
      <c r="U29" s="29" t="str">
        <f t="shared" si="3"/>
        <v>&lt;2.47</v>
      </c>
      <c r="V29" s="30" t="str">
        <f t="shared" si="4"/>
        <v>&lt;5</v>
      </c>
      <c r="W29" s="38"/>
    </row>
    <row r="30" spans="1:23" x14ac:dyDescent="0.4">
      <c r="A30" s="32">
        <f t="shared" si="2"/>
        <v>24</v>
      </c>
      <c r="B30" s="18" t="s">
        <v>84</v>
      </c>
      <c r="C30" s="19" t="s">
        <v>84</v>
      </c>
      <c r="D30" s="20" t="s">
        <v>84</v>
      </c>
      <c r="E30" s="18" t="s">
        <v>561</v>
      </c>
      <c r="F30" s="36" t="s">
        <v>126</v>
      </c>
      <c r="G30" s="21" t="s">
        <v>34</v>
      </c>
      <c r="H30" s="22" t="s">
        <v>86</v>
      </c>
      <c r="I30" s="37" t="s">
        <v>115</v>
      </c>
      <c r="J30" s="18" t="s">
        <v>37</v>
      </c>
      <c r="K30" s="18" t="s">
        <v>161</v>
      </c>
      <c r="L30" s="23" t="s">
        <v>39</v>
      </c>
      <c r="M30" s="24" t="s">
        <v>117</v>
      </c>
      <c r="N30" s="25" t="s">
        <v>118</v>
      </c>
      <c r="O30" s="35">
        <v>45424</v>
      </c>
      <c r="P30" s="34">
        <v>45439</v>
      </c>
      <c r="Q30" s="20" t="s">
        <v>127</v>
      </c>
      <c r="R30" s="18" t="s">
        <v>128</v>
      </c>
      <c r="S30" s="28" t="s">
        <v>129</v>
      </c>
      <c r="T30" s="29" t="str">
        <f t="shared" si="3"/>
        <v>&lt;0.296</v>
      </c>
      <c r="U30" s="29" t="str">
        <f t="shared" si="3"/>
        <v>&lt;0.334</v>
      </c>
      <c r="V30" s="30" t="str">
        <f t="shared" si="4"/>
        <v>&lt;0.63</v>
      </c>
      <c r="W30" s="38"/>
    </row>
    <row r="31" spans="1:23" x14ac:dyDescent="0.4">
      <c r="A31" s="32">
        <f t="shared" si="2"/>
        <v>25</v>
      </c>
      <c r="B31" s="18" t="s">
        <v>84</v>
      </c>
      <c r="C31" s="19" t="s">
        <v>84</v>
      </c>
      <c r="D31" s="20" t="s">
        <v>84</v>
      </c>
      <c r="E31" s="18" t="s">
        <v>561</v>
      </c>
      <c r="F31" s="36" t="s">
        <v>126</v>
      </c>
      <c r="G31" s="21" t="s">
        <v>34</v>
      </c>
      <c r="H31" s="22" t="s">
        <v>86</v>
      </c>
      <c r="I31" s="37" t="s">
        <v>57</v>
      </c>
      <c r="J31" s="18" t="s">
        <v>37</v>
      </c>
      <c r="K31" s="18" t="s">
        <v>161</v>
      </c>
      <c r="L31" s="23" t="s">
        <v>39</v>
      </c>
      <c r="M31" s="24" t="s">
        <v>117</v>
      </c>
      <c r="N31" s="25" t="s">
        <v>118</v>
      </c>
      <c r="O31" s="35">
        <v>45424</v>
      </c>
      <c r="P31" s="34">
        <v>45439</v>
      </c>
      <c r="Q31" s="20" t="s">
        <v>130</v>
      </c>
      <c r="R31" s="18" t="s">
        <v>131</v>
      </c>
      <c r="S31" s="28" t="s">
        <v>132</v>
      </c>
      <c r="T31" s="29" t="str">
        <f t="shared" si="3"/>
        <v>&lt;3.4</v>
      </c>
      <c r="U31" s="29" t="str">
        <f t="shared" si="3"/>
        <v>&lt;2.98</v>
      </c>
      <c r="V31" s="30" t="str">
        <f t="shared" si="4"/>
        <v>&lt;6.4</v>
      </c>
      <c r="W31" s="38"/>
    </row>
    <row r="32" spans="1:23" x14ac:dyDescent="0.4">
      <c r="A32" s="32">
        <f t="shared" si="2"/>
        <v>26</v>
      </c>
      <c r="B32" s="18" t="s">
        <v>84</v>
      </c>
      <c r="C32" s="19" t="s">
        <v>84</v>
      </c>
      <c r="D32" s="20" t="s">
        <v>84</v>
      </c>
      <c r="E32" s="18" t="s">
        <v>561</v>
      </c>
      <c r="F32" s="36" t="s">
        <v>114</v>
      </c>
      <c r="G32" s="21" t="s">
        <v>34</v>
      </c>
      <c r="H32" s="22" t="s">
        <v>86</v>
      </c>
      <c r="I32" s="37" t="s">
        <v>115</v>
      </c>
      <c r="J32" s="18" t="s">
        <v>37</v>
      </c>
      <c r="K32" s="18" t="s">
        <v>161</v>
      </c>
      <c r="L32" s="23" t="s">
        <v>39</v>
      </c>
      <c r="M32" s="24" t="s">
        <v>117</v>
      </c>
      <c r="N32" s="25" t="s">
        <v>118</v>
      </c>
      <c r="O32" s="35">
        <v>45431</v>
      </c>
      <c r="P32" s="34">
        <v>45439</v>
      </c>
      <c r="Q32" s="20" t="s">
        <v>133</v>
      </c>
      <c r="R32" s="18" t="s">
        <v>134</v>
      </c>
      <c r="S32" s="28" t="s">
        <v>135</v>
      </c>
      <c r="T32" s="29" t="str">
        <f t="shared" si="3"/>
        <v>&lt;0.31</v>
      </c>
      <c r="U32" s="29" t="str">
        <f t="shared" si="3"/>
        <v>&lt;0.287</v>
      </c>
      <c r="V32" s="30" t="str">
        <f t="shared" si="4"/>
        <v>&lt;0.6</v>
      </c>
      <c r="W32" s="38"/>
    </row>
    <row r="33" spans="1:23" x14ac:dyDescent="0.4">
      <c r="A33" s="32">
        <f t="shared" si="2"/>
        <v>27</v>
      </c>
      <c r="B33" s="18" t="s">
        <v>84</v>
      </c>
      <c r="C33" s="19" t="s">
        <v>84</v>
      </c>
      <c r="D33" s="20" t="s">
        <v>84</v>
      </c>
      <c r="E33" s="18" t="s">
        <v>561</v>
      </c>
      <c r="F33" s="36" t="s">
        <v>114</v>
      </c>
      <c r="G33" s="21" t="s">
        <v>34</v>
      </c>
      <c r="H33" s="22" t="s">
        <v>86</v>
      </c>
      <c r="I33" s="37" t="s">
        <v>57</v>
      </c>
      <c r="J33" s="18" t="s">
        <v>37</v>
      </c>
      <c r="K33" s="18" t="s">
        <v>161</v>
      </c>
      <c r="L33" s="23" t="s">
        <v>39</v>
      </c>
      <c r="M33" s="24" t="s">
        <v>117</v>
      </c>
      <c r="N33" s="25" t="s">
        <v>118</v>
      </c>
      <c r="O33" s="35">
        <v>45431</v>
      </c>
      <c r="P33" s="34">
        <v>45439</v>
      </c>
      <c r="Q33" s="20" t="s">
        <v>136</v>
      </c>
      <c r="R33" s="18" t="s">
        <v>137</v>
      </c>
      <c r="S33" s="28" t="s">
        <v>138</v>
      </c>
      <c r="T33" s="29" t="str">
        <f t="shared" si="3"/>
        <v>&lt;2.58</v>
      </c>
      <c r="U33" s="29" t="str">
        <f t="shared" si="3"/>
        <v>&lt;2.06</v>
      </c>
      <c r="V33" s="30" t="str">
        <f t="shared" si="4"/>
        <v>&lt;4.6</v>
      </c>
      <c r="W33" s="38"/>
    </row>
    <row r="34" spans="1:23" x14ac:dyDescent="0.4">
      <c r="A34" s="32">
        <f t="shared" si="2"/>
        <v>28</v>
      </c>
      <c r="B34" s="39" t="s">
        <v>139</v>
      </c>
      <c r="C34" s="19" t="s">
        <v>139</v>
      </c>
      <c r="D34" s="40" t="s">
        <v>140</v>
      </c>
      <c r="E34" s="39" t="s">
        <v>161</v>
      </c>
      <c r="F34" s="41" t="s">
        <v>161</v>
      </c>
      <c r="G34" s="42" t="s">
        <v>141</v>
      </c>
      <c r="H34" s="22" t="s">
        <v>142</v>
      </c>
      <c r="I34" s="18" t="s">
        <v>143</v>
      </c>
      <c r="J34" s="39" t="s">
        <v>144</v>
      </c>
      <c r="K34" s="39" t="s">
        <v>161</v>
      </c>
      <c r="L34" s="43" t="s">
        <v>145</v>
      </c>
      <c r="M34" s="39" t="s">
        <v>146</v>
      </c>
      <c r="N34" s="44" t="s">
        <v>147</v>
      </c>
      <c r="O34" s="45">
        <v>45435</v>
      </c>
      <c r="P34" s="46">
        <v>45435</v>
      </c>
      <c r="Q34" s="40" t="s">
        <v>148</v>
      </c>
      <c r="R34" s="39" t="s">
        <v>148</v>
      </c>
      <c r="S34" s="47" t="s">
        <v>149</v>
      </c>
      <c r="T34" s="48" t="s">
        <v>148</v>
      </c>
      <c r="U34" s="48" t="s">
        <v>148</v>
      </c>
      <c r="V34" s="49" t="s">
        <v>149</v>
      </c>
      <c r="W34" s="43"/>
    </row>
    <row r="35" spans="1:23" x14ac:dyDescent="0.4">
      <c r="A35" s="32">
        <f t="shared" si="2"/>
        <v>29</v>
      </c>
      <c r="B35" s="50" t="s">
        <v>139</v>
      </c>
      <c r="C35" s="51" t="s">
        <v>139</v>
      </c>
      <c r="D35" s="52" t="s">
        <v>150</v>
      </c>
      <c r="E35" s="39" t="s">
        <v>151</v>
      </c>
      <c r="F35" s="53" t="s">
        <v>161</v>
      </c>
      <c r="G35" s="42" t="s">
        <v>141</v>
      </c>
      <c r="H35" s="22" t="s">
        <v>142</v>
      </c>
      <c r="I35" s="32" t="s">
        <v>152</v>
      </c>
      <c r="J35" s="50" t="s">
        <v>144</v>
      </c>
      <c r="K35" s="50" t="s">
        <v>161</v>
      </c>
      <c r="L35" s="54" t="s">
        <v>145</v>
      </c>
      <c r="M35" s="50" t="s">
        <v>146</v>
      </c>
      <c r="N35" s="55" t="s">
        <v>147</v>
      </c>
      <c r="O35" s="56">
        <v>45435</v>
      </c>
      <c r="P35" s="57">
        <v>45435</v>
      </c>
      <c r="Q35" s="52" t="s">
        <v>148</v>
      </c>
      <c r="R35" s="50" t="s">
        <v>148</v>
      </c>
      <c r="S35" s="47" t="s">
        <v>149</v>
      </c>
      <c r="T35" s="48" t="s">
        <v>148</v>
      </c>
      <c r="U35" s="48" t="s">
        <v>148</v>
      </c>
      <c r="V35" s="49" t="s">
        <v>149</v>
      </c>
      <c r="W35" s="43"/>
    </row>
    <row r="36" spans="1:23" x14ac:dyDescent="0.4">
      <c r="A36" s="32">
        <f t="shared" si="2"/>
        <v>30</v>
      </c>
      <c r="B36" s="50" t="s">
        <v>139</v>
      </c>
      <c r="C36" s="51" t="s">
        <v>139</v>
      </c>
      <c r="D36" s="52" t="s">
        <v>153</v>
      </c>
      <c r="E36" s="39" t="s">
        <v>161</v>
      </c>
      <c r="F36" s="53" t="s">
        <v>161</v>
      </c>
      <c r="G36" s="42" t="s">
        <v>141</v>
      </c>
      <c r="H36" s="22" t="s">
        <v>142</v>
      </c>
      <c r="I36" s="32" t="s">
        <v>154</v>
      </c>
      <c r="J36" s="50" t="s">
        <v>144</v>
      </c>
      <c r="K36" s="50" t="s">
        <v>161</v>
      </c>
      <c r="L36" s="54" t="s">
        <v>145</v>
      </c>
      <c r="M36" s="50" t="s">
        <v>146</v>
      </c>
      <c r="N36" s="55" t="s">
        <v>147</v>
      </c>
      <c r="O36" s="56">
        <v>45435</v>
      </c>
      <c r="P36" s="46">
        <v>45435</v>
      </c>
      <c r="Q36" s="52" t="s">
        <v>148</v>
      </c>
      <c r="R36" s="50" t="s">
        <v>148</v>
      </c>
      <c r="S36" s="47" t="s">
        <v>149</v>
      </c>
      <c r="T36" s="48" t="s">
        <v>148</v>
      </c>
      <c r="U36" s="48" t="s">
        <v>148</v>
      </c>
      <c r="V36" s="49" t="s">
        <v>149</v>
      </c>
      <c r="W36" s="43"/>
    </row>
    <row r="37" spans="1:23" x14ac:dyDescent="0.4">
      <c r="A37" s="32">
        <f t="shared" si="2"/>
        <v>31</v>
      </c>
      <c r="B37" s="50" t="s">
        <v>139</v>
      </c>
      <c r="C37" s="51" t="s">
        <v>139</v>
      </c>
      <c r="D37" s="52" t="s">
        <v>150</v>
      </c>
      <c r="E37" s="39" t="s">
        <v>151</v>
      </c>
      <c r="F37" s="53" t="s">
        <v>161</v>
      </c>
      <c r="G37" s="42" t="s">
        <v>141</v>
      </c>
      <c r="H37" s="20" t="s">
        <v>142</v>
      </c>
      <c r="I37" s="32" t="s">
        <v>155</v>
      </c>
      <c r="J37" s="50" t="s">
        <v>144</v>
      </c>
      <c r="K37" s="50" t="s">
        <v>161</v>
      </c>
      <c r="L37" s="54" t="s">
        <v>145</v>
      </c>
      <c r="M37" s="50" t="s">
        <v>146</v>
      </c>
      <c r="N37" s="55" t="s">
        <v>147</v>
      </c>
      <c r="O37" s="56">
        <v>45435</v>
      </c>
      <c r="P37" s="57">
        <v>45435</v>
      </c>
      <c r="Q37" s="52" t="s">
        <v>148</v>
      </c>
      <c r="R37" s="50" t="s">
        <v>148</v>
      </c>
      <c r="S37" s="58" t="s">
        <v>149</v>
      </c>
      <c r="T37" s="48" t="s">
        <v>148</v>
      </c>
      <c r="U37" s="48" t="s">
        <v>148</v>
      </c>
      <c r="V37" s="49" t="s">
        <v>149</v>
      </c>
      <c r="W37" s="43"/>
    </row>
    <row r="38" spans="1:23" x14ac:dyDescent="0.4">
      <c r="A38" s="32">
        <f t="shared" si="2"/>
        <v>32</v>
      </c>
      <c r="B38" s="50" t="s">
        <v>139</v>
      </c>
      <c r="C38" s="51" t="s">
        <v>139</v>
      </c>
      <c r="D38" s="52" t="s">
        <v>150</v>
      </c>
      <c r="E38" s="50" t="s">
        <v>161</v>
      </c>
      <c r="F38" s="53" t="s">
        <v>161</v>
      </c>
      <c r="G38" s="42" t="s">
        <v>141</v>
      </c>
      <c r="H38" s="22" t="s">
        <v>156</v>
      </c>
      <c r="I38" s="32" t="s">
        <v>157</v>
      </c>
      <c r="J38" s="50"/>
      <c r="K38" s="50" t="s">
        <v>161</v>
      </c>
      <c r="L38" s="54" t="s">
        <v>145</v>
      </c>
      <c r="M38" s="50" t="s">
        <v>146</v>
      </c>
      <c r="N38" s="55" t="s">
        <v>147</v>
      </c>
      <c r="O38" s="56">
        <v>45435</v>
      </c>
      <c r="P38" s="46">
        <v>45435</v>
      </c>
      <c r="Q38" s="52" t="s">
        <v>148</v>
      </c>
      <c r="R38" s="50" t="s">
        <v>148</v>
      </c>
      <c r="S38" s="58" t="s">
        <v>149</v>
      </c>
      <c r="T38" s="48" t="s">
        <v>148</v>
      </c>
      <c r="U38" s="48" t="s">
        <v>148</v>
      </c>
      <c r="V38" s="49" t="s">
        <v>149</v>
      </c>
      <c r="W38" s="43"/>
    </row>
    <row r="39" spans="1:23" x14ac:dyDescent="0.4">
      <c r="A39" s="32">
        <f t="shared" si="2"/>
        <v>33</v>
      </c>
      <c r="B39" s="18" t="s">
        <v>158</v>
      </c>
      <c r="C39" s="19" t="s">
        <v>158</v>
      </c>
      <c r="D39" s="20" t="s">
        <v>159</v>
      </c>
      <c r="E39" s="18" t="s">
        <v>160</v>
      </c>
      <c r="F39" s="19" t="s">
        <v>161</v>
      </c>
      <c r="G39" s="59" t="s">
        <v>162</v>
      </c>
      <c r="H39" s="22" t="s">
        <v>163</v>
      </c>
      <c r="I39" s="18" t="s">
        <v>164</v>
      </c>
      <c r="J39" s="18" t="s">
        <v>165</v>
      </c>
      <c r="K39" s="18" t="s">
        <v>166</v>
      </c>
      <c r="L39" s="31" t="s">
        <v>167</v>
      </c>
      <c r="M39" s="24" t="s">
        <v>168</v>
      </c>
      <c r="N39" s="60" t="s">
        <v>41</v>
      </c>
      <c r="O39" s="35">
        <v>45426</v>
      </c>
      <c r="P39" s="34">
        <v>45428</v>
      </c>
      <c r="Q39" s="20" t="s">
        <v>169</v>
      </c>
      <c r="R39" s="18" t="s">
        <v>170</v>
      </c>
      <c r="S39" s="28" t="s">
        <v>171</v>
      </c>
      <c r="T39" s="29" t="s">
        <v>169</v>
      </c>
      <c r="U39" s="29" t="s">
        <v>170</v>
      </c>
      <c r="V39" s="30" t="s">
        <v>172</v>
      </c>
      <c r="W39" s="38" t="s">
        <v>173</v>
      </c>
    </row>
    <row r="40" spans="1:23" x14ac:dyDescent="0.4">
      <c r="A40" s="32">
        <f t="shared" si="2"/>
        <v>34</v>
      </c>
      <c r="B40" s="18" t="s">
        <v>158</v>
      </c>
      <c r="C40" s="19" t="s">
        <v>158</v>
      </c>
      <c r="D40" s="20" t="s">
        <v>159</v>
      </c>
      <c r="E40" s="18" t="s">
        <v>174</v>
      </c>
      <c r="F40" s="19" t="s">
        <v>161</v>
      </c>
      <c r="G40" s="59" t="s">
        <v>162</v>
      </c>
      <c r="H40" s="22" t="s">
        <v>175</v>
      </c>
      <c r="I40" s="18" t="s">
        <v>176</v>
      </c>
      <c r="J40" s="18" t="s">
        <v>165</v>
      </c>
      <c r="K40" s="18" t="s">
        <v>177</v>
      </c>
      <c r="L40" s="31" t="s">
        <v>167</v>
      </c>
      <c r="M40" s="24" t="s">
        <v>168</v>
      </c>
      <c r="N40" s="60" t="s">
        <v>41</v>
      </c>
      <c r="O40" s="35">
        <v>45426</v>
      </c>
      <c r="P40" s="34">
        <v>45428</v>
      </c>
      <c r="Q40" s="20" t="s">
        <v>178</v>
      </c>
      <c r="R40" s="18" t="s">
        <v>179</v>
      </c>
      <c r="S40" s="28" t="s">
        <v>180</v>
      </c>
      <c r="T40" s="29" t="s">
        <v>178</v>
      </c>
      <c r="U40" s="29" t="s">
        <v>179</v>
      </c>
      <c r="V40" s="30" t="s">
        <v>180</v>
      </c>
      <c r="W40" s="38" t="s">
        <v>173</v>
      </c>
    </row>
    <row r="41" spans="1:23" x14ac:dyDescent="0.4">
      <c r="A41" s="32">
        <f t="shared" si="2"/>
        <v>35</v>
      </c>
      <c r="B41" s="39" t="s">
        <v>181</v>
      </c>
      <c r="C41" s="19" t="s">
        <v>181</v>
      </c>
      <c r="D41" s="40" t="s">
        <v>181</v>
      </c>
      <c r="E41" s="39" t="s">
        <v>182</v>
      </c>
      <c r="F41" s="53" t="s">
        <v>161</v>
      </c>
      <c r="G41" s="42" t="s">
        <v>34</v>
      </c>
      <c r="H41" s="22" t="s">
        <v>163</v>
      </c>
      <c r="I41" s="61" t="s">
        <v>184</v>
      </c>
      <c r="J41" s="39" t="s">
        <v>185</v>
      </c>
      <c r="K41" s="39" t="s">
        <v>161</v>
      </c>
      <c r="L41" s="43" t="s">
        <v>39</v>
      </c>
      <c r="M41" s="50" t="s">
        <v>186</v>
      </c>
      <c r="N41" s="44" t="s">
        <v>41</v>
      </c>
      <c r="O41" s="45">
        <v>45441</v>
      </c>
      <c r="P41" s="46">
        <v>45443</v>
      </c>
      <c r="Q41" s="52" t="s">
        <v>187</v>
      </c>
      <c r="R41" s="50" t="s">
        <v>188</v>
      </c>
      <c r="S41" s="47" t="s">
        <v>189</v>
      </c>
      <c r="T41" s="48" t="str">
        <f t="shared" ref="T41:U56" si="5"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&lt;2.3</v>
      </c>
      <c r="U41" s="48" t="str">
        <f t="shared" si="5"/>
        <v>&lt;2.4</v>
      </c>
      <c r="V41" s="49" t="str">
        <f t="shared" ref="V41:V104" si="6">IFERROR(IF(AND(T41="",U41=""),"",IF(AND(T41="-",U41="-"),IF(S41="","Cs合計を入力してください",S41),IF(NOT(ISERROR(T41*1+U41*1)),ROUND(T41+U41, 1-INT(LOG(ABS(T41+U41)))),IF(NOT(ISERROR(T41*1)),ROUND(T41, 1-INT(LOG(ABS(T41)))),IF(NOT(ISERROR(U41*1)),ROUND(U41, 1-INT(LOG(ABS(U41)))),IF(ISERROR(T41*1+U41*1),"&lt;"&amp;ROUND(IF(T41="-",0,SUBSTITUTE(T41,"&lt;",""))*1+IF(U41="-",0,SUBSTITUTE(U41,"&lt;",""))*1,1-INT(LOG(ABS(IF(T41="-",0,SUBSTITUTE(T41,"&lt;",""))*1+IF(U41="-",0,SUBSTITUTE(U41,"&lt;",""))*1)))))))))),"入力形式が間違っています")</f>
        <v>&lt;4.7</v>
      </c>
      <c r="W41" s="43"/>
    </row>
    <row r="42" spans="1:23" x14ac:dyDescent="0.4">
      <c r="A42" s="32">
        <f t="shared" si="2"/>
        <v>36</v>
      </c>
      <c r="B42" s="50" t="s">
        <v>190</v>
      </c>
      <c r="C42" s="51" t="s">
        <v>190</v>
      </c>
      <c r="D42" s="52" t="s">
        <v>190</v>
      </c>
      <c r="E42" s="50" t="s">
        <v>191</v>
      </c>
      <c r="F42" s="53" t="s">
        <v>192</v>
      </c>
      <c r="G42" s="62" t="s">
        <v>162</v>
      </c>
      <c r="H42" s="22" t="s">
        <v>163</v>
      </c>
      <c r="I42" s="32" t="s">
        <v>193</v>
      </c>
      <c r="J42" s="50" t="s">
        <v>37</v>
      </c>
      <c r="K42" s="50" t="s">
        <v>161</v>
      </c>
      <c r="L42" s="54" t="s">
        <v>194</v>
      </c>
      <c r="M42" s="50" t="s">
        <v>195</v>
      </c>
      <c r="N42" s="55" t="s">
        <v>41</v>
      </c>
      <c r="O42" s="56">
        <v>45428</v>
      </c>
      <c r="P42" s="63">
        <v>45434</v>
      </c>
      <c r="Q42" s="64" t="s">
        <v>196</v>
      </c>
      <c r="R42" s="6">
        <v>253</v>
      </c>
      <c r="S42" s="65">
        <v>253</v>
      </c>
      <c r="T42" s="48" t="str">
        <f t="shared" si="5"/>
        <v>&lt;4.11</v>
      </c>
      <c r="U42" s="66">
        <f t="shared" si="5"/>
        <v>253</v>
      </c>
      <c r="V42" s="49">
        <f t="shared" si="6"/>
        <v>250</v>
      </c>
      <c r="W42" s="43" t="str">
        <f>IF(ISERROR(V42*1),"",IF(AND(H42="飲料水",V42&gt;=11),"○",IF(AND(H42="牛乳・乳児用食品",V42&gt;=51),"○",IF(AND(H42&lt;&gt;"",V42&gt;=110),"○",""))))</f>
        <v>○</v>
      </c>
    </row>
    <row r="43" spans="1:23" x14ac:dyDescent="0.4">
      <c r="A43" s="32">
        <f t="shared" si="2"/>
        <v>37</v>
      </c>
      <c r="B43" s="32" t="s">
        <v>190</v>
      </c>
      <c r="C43" s="51" t="s">
        <v>190</v>
      </c>
      <c r="D43" s="22" t="s">
        <v>190</v>
      </c>
      <c r="E43" s="32" t="s">
        <v>197</v>
      </c>
      <c r="F43" s="51" t="s">
        <v>192</v>
      </c>
      <c r="G43" s="67" t="s">
        <v>34</v>
      </c>
      <c r="H43" s="22" t="s">
        <v>198</v>
      </c>
      <c r="I43" s="32" t="s">
        <v>199</v>
      </c>
      <c r="J43" s="32" t="s">
        <v>185</v>
      </c>
      <c r="K43" s="32" t="s">
        <v>161</v>
      </c>
      <c r="L43" s="38" t="s">
        <v>200</v>
      </c>
      <c r="M43" s="50" t="s">
        <v>201</v>
      </c>
      <c r="N43" s="68" t="s">
        <v>147</v>
      </c>
      <c r="O43" s="69">
        <v>45407</v>
      </c>
      <c r="P43" s="70">
        <v>45414</v>
      </c>
      <c r="Q43" s="22" t="s">
        <v>38</v>
      </c>
      <c r="R43" s="32" t="s">
        <v>38</v>
      </c>
      <c r="S43" s="71" t="s">
        <v>202</v>
      </c>
      <c r="T43" s="29" t="str">
        <f t="shared" si="5"/>
        <v>-</v>
      </c>
      <c r="U43" s="29" t="str">
        <f t="shared" si="5"/>
        <v>-</v>
      </c>
      <c r="V43" s="30" t="str">
        <f t="shared" si="6"/>
        <v>＜25</v>
      </c>
      <c r="W43" s="38"/>
    </row>
    <row r="44" spans="1:23" x14ac:dyDescent="0.4">
      <c r="A44" s="32">
        <f t="shared" si="2"/>
        <v>38</v>
      </c>
      <c r="B44" s="32" t="s">
        <v>190</v>
      </c>
      <c r="C44" s="51" t="s">
        <v>190</v>
      </c>
      <c r="D44" s="22" t="s">
        <v>190</v>
      </c>
      <c r="E44" s="32" t="s">
        <v>197</v>
      </c>
      <c r="F44" s="51" t="s">
        <v>192</v>
      </c>
      <c r="G44" s="67" t="s">
        <v>34</v>
      </c>
      <c r="H44" s="22" t="s">
        <v>198</v>
      </c>
      <c r="I44" s="32" t="s">
        <v>199</v>
      </c>
      <c r="J44" s="32" t="s">
        <v>185</v>
      </c>
      <c r="K44" s="32" t="s">
        <v>161</v>
      </c>
      <c r="L44" s="38" t="s">
        <v>200</v>
      </c>
      <c r="M44" s="50" t="s">
        <v>201</v>
      </c>
      <c r="N44" s="68" t="s">
        <v>147</v>
      </c>
      <c r="O44" s="69">
        <v>45411</v>
      </c>
      <c r="P44" s="70">
        <v>45414</v>
      </c>
      <c r="Q44" s="22" t="s">
        <v>38</v>
      </c>
      <c r="R44" s="32" t="s">
        <v>38</v>
      </c>
      <c r="S44" s="71" t="s">
        <v>202</v>
      </c>
      <c r="T44" s="29" t="str">
        <f t="shared" si="5"/>
        <v>-</v>
      </c>
      <c r="U44" s="29" t="str">
        <f t="shared" si="5"/>
        <v>-</v>
      </c>
      <c r="V44" s="30" t="str">
        <f t="shared" si="6"/>
        <v>＜25</v>
      </c>
      <c r="W44" s="38"/>
    </row>
    <row r="45" spans="1:23" x14ac:dyDescent="0.4">
      <c r="A45" s="32">
        <f t="shared" si="2"/>
        <v>39</v>
      </c>
      <c r="B45" s="32" t="s">
        <v>190</v>
      </c>
      <c r="C45" s="51" t="s">
        <v>190</v>
      </c>
      <c r="D45" s="22" t="s">
        <v>190</v>
      </c>
      <c r="E45" s="32" t="s">
        <v>197</v>
      </c>
      <c r="F45" s="51" t="s">
        <v>192</v>
      </c>
      <c r="G45" s="67" t="s">
        <v>34</v>
      </c>
      <c r="H45" s="22" t="s">
        <v>198</v>
      </c>
      <c r="I45" s="32" t="s">
        <v>199</v>
      </c>
      <c r="J45" s="32" t="s">
        <v>185</v>
      </c>
      <c r="K45" s="32" t="s">
        <v>161</v>
      </c>
      <c r="L45" s="38" t="s">
        <v>200</v>
      </c>
      <c r="M45" s="50" t="s">
        <v>201</v>
      </c>
      <c r="N45" s="68" t="s">
        <v>147</v>
      </c>
      <c r="O45" s="69">
        <v>45412</v>
      </c>
      <c r="P45" s="70">
        <v>45414</v>
      </c>
      <c r="Q45" s="22" t="s">
        <v>38</v>
      </c>
      <c r="R45" s="32" t="s">
        <v>38</v>
      </c>
      <c r="S45" s="71" t="s">
        <v>202</v>
      </c>
      <c r="T45" s="29" t="str">
        <f t="shared" si="5"/>
        <v>-</v>
      </c>
      <c r="U45" s="29" t="str">
        <f t="shared" si="5"/>
        <v>-</v>
      </c>
      <c r="V45" s="30" t="str">
        <f t="shared" si="6"/>
        <v>＜25</v>
      </c>
      <c r="W45" s="38"/>
    </row>
    <row r="46" spans="1:23" x14ac:dyDescent="0.4">
      <c r="A46" s="32">
        <f t="shared" si="2"/>
        <v>40</v>
      </c>
      <c r="B46" s="32" t="s">
        <v>190</v>
      </c>
      <c r="C46" s="51" t="s">
        <v>190</v>
      </c>
      <c r="D46" s="22" t="s">
        <v>190</v>
      </c>
      <c r="E46" s="32" t="s">
        <v>197</v>
      </c>
      <c r="F46" s="51" t="s">
        <v>192</v>
      </c>
      <c r="G46" s="67" t="s">
        <v>34</v>
      </c>
      <c r="H46" s="22" t="s">
        <v>198</v>
      </c>
      <c r="I46" s="32" t="s">
        <v>199</v>
      </c>
      <c r="J46" s="32" t="s">
        <v>185</v>
      </c>
      <c r="K46" s="32" t="s">
        <v>161</v>
      </c>
      <c r="L46" s="38" t="s">
        <v>200</v>
      </c>
      <c r="M46" s="50" t="s">
        <v>201</v>
      </c>
      <c r="N46" s="68" t="s">
        <v>147</v>
      </c>
      <c r="O46" s="69">
        <v>45419</v>
      </c>
      <c r="P46" s="70">
        <v>45421</v>
      </c>
      <c r="Q46" s="22" t="s">
        <v>38</v>
      </c>
      <c r="R46" s="32" t="s">
        <v>38</v>
      </c>
      <c r="S46" s="71" t="s">
        <v>202</v>
      </c>
      <c r="T46" s="29" t="str">
        <f t="shared" si="5"/>
        <v>-</v>
      </c>
      <c r="U46" s="29" t="str">
        <f t="shared" si="5"/>
        <v>-</v>
      </c>
      <c r="V46" s="30" t="str">
        <f t="shared" si="6"/>
        <v>＜25</v>
      </c>
      <c r="W46" s="38"/>
    </row>
    <row r="47" spans="1:23" x14ac:dyDescent="0.4">
      <c r="A47" s="32">
        <f t="shared" si="2"/>
        <v>41</v>
      </c>
      <c r="B47" s="32" t="s">
        <v>190</v>
      </c>
      <c r="C47" s="51" t="s">
        <v>190</v>
      </c>
      <c r="D47" s="22" t="s">
        <v>190</v>
      </c>
      <c r="E47" s="32" t="s">
        <v>197</v>
      </c>
      <c r="F47" s="51" t="s">
        <v>192</v>
      </c>
      <c r="G47" s="67" t="s">
        <v>34</v>
      </c>
      <c r="H47" s="22" t="s">
        <v>198</v>
      </c>
      <c r="I47" s="32" t="s">
        <v>199</v>
      </c>
      <c r="J47" s="32" t="s">
        <v>185</v>
      </c>
      <c r="K47" s="32" t="s">
        <v>161</v>
      </c>
      <c r="L47" s="38" t="s">
        <v>200</v>
      </c>
      <c r="M47" s="50" t="s">
        <v>201</v>
      </c>
      <c r="N47" s="68" t="s">
        <v>147</v>
      </c>
      <c r="O47" s="69">
        <v>45419</v>
      </c>
      <c r="P47" s="70">
        <v>45421</v>
      </c>
      <c r="Q47" s="22" t="s">
        <v>38</v>
      </c>
      <c r="R47" s="32" t="s">
        <v>38</v>
      </c>
      <c r="S47" s="71" t="s">
        <v>202</v>
      </c>
      <c r="T47" s="29" t="str">
        <f t="shared" si="5"/>
        <v>-</v>
      </c>
      <c r="U47" s="29" t="str">
        <f t="shared" si="5"/>
        <v>-</v>
      </c>
      <c r="V47" s="30" t="str">
        <f t="shared" si="6"/>
        <v>＜25</v>
      </c>
      <c r="W47" s="38"/>
    </row>
    <row r="48" spans="1:23" x14ac:dyDescent="0.4">
      <c r="A48" s="32">
        <f t="shared" si="2"/>
        <v>42</v>
      </c>
      <c r="B48" s="32" t="s">
        <v>190</v>
      </c>
      <c r="C48" s="51" t="s">
        <v>190</v>
      </c>
      <c r="D48" s="22" t="s">
        <v>190</v>
      </c>
      <c r="E48" s="32" t="s">
        <v>197</v>
      </c>
      <c r="F48" s="51" t="s">
        <v>192</v>
      </c>
      <c r="G48" s="67" t="s">
        <v>34</v>
      </c>
      <c r="H48" s="22" t="s">
        <v>198</v>
      </c>
      <c r="I48" s="32" t="s">
        <v>199</v>
      </c>
      <c r="J48" s="32" t="s">
        <v>185</v>
      </c>
      <c r="K48" s="32" t="s">
        <v>161</v>
      </c>
      <c r="L48" s="38" t="s">
        <v>200</v>
      </c>
      <c r="M48" s="50" t="s">
        <v>201</v>
      </c>
      <c r="N48" s="68" t="s">
        <v>147</v>
      </c>
      <c r="O48" s="69">
        <v>45420</v>
      </c>
      <c r="P48" s="70">
        <v>45421</v>
      </c>
      <c r="Q48" s="22" t="s">
        <v>38</v>
      </c>
      <c r="R48" s="32" t="s">
        <v>38</v>
      </c>
      <c r="S48" s="71" t="s">
        <v>202</v>
      </c>
      <c r="T48" s="29" t="str">
        <f t="shared" si="5"/>
        <v>-</v>
      </c>
      <c r="U48" s="29" t="str">
        <f t="shared" si="5"/>
        <v>-</v>
      </c>
      <c r="V48" s="30" t="str">
        <f t="shared" si="6"/>
        <v>＜25</v>
      </c>
      <c r="W48" s="38"/>
    </row>
    <row r="49" spans="1:23" x14ac:dyDescent="0.4">
      <c r="A49" s="32">
        <f t="shared" si="2"/>
        <v>43</v>
      </c>
      <c r="B49" s="32" t="s">
        <v>190</v>
      </c>
      <c r="C49" s="51" t="s">
        <v>190</v>
      </c>
      <c r="D49" s="22" t="s">
        <v>190</v>
      </c>
      <c r="E49" s="32" t="s">
        <v>197</v>
      </c>
      <c r="F49" s="51" t="s">
        <v>192</v>
      </c>
      <c r="G49" s="67" t="s">
        <v>34</v>
      </c>
      <c r="H49" s="22" t="s">
        <v>198</v>
      </c>
      <c r="I49" s="32" t="s">
        <v>199</v>
      </c>
      <c r="J49" s="32" t="s">
        <v>185</v>
      </c>
      <c r="K49" s="32" t="s">
        <v>161</v>
      </c>
      <c r="L49" s="38" t="s">
        <v>200</v>
      </c>
      <c r="M49" s="50" t="s">
        <v>201</v>
      </c>
      <c r="N49" s="68" t="s">
        <v>147</v>
      </c>
      <c r="O49" s="69">
        <v>45420</v>
      </c>
      <c r="P49" s="70">
        <v>45421</v>
      </c>
      <c r="Q49" s="22" t="s">
        <v>38</v>
      </c>
      <c r="R49" s="32" t="s">
        <v>38</v>
      </c>
      <c r="S49" s="71" t="s">
        <v>202</v>
      </c>
      <c r="T49" s="29" t="str">
        <f t="shared" si="5"/>
        <v>-</v>
      </c>
      <c r="U49" s="29" t="str">
        <f t="shared" si="5"/>
        <v>-</v>
      </c>
      <c r="V49" s="30" t="str">
        <f t="shared" si="6"/>
        <v>＜25</v>
      </c>
      <c r="W49" s="38"/>
    </row>
    <row r="50" spans="1:23" x14ac:dyDescent="0.4">
      <c r="A50" s="32">
        <f t="shared" si="2"/>
        <v>44</v>
      </c>
      <c r="B50" s="32" t="s">
        <v>190</v>
      </c>
      <c r="C50" s="51" t="s">
        <v>190</v>
      </c>
      <c r="D50" s="22" t="s">
        <v>190</v>
      </c>
      <c r="E50" s="32" t="s">
        <v>197</v>
      </c>
      <c r="F50" s="51" t="s">
        <v>192</v>
      </c>
      <c r="G50" s="67" t="s">
        <v>34</v>
      </c>
      <c r="H50" s="22" t="s">
        <v>198</v>
      </c>
      <c r="I50" s="32" t="s">
        <v>199</v>
      </c>
      <c r="J50" s="32" t="s">
        <v>185</v>
      </c>
      <c r="K50" s="32" t="s">
        <v>161</v>
      </c>
      <c r="L50" s="38" t="s">
        <v>200</v>
      </c>
      <c r="M50" s="50" t="s">
        <v>201</v>
      </c>
      <c r="N50" s="68" t="s">
        <v>147</v>
      </c>
      <c r="O50" s="69">
        <v>45420</v>
      </c>
      <c r="P50" s="70">
        <v>45421</v>
      </c>
      <c r="Q50" s="22" t="s">
        <v>38</v>
      </c>
      <c r="R50" s="32" t="s">
        <v>38</v>
      </c>
      <c r="S50" s="71" t="s">
        <v>202</v>
      </c>
      <c r="T50" s="29" t="str">
        <f t="shared" si="5"/>
        <v>-</v>
      </c>
      <c r="U50" s="29" t="str">
        <f t="shared" si="5"/>
        <v>-</v>
      </c>
      <c r="V50" s="30" t="str">
        <f t="shared" si="6"/>
        <v>＜25</v>
      </c>
      <c r="W50" s="38"/>
    </row>
    <row r="51" spans="1:23" x14ac:dyDescent="0.4">
      <c r="A51" s="32">
        <f t="shared" si="2"/>
        <v>45</v>
      </c>
      <c r="B51" s="32" t="s">
        <v>190</v>
      </c>
      <c r="C51" s="51" t="s">
        <v>190</v>
      </c>
      <c r="D51" s="22" t="s">
        <v>190</v>
      </c>
      <c r="E51" s="32" t="s">
        <v>197</v>
      </c>
      <c r="F51" s="51" t="s">
        <v>192</v>
      </c>
      <c r="G51" s="67" t="s">
        <v>34</v>
      </c>
      <c r="H51" s="22" t="s">
        <v>198</v>
      </c>
      <c r="I51" s="32" t="s">
        <v>199</v>
      </c>
      <c r="J51" s="32" t="s">
        <v>185</v>
      </c>
      <c r="K51" s="32" t="s">
        <v>161</v>
      </c>
      <c r="L51" s="38" t="s">
        <v>200</v>
      </c>
      <c r="M51" s="50" t="s">
        <v>201</v>
      </c>
      <c r="N51" s="68" t="s">
        <v>147</v>
      </c>
      <c r="O51" s="69">
        <v>45422</v>
      </c>
      <c r="P51" s="70">
        <v>45428</v>
      </c>
      <c r="Q51" s="22" t="s">
        <v>38</v>
      </c>
      <c r="R51" s="32" t="s">
        <v>38</v>
      </c>
      <c r="S51" s="71" t="s">
        <v>202</v>
      </c>
      <c r="T51" s="29" t="str">
        <f t="shared" si="5"/>
        <v>-</v>
      </c>
      <c r="U51" s="29" t="str">
        <f t="shared" si="5"/>
        <v>-</v>
      </c>
      <c r="V51" s="30" t="str">
        <f t="shared" si="6"/>
        <v>＜25</v>
      </c>
      <c r="W51" s="38"/>
    </row>
    <row r="52" spans="1:23" x14ac:dyDescent="0.4">
      <c r="A52" s="32">
        <f t="shared" si="2"/>
        <v>46</v>
      </c>
      <c r="B52" s="32" t="s">
        <v>190</v>
      </c>
      <c r="C52" s="51" t="s">
        <v>190</v>
      </c>
      <c r="D52" s="22" t="s">
        <v>190</v>
      </c>
      <c r="E52" s="32" t="s">
        <v>197</v>
      </c>
      <c r="F52" s="51" t="s">
        <v>192</v>
      </c>
      <c r="G52" s="67" t="s">
        <v>34</v>
      </c>
      <c r="H52" s="22" t="s">
        <v>198</v>
      </c>
      <c r="I52" s="32" t="s">
        <v>199</v>
      </c>
      <c r="J52" s="32" t="s">
        <v>185</v>
      </c>
      <c r="K52" s="32" t="s">
        <v>161</v>
      </c>
      <c r="L52" s="38" t="s">
        <v>200</v>
      </c>
      <c r="M52" s="50" t="s">
        <v>201</v>
      </c>
      <c r="N52" s="68" t="s">
        <v>147</v>
      </c>
      <c r="O52" s="69">
        <v>45423</v>
      </c>
      <c r="P52" s="70">
        <v>45428</v>
      </c>
      <c r="Q52" s="22" t="s">
        <v>38</v>
      </c>
      <c r="R52" s="32" t="s">
        <v>38</v>
      </c>
      <c r="S52" s="71" t="s">
        <v>202</v>
      </c>
      <c r="T52" s="29" t="str">
        <f t="shared" si="5"/>
        <v>-</v>
      </c>
      <c r="U52" s="29" t="str">
        <f t="shared" si="5"/>
        <v>-</v>
      </c>
      <c r="V52" s="30" t="str">
        <f t="shared" si="6"/>
        <v>＜25</v>
      </c>
      <c r="W52" s="38"/>
    </row>
    <row r="53" spans="1:23" x14ac:dyDescent="0.4">
      <c r="A53" s="32">
        <f t="shared" si="2"/>
        <v>47</v>
      </c>
      <c r="B53" s="32" t="s">
        <v>190</v>
      </c>
      <c r="C53" s="51" t="s">
        <v>190</v>
      </c>
      <c r="D53" s="22" t="s">
        <v>190</v>
      </c>
      <c r="E53" s="32" t="s">
        <v>197</v>
      </c>
      <c r="F53" s="51" t="s">
        <v>192</v>
      </c>
      <c r="G53" s="67" t="s">
        <v>34</v>
      </c>
      <c r="H53" s="22" t="s">
        <v>198</v>
      </c>
      <c r="I53" s="32" t="s">
        <v>199</v>
      </c>
      <c r="J53" s="32" t="s">
        <v>185</v>
      </c>
      <c r="K53" s="32" t="s">
        <v>161</v>
      </c>
      <c r="L53" s="38" t="s">
        <v>200</v>
      </c>
      <c r="M53" s="50" t="s">
        <v>201</v>
      </c>
      <c r="N53" s="68" t="s">
        <v>147</v>
      </c>
      <c r="O53" s="69">
        <v>45423</v>
      </c>
      <c r="P53" s="70">
        <v>45428</v>
      </c>
      <c r="Q53" s="22" t="s">
        <v>38</v>
      </c>
      <c r="R53" s="32" t="s">
        <v>38</v>
      </c>
      <c r="S53" s="71" t="s">
        <v>202</v>
      </c>
      <c r="T53" s="29" t="str">
        <f t="shared" si="5"/>
        <v>-</v>
      </c>
      <c r="U53" s="29" t="str">
        <f t="shared" si="5"/>
        <v>-</v>
      </c>
      <c r="V53" s="30" t="str">
        <f t="shared" si="6"/>
        <v>＜25</v>
      </c>
      <c r="W53" s="38"/>
    </row>
    <row r="54" spans="1:23" x14ac:dyDescent="0.4">
      <c r="A54" s="32">
        <f t="shared" si="2"/>
        <v>48</v>
      </c>
      <c r="B54" s="32" t="s">
        <v>190</v>
      </c>
      <c r="C54" s="51" t="s">
        <v>190</v>
      </c>
      <c r="D54" s="22" t="s">
        <v>190</v>
      </c>
      <c r="E54" s="32" t="s">
        <v>197</v>
      </c>
      <c r="F54" s="51" t="s">
        <v>192</v>
      </c>
      <c r="G54" s="67" t="s">
        <v>34</v>
      </c>
      <c r="H54" s="22" t="s">
        <v>198</v>
      </c>
      <c r="I54" s="32" t="s">
        <v>199</v>
      </c>
      <c r="J54" s="32" t="s">
        <v>185</v>
      </c>
      <c r="K54" s="32" t="s">
        <v>161</v>
      </c>
      <c r="L54" s="38" t="s">
        <v>200</v>
      </c>
      <c r="M54" s="50" t="s">
        <v>201</v>
      </c>
      <c r="N54" s="68" t="s">
        <v>147</v>
      </c>
      <c r="O54" s="69">
        <v>45425</v>
      </c>
      <c r="P54" s="70">
        <v>45428</v>
      </c>
      <c r="Q54" s="22" t="s">
        <v>38</v>
      </c>
      <c r="R54" s="32" t="s">
        <v>38</v>
      </c>
      <c r="S54" s="71" t="s">
        <v>202</v>
      </c>
      <c r="T54" s="29" t="str">
        <f t="shared" si="5"/>
        <v>-</v>
      </c>
      <c r="U54" s="29" t="str">
        <f t="shared" si="5"/>
        <v>-</v>
      </c>
      <c r="V54" s="30" t="str">
        <f t="shared" si="6"/>
        <v>＜25</v>
      </c>
      <c r="W54" s="38"/>
    </row>
    <row r="55" spans="1:23" x14ac:dyDescent="0.4">
      <c r="A55" s="32">
        <f t="shared" si="2"/>
        <v>49</v>
      </c>
      <c r="B55" s="32" t="s">
        <v>190</v>
      </c>
      <c r="C55" s="51" t="s">
        <v>190</v>
      </c>
      <c r="D55" s="22" t="s">
        <v>190</v>
      </c>
      <c r="E55" s="32" t="s">
        <v>197</v>
      </c>
      <c r="F55" s="51" t="s">
        <v>192</v>
      </c>
      <c r="G55" s="67" t="s">
        <v>34</v>
      </c>
      <c r="H55" s="22" t="s">
        <v>198</v>
      </c>
      <c r="I55" s="32" t="s">
        <v>199</v>
      </c>
      <c r="J55" s="32" t="s">
        <v>185</v>
      </c>
      <c r="K55" s="32" t="s">
        <v>161</v>
      </c>
      <c r="L55" s="38" t="s">
        <v>200</v>
      </c>
      <c r="M55" s="50" t="s">
        <v>201</v>
      </c>
      <c r="N55" s="68" t="s">
        <v>147</v>
      </c>
      <c r="O55" s="69">
        <v>45425</v>
      </c>
      <c r="P55" s="70">
        <v>45428</v>
      </c>
      <c r="Q55" s="22" t="s">
        <v>38</v>
      </c>
      <c r="R55" s="32" t="s">
        <v>38</v>
      </c>
      <c r="S55" s="71" t="s">
        <v>202</v>
      </c>
      <c r="T55" s="29" t="str">
        <f t="shared" si="5"/>
        <v>-</v>
      </c>
      <c r="U55" s="29" t="str">
        <f t="shared" si="5"/>
        <v>-</v>
      </c>
      <c r="V55" s="30" t="str">
        <f t="shared" si="6"/>
        <v>＜25</v>
      </c>
      <c r="W55" s="38"/>
    </row>
    <row r="56" spans="1:23" x14ac:dyDescent="0.4">
      <c r="A56" s="32">
        <f t="shared" si="2"/>
        <v>50</v>
      </c>
      <c r="B56" s="32" t="s">
        <v>190</v>
      </c>
      <c r="C56" s="51" t="s">
        <v>190</v>
      </c>
      <c r="D56" s="22" t="s">
        <v>190</v>
      </c>
      <c r="E56" s="32" t="s">
        <v>197</v>
      </c>
      <c r="F56" s="51" t="s">
        <v>192</v>
      </c>
      <c r="G56" s="67" t="s">
        <v>34</v>
      </c>
      <c r="H56" s="22" t="s">
        <v>198</v>
      </c>
      <c r="I56" s="32" t="s">
        <v>199</v>
      </c>
      <c r="J56" s="32" t="s">
        <v>185</v>
      </c>
      <c r="K56" s="32" t="s">
        <v>161</v>
      </c>
      <c r="L56" s="38" t="s">
        <v>200</v>
      </c>
      <c r="M56" s="50" t="s">
        <v>201</v>
      </c>
      <c r="N56" s="68" t="s">
        <v>147</v>
      </c>
      <c r="O56" s="69">
        <v>45427</v>
      </c>
      <c r="P56" s="70">
        <v>45428</v>
      </c>
      <c r="Q56" s="22" t="s">
        <v>38</v>
      </c>
      <c r="R56" s="32" t="s">
        <v>38</v>
      </c>
      <c r="S56" s="71" t="s">
        <v>202</v>
      </c>
      <c r="T56" s="29" t="str">
        <f t="shared" si="5"/>
        <v>-</v>
      </c>
      <c r="U56" s="29" t="str">
        <f t="shared" si="5"/>
        <v>-</v>
      </c>
      <c r="V56" s="30" t="str">
        <f t="shared" si="6"/>
        <v>＜25</v>
      </c>
      <c r="W56" s="38"/>
    </row>
    <row r="57" spans="1:23" x14ac:dyDescent="0.4">
      <c r="A57" s="32">
        <f t="shared" si="2"/>
        <v>51</v>
      </c>
      <c r="B57" s="32" t="s">
        <v>190</v>
      </c>
      <c r="C57" s="51" t="s">
        <v>190</v>
      </c>
      <c r="D57" s="22" t="s">
        <v>190</v>
      </c>
      <c r="E57" s="32" t="s">
        <v>191</v>
      </c>
      <c r="F57" s="51" t="s">
        <v>192</v>
      </c>
      <c r="G57" s="67" t="s">
        <v>162</v>
      </c>
      <c r="H57" s="22" t="s">
        <v>163</v>
      </c>
      <c r="I57" s="32" t="s">
        <v>203</v>
      </c>
      <c r="J57" s="32" t="s">
        <v>37</v>
      </c>
      <c r="K57" s="32" t="s">
        <v>161</v>
      </c>
      <c r="L57" s="38" t="s">
        <v>194</v>
      </c>
      <c r="M57" s="50" t="s">
        <v>195</v>
      </c>
      <c r="N57" s="68" t="s">
        <v>41</v>
      </c>
      <c r="O57" s="33">
        <v>45434</v>
      </c>
      <c r="P57" s="70">
        <v>45434</v>
      </c>
      <c r="Q57" s="72" t="s">
        <v>204</v>
      </c>
      <c r="R57" s="32">
        <v>30.7</v>
      </c>
      <c r="S57" s="71">
        <v>31</v>
      </c>
      <c r="T57" s="29" t="str">
        <f t="shared" ref="T57:U72" si="7">IF(Q57="","",IF(NOT(ISERROR(Q57*1)),ROUNDDOWN(Q57*1,2-INT(LOG(ABS(Q57*1)))),IFERROR("&lt;"&amp;ROUNDDOWN(IF(SUBSTITUTE(Q57,"&lt;","")*1&lt;=50,SUBSTITUTE(Q57,"&lt;","")*1,""),2-INT(LOG(ABS(SUBSTITUTE(Q57,"&lt;","")*1)))),IF(Q57="-",Q57,"入力形式が間違っています"))))</f>
        <v>&lt;4.26</v>
      </c>
      <c r="U57" s="29">
        <f t="shared" si="7"/>
        <v>30.7</v>
      </c>
      <c r="V57" s="30">
        <f t="shared" si="6"/>
        <v>31</v>
      </c>
      <c r="W57" s="38"/>
    </row>
    <row r="58" spans="1:23" x14ac:dyDescent="0.4">
      <c r="A58" s="32">
        <f t="shared" si="2"/>
        <v>52</v>
      </c>
      <c r="B58" s="32" t="s">
        <v>190</v>
      </c>
      <c r="C58" s="51" t="s">
        <v>190</v>
      </c>
      <c r="D58" s="22" t="s">
        <v>190</v>
      </c>
      <c r="E58" s="32" t="s">
        <v>197</v>
      </c>
      <c r="F58" s="51" t="s">
        <v>192</v>
      </c>
      <c r="G58" s="67" t="s">
        <v>34</v>
      </c>
      <c r="H58" s="22" t="s">
        <v>198</v>
      </c>
      <c r="I58" s="32" t="s">
        <v>199</v>
      </c>
      <c r="J58" s="32" t="s">
        <v>185</v>
      </c>
      <c r="K58" s="32" t="s">
        <v>161</v>
      </c>
      <c r="L58" s="38" t="s">
        <v>200</v>
      </c>
      <c r="M58" s="50" t="s">
        <v>201</v>
      </c>
      <c r="N58" s="68" t="s">
        <v>147</v>
      </c>
      <c r="O58" s="69">
        <v>45429</v>
      </c>
      <c r="P58" s="70">
        <v>45435</v>
      </c>
      <c r="Q58" s="22" t="s">
        <v>38</v>
      </c>
      <c r="R58" s="32" t="s">
        <v>38</v>
      </c>
      <c r="S58" s="71" t="s">
        <v>202</v>
      </c>
      <c r="T58" s="29" t="str">
        <f t="shared" si="7"/>
        <v>-</v>
      </c>
      <c r="U58" s="29" t="str">
        <f t="shared" si="7"/>
        <v>-</v>
      </c>
      <c r="V58" s="30" t="str">
        <f t="shared" si="6"/>
        <v>＜25</v>
      </c>
      <c r="W58" s="38"/>
    </row>
    <row r="59" spans="1:23" x14ac:dyDescent="0.4">
      <c r="A59" s="32">
        <f t="shared" si="2"/>
        <v>53</v>
      </c>
      <c r="B59" s="32" t="s">
        <v>190</v>
      </c>
      <c r="C59" s="51" t="s">
        <v>190</v>
      </c>
      <c r="D59" s="22" t="s">
        <v>190</v>
      </c>
      <c r="E59" s="32" t="s">
        <v>197</v>
      </c>
      <c r="F59" s="51" t="s">
        <v>192</v>
      </c>
      <c r="G59" s="67" t="s">
        <v>34</v>
      </c>
      <c r="H59" s="22" t="s">
        <v>198</v>
      </c>
      <c r="I59" s="32" t="s">
        <v>199</v>
      </c>
      <c r="J59" s="32" t="s">
        <v>185</v>
      </c>
      <c r="K59" s="32" t="s">
        <v>161</v>
      </c>
      <c r="L59" s="38" t="s">
        <v>200</v>
      </c>
      <c r="M59" s="50" t="s">
        <v>201</v>
      </c>
      <c r="N59" s="68" t="s">
        <v>147</v>
      </c>
      <c r="O59" s="69">
        <v>45430</v>
      </c>
      <c r="P59" s="70">
        <v>45435</v>
      </c>
      <c r="Q59" s="22" t="s">
        <v>38</v>
      </c>
      <c r="R59" s="32" t="s">
        <v>38</v>
      </c>
      <c r="S59" s="71" t="s">
        <v>202</v>
      </c>
      <c r="T59" s="29" t="str">
        <f t="shared" si="7"/>
        <v>-</v>
      </c>
      <c r="U59" s="29" t="str">
        <f t="shared" si="7"/>
        <v>-</v>
      </c>
      <c r="V59" s="30" t="str">
        <f t="shared" si="6"/>
        <v>＜25</v>
      </c>
      <c r="W59" s="38"/>
    </row>
    <row r="60" spans="1:23" x14ac:dyDescent="0.4">
      <c r="A60" s="32">
        <f t="shared" si="2"/>
        <v>54</v>
      </c>
      <c r="B60" s="32" t="s">
        <v>190</v>
      </c>
      <c r="C60" s="51" t="s">
        <v>190</v>
      </c>
      <c r="D60" s="22" t="s">
        <v>190</v>
      </c>
      <c r="E60" s="32" t="s">
        <v>197</v>
      </c>
      <c r="F60" s="51" t="s">
        <v>192</v>
      </c>
      <c r="G60" s="67" t="s">
        <v>34</v>
      </c>
      <c r="H60" s="22" t="s">
        <v>198</v>
      </c>
      <c r="I60" s="32" t="s">
        <v>199</v>
      </c>
      <c r="J60" s="32" t="s">
        <v>185</v>
      </c>
      <c r="K60" s="32" t="s">
        <v>161</v>
      </c>
      <c r="L60" s="38" t="s">
        <v>200</v>
      </c>
      <c r="M60" s="50" t="s">
        <v>201</v>
      </c>
      <c r="N60" s="68" t="s">
        <v>147</v>
      </c>
      <c r="O60" s="69">
        <v>45432</v>
      </c>
      <c r="P60" s="70">
        <v>45435</v>
      </c>
      <c r="Q60" s="22" t="s">
        <v>38</v>
      </c>
      <c r="R60" s="32" t="s">
        <v>38</v>
      </c>
      <c r="S60" s="71" t="s">
        <v>202</v>
      </c>
      <c r="T60" s="29" t="str">
        <f t="shared" si="7"/>
        <v>-</v>
      </c>
      <c r="U60" s="29" t="str">
        <f t="shared" si="7"/>
        <v>-</v>
      </c>
      <c r="V60" s="30" t="str">
        <f t="shared" si="6"/>
        <v>＜25</v>
      </c>
      <c r="W60" s="38"/>
    </row>
    <row r="61" spans="1:23" x14ac:dyDescent="0.4">
      <c r="A61" s="32">
        <f t="shared" si="2"/>
        <v>55</v>
      </c>
      <c r="B61" s="32" t="s">
        <v>190</v>
      </c>
      <c r="C61" s="51" t="s">
        <v>190</v>
      </c>
      <c r="D61" s="22" t="s">
        <v>190</v>
      </c>
      <c r="E61" s="32" t="s">
        <v>197</v>
      </c>
      <c r="F61" s="51" t="s">
        <v>192</v>
      </c>
      <c r="G61" s="67" t="s">
        <v>34</v>
      </c>
      <c r="H61" s="22" t="s">
        <v>198</v>
      </c>
      <c r="I61" s="32" t="s">
        <v>199</v>
      </c>
      <c r="J61" s="32" t="s">
        <v>185</v>
      </c>
      <c r="K61" s="32" t="s">
        <v>161</v>
      </c>
      <c r="L61" s="38" t="s">
        <v>200</v>
      </c>
      <c r="M61" s="50" t="s">
        <v>201</v>
      </c>
      <c r="N61" s="68" t="s">
        <v>147</v>
      </c>
      <c r="O61" s="69">
        <v>45432</v>
      </c>
      <c r="P61" s="70">
        <v>45435</v>
      </c>
      <c r="Q61" s="22" t="s">
        <v>38</v>
      </c>
      <c r="R61" s="32" t="s">
        <v>38</v>
      </c>
      <c r="S61" s="71" t="s">
        <v>202</v>
      </c>
      <c r="T61" s="29" t="str">
        <f t="shared" si="7"/>
        <v>-</v>
      </c>
      <c r="U61" s="29" t="str">
        <f t="shared" si="7"/>
        <v>-</v>
      </c>
      <c r="V61" s="30" t="str">
        <f t="shared" si="6"/>
        <v>＜25</v>
      </c>
      <c r="W61" s="38"/>
    </row>
    <row r="62" spans="1:23" x14ac:dyDescent="0.4">
      <c r="A62" s="32">
        <f t="shared" si="2"/>
        <v>56</v>
      </c>
      <c r="B62" s="32" t="s">
        <v>190</v>
      </c>
      <c r="C62" s="51" t="s">
        <v>190</v>
      </c>
      <c r="D62" s="22" t="s">
        <v>190</v>
      </c>
      <c r="E62" s="32" t="s">
        <v>197</v>
      </c>
      <c r="F62" s="51" t="s">
        <v>192</v>
      </c>
      <c r="G62" s="67" t="s">
        <v>34</v>
      </c>
      <c r="H62" s="22" t="s">
        <v>198</v>
      </c>
      <c r="I62" s="32" t="s">
        <v>199</v>
      </c>
      <c r="J62" s="32" t="s">
        <v>185</v>
      </c>
      <c r="K62" s="32" t="s">
        <v>161</v>
      </c>
      <c r="L62" s="38" t="s">
        <v>200</v>
      </c>
      <c r="M62" s="50" t="s">
        <v>201</v>
      </c>
      <c r="N62" s="68" t="s">
        <v>147</v>
      </c>
      <c r="O62" s="69">
        <v>45433</v>
      </c>
      <c r="P62" s="70">
        <v>45435</v>
      </c>
      <c r="Q62" s="22" t="s">
        <v>38</v>
      </c>
      <c r="R62" s="32" t="s">
        <v>38</v>
      </c>
      <c r="S62" s="71" t="s">
        <v>202</v>
      </c>
      <c r="T62" s="29" t="str">
        <f t="shared" si="7"/>
        <v>-</v>
      </c>
      <c r="U62" s="29" t="str">
        <f t="shared" si="7"/>
        <v>-</v>
      </c>
      <c r="V62" s="30" t="str">
        <f t="shared" si="6"/>
        <v>＜25</v>
      </c>
      <c r="W62" s="38"/>
    </row>
    <row r="63" spans="1:23" x14ac:dyDescent="0.4">
      <c r="A63" s="32">
        <f t="shared" si="2"/>
        <v>57</v>
      </c>
      <c r="B63" s="32" t="s">
        <v>190</v>
      </c>
      <c r="C63" s="51" t="s">
        <v>190</v>
      </c>
      <c r="D63" s="22" t="s">
        <v>190</v>
      </c>
      <c r="E63" s="32" t="s">
        <v>197</v>
      </c>
      <c r="F63" s="51" t="s">
        <v>192</v>
      </c>
      <c r="G63" s="67" t="s">
        <v>34</v>
      </c>
      <c r="H63" s="22" t="s">
        <v>198</v>
      </c>
      <c r="I63" s="32" t="s">
        <v>199</v>
      </c>
      <c r="J63" s="32" t="s">
        <v>185</v>
      </c>
      <c r="K63" s="32" t="s">
        <v>161</v>
      </c>
      <c r="L63" s="38" t="s">
        <v>200</v>
      </c>
      <c r="M63" s="50" t="s">
        <v>201</v>
      </c>
      <c r="N63" s="68" t="s">
        <v>147</v>
      </c>
      <c r="O63" s="69">
        <v>45434</v>
      </c>
      <c r="P63" s="70">
        <v>45435</v>
      </c>
      <c r="Q63" s="22" t="s">
        <v>38</v>
      </c>
      <c r="R63" s="32" t="s">
        <v>38</v>
      </c>
      <c r="S63" s="71" t="s">
        <v>202</v>
      </c>
      <c r="T63" s="29" t="str">
        <f t="shared" si="7"/>
        <v>-</v>
      </c>
      <c r="U63" s="29" t="str">
        <f t="shared" si="7"/>
        <v>-</v>
      </c>
      <c r="V63" s="30" t="str">
        <f t="shared" si="6"/>
        <v>＜25</v>
      </c>
      <c r="W63" s="38"/>
    </row>
    <row r="64" spans="1:23" x14ac:dyDescent="0.4">
      <c r="A64" s="32">
        <f t="shared" si="2"/>
        <v>58</v>
      </c>
      <c r="B64" s="32" t="s">
        <v>190</v>
      </c>
      <c r="C64" s="51" t="s">
        <v>190</v>
      </c>
      <c r="D64" s="22" t="s">
        <v>190</v>
      </c>
      <c r="E64" s="32" t="s">
        <v>197</v>
      </c>
      <c r="F64" s="51" t="s">
        <v>192</v>
      </c>
      <c r="G64" s="67" t="s">
        <v>34</v>
      </c>
      <c r="H64" s="22" t="s">
        <v>198</v>
      </c>
      <c r="I64" s="32" t="s">
        <v>199</v>
      </c>
      <c r="J64" s="32" t="s">
        <v>185</v>
      </c>
      <c r="K64" s="32" t="s">
        <v>161</v>
      </c>
      <c r="L64" s="38" t="s">
        <v>200</v>
      </c>
      <c r="M64" s="50" t="s">
        <v>201</v>
      </c>
      <c r="N64" s="68" t="s">
        <v>147</v>
      </c>
      <c r="O64" s="69">
        <v>45434</v>
      </c>
      <c r="P64" s="70">
        <v>45435</v>
      </c>
      <c r="Q64" s="22" t="s">
        <v>38</v>
      </c>
      <c r="R64" s="32" t="s">
        <v>38</v>
      </c>
      <c r="S64" s="71" t="s">
        <v>202</v>
      </c>
      <c r="T64" s="29" t="str">
        <f t="shared" si="7"/>
        <v>-</v>
      </c>
      <c r="U64" s="29" t="str">
        <f t="shared" si="7"/>
        <v>-</v>
      </c>
      <c r="V64" s="30" t="str">
        <f t="shared" si="6"/>
        <v>＜25</v>
      </c>
      <c r="W64" s="38"/>
    </row>
    <row r="65" spans="1:23" x14ac:dyDescent="0.4">
      <c r="A65" s="32">
        <f t="shared" si="2"/>
        <v>59</v>
      </c>
      <c r="B65" s="39" t="s">
        <v>205</v>
      </c>
      <c r="C65" s="19" t="s">
        <v>206</v>
      </c>
      <c r="D65" s="40" t="s">
        <v>207</v>
      </c>
      <c r="E65" s="39" t="s">
        <v>208</v>
      </c>
      <c r="F65" s="41" t="s">
        <v>209</v>
      </c>
      <c r="G65" s="42" t="s">
        <v>210</v>
      </c>
      <c r="H65" s="22" t="s">
        <v>211</v>
      </c>
      <c r="I65" s="18" t="s">
        <v>212</v>
      </c>
      <c r="J65" s="50" t="s">
        <v>161</v>
      </c>
      <c r="K65" s="50" t="s">
        <v>161</v>
      </c>
      <c r="L65" s="43" t="s">
        <v>39</v>
      </c>
      <c r="M65" s="39" t="s">
        <v>213</v>
      </c>
      <c r="N65" s="44" t="s">
        <v>41</v>
      </c>
      <c r="O65" s="45">
        <v>45427</v>
      </c>
      <c r="P65" s="73">
        <v>45443</v>
      </c>
      <c r="Q65" s="40" t="s">
        <v>214</v>
      </c>
      <c r="R65" s="39" t="s">
        <v>215</v>
      </c>
      <c r="S65" s="47" t="s">
        <v>216</v>
      </c>
      <c r="T65" s="48" t="str">
        <f t="shared" si="7"/>
        <v>&lt;0.735</v>
      </c>
      <c r="U65" s="48" t="str">
        <f t="shared" si="7"/>
        <v>&lt;0.488</v>
      </c>
      <c r="V65" s="49" t="str">
        <f t="shared" si="6"/>
        <v>&lt;1.2</v>
      </c>
      <c r="W65" s="43" t="str">
        <f t="shared" ref="W65:W128" si="8">IF(ISERROR(V65*1),"",IF(AND(H65="飲料水",V65&gt;=11),"○",IF(AND(H65="牛乳・乳児用食品",V65&gt;=51),"○",IF(AND(H65&lt;&gt;"",V65&gt;=110),"○",""))))</f>
        <v/>
      </c>
    </row>
    <row r="66" spans="1:23" x14ac:dyDescent="0.4">
      <c r="A66" s="32">
        <f t="shared" si="2"/>
        <v>60</v>
      </c>
      <c r="B66" s="50" t="s">
        <v>206</v>
      </c>
      <c r="C66" s="51" t="s">
        <v>206</v>
      </c>
      <c r="D66" s="52" t="s">
        <v>161</v>
      </c>
      <c r="E66" s="50" t="s">
        <v>161</v>
      </c>
      <c r="F66" s="53" t="s">
        <v>209</v>
      </c>
      <c r="G66" s="42" t="s">
        <v>210</v>
      </c>
      <c r="H66" s="22" t="s">
        <v>211</v>
      </c>
      <c r="I66" s="32" t="s">
        <v>212</v>
      </c>
      <c r="J66" s="50" t="s">
        <v>161</v>
      </c>
      <c r="K66" s="50" t="s">
        <v>161</v>
      </c>
      <c r="L66" s="43" t="s">
        <v>39</v>
      </c>
      <c r="M66" s="39" t="s">
        <v>213</v>
      </c>
      <c r="N66" s="44" t="s">
        <v>41</v>
      </c>
      <c r="O66" s="56">
        <v>45427</v>
      </c>
      <c r="P66" s="63">
        <v>45443</v>
      </c>
      <c r="Q66" s="52" t="s">
        <v>217</v>
      </c>
      <c r="R66" s="50" t="s">
        <v>218</v>
      </c>
      <c r="S66" s="47" t="s">
        <v>219</v>
      </c>
      <c r="T66" s="48" t="str">
        <f t="shared" si="7"/>
        <v>&lt;2.67</v>
      </c>
      <c r="U66" s="48" t="str">
        <f t="shared" si="7"/>
        <v>&lt;2.82</v>
      </c>
      <c r="V66" s="49" t="str">
        <f t="shared" si="6"/>
        <v>&lt;5.5</v>
      </c>
      <c r="W66" s="43" t="str">
        <f t="shared" si="8"/>
        <v/>
      </c>
    </row>
    <row r="67" spans="1:23" x14ac:dyDescent="0.4">
      <c r="A67" s="32">
        <f t="shared" si="2"/>
        <v>61</v>
      </c>
      <c r="B67" s="50" t="s">
        <v>206</v>
      </c>
      <c r="C67" s="51" t="s">
        <v>206</v>
      </c>
      <c r="D67" s="52" t="s">
        <v>161</v>
      </c>
      <c r="E67" s="50" t="s">
        <v>161</v>
      </c>
      <c r="F67" s="53" t="s">
        <v>220</v>
      </c>
      <c r="G67" s="42" t="s">
        <v>210</v>
      </c>
      <c r="H67" s="22" t="s">
        <v>163</v>
      </c>
      <c r="I67" s="32" t="s">
        <v>221</v>
      </c>
      <c r="J67" s="50" t="s">
        <v>222</v>
      </c>
      <c r="K67" s="50" t="s">
        <v>161</v>
      </c>
      <c r="L67" s="43" t="s">
        <v>39</v>
      </c>
      <c r="M67" s="39" t="s">
        <v>213</v>
      </c>
      <c r="N67" s="44" t="s">
        <v>41</v>
      </c>
      <c r="O67" s="45">
        <v>45427</v>
      </c>
      <c r="P67" s="73">
        <v>45443</v>
      </c>
      <c r="Q67" s="52" t="s">
        <v>223</v>
      </c>
      <c r="R67" s="50" t="s">
        <v>224</v>
      </c>
      <c r="S67" s="47" t="s">
        <v>225</v>
      </c>
      <c r="T67" s="48" t="str">
        <f t="shared" si="7"/>
        <v>&lt;2.83</v>
      </c>
      <c r="U67" s="48" t="str">
        <f t="shared" si="7"/>
        <v>&lt;2.92</v>
      </c>
      <c r="V67" s="49" t="str">
        <f t="shared" si="6"/>
        <v>&lt;5.8</v>
      </c>
      <c r="W67" s="43" t="str">
        <f t="shared" si="8"/>
        <v/>
      </c>
    </row>
    <row r="68" spans="1:23" x14ac:dyDescent="0.4">
      <c r="A68" s="32">
        <f t="shared" si="2"/>
        <v>62</v>
      </c>
      <c r="B68" s="50" t="s">
        <v>206</v>
      </c>
      <c r="C68" s="51" t="s">
        <v>206</v>
      </c>
      <c r="D68" s="52" t="s">
        <v>226</v>
      </c>
      <c r="E68" s="50" t="s">
        <v>161</v>
      </c>
      <c r="F68" s="53" t="s">
        <v>227</v>
      </c>
      <c r="G68" s="42" t="s">
        <v>210</v>
      </c>
      <c r="H68" s="20" t="s">
        <v>163</v>
      </c>
      <c r="I68" s="32" t="s">
        <v>228</v>
      </c>
      <c r="J68" s="50" t="s">
        <v>222</v>
      </c>
      <c r="K68" s="50" t="s">
        <v>161</v>
      </c>
      <c r="L68" s="43" t="s">
        <v>39</v>
      </c>
      <c r="M68" s="39" t="s">
        <v>213</v>
      </c>
      <c r="N68" s="44" t="s">
        <v>41</v>
      </c>
      <c r="O68" s="56">
        <v>45427</v>
      </c>
      <c r="P68" s="63">
        <v>45443</v>
      </c>
      <c r="Q68" s="52" t="s">
        <v>229</v>
      </c>
      <c r="R68" s="50" t="s">
        <v>230</v>
      </c>
      <c r="S68" s="58" t="s">
        <v>231</v>
      </c>
      <c r="T68" s="48" t="str">
        <f t="shared" si="7"/>
        <v>&lt;3.23</v>
      </c>
      <c r="U68" s="48" t="str">
        <f t="shared" si="7"/>
        <v>&lt;3.04</v>
      </c>
      <c r="V68" s="49" t="str">
        <f t="shared" si="6"/>
        <v>&lt;6.3</v>
      </c>
      <c r="W68" s="43" t="str">
        <f t="shared" si="8"/>
        <v/>
      </c>
    </row>
    <row r="69" spans="1:23" x14ac:dyDescent="0.4">
      <c r="A69" s="32">
        <f t="shared" si="2"/>
        <v>63</v>
      </c>
      <c r="B69" s="50" t="s">
        <v>206</v>
      </c>
      <c r="C69" s="51" t="s">
        <v>206</v>
      </c>
      <c r="D69" s="52" t="s">
        <v>232</v>
      </c>
      <c r="E69" s="50" t="s">
        <v>161</v>
      </c>
      <c r="F69" s="53" t="s">
        <v>233</v>
      </c>
      <c r="G69" s="42" t="s">
        <v>210</v>
      </c>
      <c r="H69" s="22" t="s">
        <v>234</v>
      </c>
      <c r="I69" s="32" t="s">
        <v>235</v>
      </c>
      <c r="J69" s="50" t="s">
        <v>236</v>
      </c>
      <c r="K69" s="50" t="s">
        <v>161</v>
      </c>
      <c r="L69" s="43" t="s">
        <v>39</v>
      </c>
      <c r="M69" s="39" t="s">
        <v>213</v>
      </c>
      <c r="N69" s="44" t="s">
        <v>41</v>
      </c>
      <c r="O69" s="45">
        <v>45427</v>
      </c>
      <c r="P69" s="73">
        <v>45443</v>
      </c>
      <c r="Q69" s="52" t="s">
        <v>237</v>
      </c>
      <c r="R69" s="50" t="s">
        <v>238</v>
      </c>
      <c r="S69" s="58" t="s">
        <v>231</v>
      </c>
      <c r="T69" s="48" t="str">
        <f t="shared" si="7"/>
        <v>&lt;2.97</v>
      </c>
      <c r="U69" s="48" t="str">
        <f t="shared" si="7"/>
        <v>&lt;3.34</v>
      </c>
      <c r="V69" s="49" t="str">
        <f t="shared" si="6"/>
        <v>&lt;6.3</v>
      </c>
      <c r="W69" s="43" t="str">
        <f t="shared" si="8"/>
        <v/>
      </c>
    </row>
    <row r="70" spans="1:23" x14ac:dyDescent="0.4">
      <c r="A70" s="32">
        <f t="shared" si="2"/>
        <v>64</v>
      </c>
      <c r="B70" s="50" t="s">
        <v>206</v>
      </c>
      <c r="C70" s="51" t="s">
        <v>206</v>
      </c>
      <c r="D70" s="52" t="s">
        <v>161</v>
      </c>
      <c r="E70" s="50" t="s">
        <v>161</v>
      </c>
      <c r="F70" s="53" t="s">
        <v>239</v>
      </c>
      <c r="G70" s="42" t="s">
        <v>210</v>
      </c>
      <c r="H70" s="22" t="s">
        <v>240</v>
      </c>
      <c r="I70" s="32" t="s">
        <v>241</v>
      </c>
      <c r="J70" s="50" t="s">
        <v>161</v>
      </c>
      <c r="K70" s="50" t="s">
        <v>161</v>
      </c>
      <c r="L70" s="43" t="s">
        <v>39</v>
      </c>
      <c r="M70" s="39" t="s">
        <v>213</v>
      </c>
      <c r="N70" s="44" t="s">
        <v>41</v>
      </c>
      <c r="O70" s="56">
        <v>45427</v>
      </c>
      <c r="P70" s="63">
        <v>45443</v>
      </c>
      <c r="Q70" s="52" t="s">
        <v>242</v>
      </c>
      <c r="R70" s="50" t="s">
        <v>187</v>
      </c>
      <c r="S70" s="74" t="s">
        <v>243</v>
      </c>
      <c r="T70" s="48" t="str">
        <f t="shared" si="7"/>
        <v>&lt;2.18</v>
      </c>
      <c r="U70" s="48" t="str">
        <f t="shared" si="7"/>
        <v>&lt;2.3</v>
      </c>
      <c r="V70" s="49" t="str">
        <f t="shared" si="6"/>
        <v>&lt;4.5</v>
      </c>
      <c r="W70" s="43" t="str">
        <f t="shared" si="8"/>
        <v/>
      </c>
    </row>
    <row r="71" spans="1:23" x14ac:dyDescent="0.4">
      <c r="A71" s="32">
        <f t="shared" si="2"/>
        <v>65</v>
      </c>
      <c r="B71" s="50" t="s">
        <v>206</v>
      </c>
      <c r="C71" s="51" t="s">
        <v>206</v>
      </c>
      <c r="D71" s="52" t="s">
        <v>161</v>
      </c>
      <c r="E71" s="50" t="s">
        <v>161</v>
      </c>
      <c r="F71" s="53" t="s">
        <v>244</v>
      </c>
      <c r="G71" s="42" t="s">
        <v>210</v>
      </c>
      <c r="H71" s="20" t="s">
        <v>198</v>
      </c>
      <c r="I71" s="32" t="s">
        <v>245</v>
      </c>
      <c r="J71" s="50" t="s">
        <v>161</v>
      </c>
      <c r="K71" s="50" t="s">
        <v>161</v>
      </c>
      <c r="L71" s="43" t="s">
        <v>39</v>
      </c>
      <c r="M71" s="39" t="s">
        <v>213</v>
      </c>
      <c r="N71" s="44" t="s">
        <v>41</v>
      </c>
      <c r="O71" s="45">
        <v>45427</v>
      </c>
      <c r="P71" s="73">
        <v>45443</v>
      </c>
      <c r="Q71" s="52" t="s">
        <v>246</v>
      </c>
      <c r="R71" s="50" t="s">
        <v>224</v>
      </c>
      <c r="S71" s="74" t="s">
        <v>247</v>
      </c>
      <c r="T71" s="48" t="str">
        <f t="shared" si="7"/>
        <v>&lt;2.94</v>
      </c>
      <c r="U71" s="48" t="str">
        <f t="shared" si="7"/>
        <v>&lt;2.92</v>
      </c>
      <c r="V71" s="49" t="str">
        <f t="shared" si="6"/>
        <v>&lt;5.9</v>
      </c>
      <c r="W71" s="43" t="str">
        <f t="shared" si="8"/>
        <v/>
      </c>
    </row>
    <row r="72" spans="1:23" x14ac:dyDescent="0.4">
      <c r="A72" s="32">
        <f t="shared" si="2"/>
        <v>66</v>
      </c>
      <c r="B72" s="50" t="s">
        <v>206</v>
      </c>
      <c r="C72" s="51" t="s">
        <v>206</v>
      </c>
      <c r="D72" s="52" t="s">
        <v>248</v>
      </c>
      <c r="E72" s="50" t="s">
        <v>249</v>
      </c>
      <c r="F72" s="53" t="s">
        <v>161</v>
      </c>
      <c r="G72" s="42" t="s">
        <v>210</v>
      </c>
      <c r="H72" s="22" t="s">
        <v>163</v>
      </c>
      <c r="I72" s="32" t="s">
        <v>250</v>
      </c>
      <c r="J72" s="50" t="s">
        <v>165</v>
      </c>
      <c r="K72" s="50" t="s">
        <v>251</v>
      </c>
      <c r="L72" s="43" t="s">
        <v>39</v>
      </c>
      <c r="M72" s="39" t="s">
        <v>213</v>
      </c>
      <c r="N72" s="44" t="s">
        <v>41</v>
      </c>
      <c r="O72" s="56">
        <v>45427</v>
      </c>
      <c r="P72" s="63">
        <v>45443</v>
      </c>
      <c r="Q72" s="52" t="s">
        <v>252</v>
      </c>
      <c r="R72" s="50">
        <v>1.1299999999999999</v>
      </c>
      <c r="S72" s="74">
        <v>1.1000000000000001</v>
      </c>
      <c r="T72" s="48" t="str">
        <f t="shared" si="7"/>
        <v>&lt;0.75</v>
      </c>
      <c r="U72" s="48">
        <f t="shared" si="7"/>
        <v>1.1299999999999999</v>
      </c>
      <c r="V72" s="49">
        <f t="shared" si="6"/>
        <v>1.1000000000000001</v>
      </c>
      <c r="W72" s="43" t="str">
        <f t="shared" si="8"/>
        <v/>
      </c>
    </row>
    <row r="73" spans="1:23" x14ac:dyDescent="0.4">
      <c r="A73" s="32">
        <f t="shared" ref="A73:A136" si="9">A72+1</f>
        <v>67</v>
      </c>
      <c r="B73" s="39" t="s">
        <v>253</v>
      </c>
      <c r="C73" s="19" t="s">
        <v>253</v>
      </c>
      <c r="D73" s="40" t="s">
        <v>254</v>
      </c>
      <c r="E73" s="39" t="s">
        <v>255</v>
      </c>
      <c r="F73" s="41" t="s">
        <v>161</v>
      </c>
      <c r="G73" s="42" t="s">
        <v>256</v>
      </c>
      <c r="H73" s="52" t="s">
        <v>257</v>
      </c>
      <c r="I73" s="18" t="s">
        <v>258</v>
      </c>
      <c r="J73" s="39" t="s">
        <v>259</v>
      </c>
      <c r="K73" s="39" t="s">
        <v>183</v>
      </c>
      <c r="L73" s="43" t="s">
        <v>260</v>
      </c>
      <c r="M73" s="18" t="s">
        <v>261</v>
      </c>
      <c r="N73" s="44" t="s">
        <v>41</v>
      </c>
      <c r="O73" s="45">
        <v>45412</v>
      </c>
      <c r="P73" s="73">
        <v>45413</v>
      </c>
      <c r="Q73" s="40" t="s">
        <v>262</v>
      </c>
      <c r="R73" s="39">
        <v>3.21</v>
      </c>
      <c r="S73" s="47">
        <v>3.2</v>
      </c>
      <c r="T73" s="48" t="str">
        <f t="shared" ref="T73:U89" si="10">IF(Q73="","",IF(NOT(ISERROR(Q73*1)),ROUNDDOWN(Q73*1,2-INT(LOG(ABS(Q73*1)))),IFERROR("&lt;"&amp;ROUNDDOWN(IF(SUBSTITUTE(Q73,"&lt;","")*1&lt;=50,SUBSTITUTE(Q73,"&lt;","")*1,""),2-INT(LOG(ABS(SUBSTITUTE(Q73,"&lt;","")*1)))),IF(Q73="-",Q73,"入力形式が間違っています"))))</f>
        <v>&lt;0.796</v>
      </c>
      <c r="U73" s="48">
        <f t="shared" si="10"/>
        <v>3.21</v>
      </c>
      <c r="V73" s="49">
        <f t="shared" si="6"/>
        <v>3.2</v>
      </c>
      <c r="W73" s="43" t="str">
        <f t="shared" si="8"/>
        <v/>
      </c>
    </row>
    <row r="74" spans="1:23" x14ac:dyDescent="0.4">
      <c r="A74" s="32">
        <f t="shared" si="9"/>
        <v>68</v>
      </c>
      <c r="B74" s="50" t="s">
        <v>253</v>
      </c>
      <c r="C74" s="51" t="s">
        <v>253</v>
      </c>
      <c r="D74" s="52" t="s">
        <v>254</v>
      </c>
      <c r="E74" s="50" t="s">
        <v>263</v>
      </c>
      <c r="F74" s="53" t="s">
        <v>161</v>
      </c>
      <c r="G74" s="42" t="s">
        <v>256</v>
      </c>
      <c r="H74" s="52" t="s">
        <v>257</v>
      </c>
      <c r="I74" s="32" t="s">
        <v>258</v>
      </c>
      <c r="J74" s="50" t="s">
        <v>259</v>
      </c>
      <c r="K74" s="50" t="s">
        <v>183</v>
      </c>
      <c r="L74" s="54" t="s">
        <v>260</v>
      </c>
      <c r="M74" s="32" t="s">
        <v>261</v>
      </c>
      <c r="N74" s="55" t="s">
        <v>41</v>
      </c>
      <c r="O74" s="56">
        <v>45412</v>
      </c>
      <c r="P74" s="63">
        <v>45413</v>
      </c>
      <c r="Q74" s="52" t="s">
        <v>264</v>
      </c>
      <c r="R74" s="50">
        <v>2.61</v>
      </c>
      <c r="S74" s="47">
        <v>2.6</v>
      </c>
      <c r="T74" s="48" t="str">
        <f t="shared" si="10"/>
        <v>&lt;0.822</v>
      </c>
      <c r="U74" s="48">
        <f t="shared" si="10"/>
        <v>2.61</v>
      </c>
      <c r="V74" s="49">
        <f t="shared" si="6"/>
        <v>2.6</v>
      </c>
      <c r="W74" s="43" t="str">
        <f t="shared" si="8"/>
        <v/>
      </c>
    </row>
    <row r="75" spans="1:23" x14ac:dyDescent="0.4">
      <c r="A75" s="32">
        <f t="shared" si="9"/>
        <v>69</v>
      </c>
      <c r="B75" s="50" t="s">
        <v>253</v>
      </c>
      <c r="C75" s="51" t="s">
        <v>253</v>
      </c>
      <c r="D75" s="52" t="s">
        <v>254</v>
      </c>
      <c r="E75" s="50" t="s">
        <v>265</v>
      </c>
      <c r="F75" s="53" t="s">
        <v>161</v>
      </c>
      <c r="G75" s="42" t="s">
        <v>256</v>
      </c>
      <c r="H75" s="52" t="s">
        <v>257</v>
      </c>
      <c r="I75" s="32" t="s">
        <v>258</v>
      </c>
      <c r="J75" s="50" t="s">
        <v>259</v>
      </c>
      <c r="K75" s="50" t="s">
        <v>161</v>
      </c>
      <c r="L75" s="54" t="s">
        <v>260</v>
      </c>
      <c r="M75" s="32" t="s">
        <v>266</v>
      </c>
      <c r="N75" s="55" t="s">
        <v>41</v>
      </c>
      <c r="O75" s="56">
        <v>45412</v>
      </c>
      <c r="P75" s="63">
        <v>45413</v>
      </c>
      <c r="Q75" s="52" t="s">
        <v>267</v>
      </c>
      <c r="R75" s="50">
        <v>8.07</v>
      </c>
      <c r="S75" s="47">
        <v>8.1</v>
      </c>
      <c r="T75" s="48" t="str">
        <f t="shared" si="10"/>
        <v>&lt;1.28</v>
      </c>
      <c r="U75" s="48">
        <f t="shared" si="10"/>
        <v>8.07</v>
      </c>
      <c r="V75" s="49">
        <f t="shared" si="6"/>
        <v>8.1</v>
      </c>
      <c r="W75" s="43" t="str">
        <f t="shared" si="8"/>
        <v/>
      </c>
    </row>
    <row r="76" spans="1:23" x14ac:dyDescent="0.4">
      <c r="A76" s="32">
        <f t="shared" si="9"/>
        <v>70</v>
      </c>
      <c r="B76" s="50" t="s">
        <v>253</v>
      </c>
      <c r="C76" s="51" t="s">
        <v>253</v>
      </c>
      <c r="D76" s="52" t="s">
        <v>254</v>
      </c>
      <c r="E76" s="50" t="s">
        <v>268</v>
      </c>
      <c r="F76" s="53" t="s">
        <v>161</v>
      </c>
      <c r="G76" s="42" t="s">
        <v>269</v>
      </c>
      <c r="H76" s="40" t="s">
        <v>257</v>
      </c>
      <c r="I76" s="32" t="s">
        <v>270</v>
      </c>
      <c r="J76" s="50" t="s">
        <v>271</v>
      </c>
      <c r="K76" s="50" t="s">
        <v>272</v>
      </c>
      <c r="L76" s="54" t="s">
        <v>273</v>
      </c>
      <c r="M76" s="32" t="s">
        <v>266</v>
      </c>
      <c r="N76" s="55" t="s">
        <v>41</v>
      </c>
      <c r="O76" s="56" t="s">
        <v>274</v>
      </c>
      <c r="P76" s="63">
        <v>45413</v>
      </c>
      <c r="Q76" s="52" t="s">
        <v>275</v>
      </c>
      <c r="R76" s="50">
        <v>6</v>
      </c>
      <c r="S76" s="58">
        <v>6</v>
      </c>
      <c r="T76" s="48" t="str">
        <f t="shared" si="10"/>
        <v>&lt;0.625</v>
      </c>
      <c r="U76" s="48">
        <f t="shared" si="10"/>
        <v>6</v>
      </c>
      <c r="V76" s="49">
        <f t="shared" si="6"/>
        <v>6</v>
      </c>
      <c r="W76" s="43" t="str">
        <f t="shared" si="8"/>
        <v/>
      </c>
    </row>
    <row r="77" spans="1:23" x14ac:dyDescent="0.4">
      <c r="A77" s="32">
        <f t="shared" si="9"/>
        <v>71</v>
      </c>
      <c r="B77" s="50" t="s">
        <v>253</v>
      </c>
      <c r="C77" s="51" t="s">
        <v>253</v>
      </c>
      <c r="D77" s="52" t="s">
        <v>254</v>
      </c>
      <c r="E77" s="50" t="s">
        <v>268</v>
      </c>
      <c r="F77" s="53" t="s">
        <v>161</v>
      </c>
      <c r="G77" s="42" t="s">
        <v>269</v>
      </c>
      <c r="H77" s="52" t="s">
        <v>257</v>
      </c>
      <c r="I77" s="32" t="s">
        <v>270</v>
      </c>
      <c r="J77" s="50" t="s">
        <v>271</v>
      </c>
      <c r="K77" s="50" t="s">
        <v>272</v>
      </c>
      <c r="L77" s="54" t="s">
        <v>273</v>
      </c>
      <c r="M77" s="32" t="s">
        <v>266</v>
      </c>
      <c r="N77" s="55" t="s">
        <v>41</v>
      </c>
      <c r="O77" s="56" t="s">
        <v>274</v>
      </c>
      <c r="P77" s="63">
        <v>45413</v>
      </c>
      <c r="Q77" s="52" t="s">
        <v>276</v>
      </c>
      <c r="R77" s="50">
        <v>5.92</v>
      </c>
      <c r="S77" s="58">
        <v>5.9</v>
      </c>
      <c r="T77" s="48" t="str">
        <f t="shared" si="10"/>
        <v>&lt;0.918</v>
      </c>
      <c r="U77" s="48">
        <f t="shared" si="10"/>
        <v>5.92</v>
      </c>
      <c r="V77" s="49">
        <f t="shared" si="6"/>
        <v>5.9</v>
      </c>
      <c r="W77" s="43" t="str">
        <f t="shared" si="8"/>
        <v/>
      </c>
    </row>
    <row r="78" spans="1:23" x14ac:dyDescent="0.4">
      <c r="A78" s="32">
        <f t="shared" si="9"/>
        <v>72</v>
      </c>
      <c r="B78" s="50" t="s">
        <v>253</v>
      </c>
      <c r="C78" s="51" t="s">
        <v>253</v>
      </c>
      <c r="D78" s="52" t="s">
        <v>254</v>
      </c>
      <c r="E78" s="50" t="s">
        <v>268</v>
      </c>
      <c r="F78" s="53" t="s">
        <v>161</v>
      </c>
      <c r="G78" s="42" t="s">
        <v>269</v>
      </c>
      <c r="H78" s="52" t="s">
        <v>257</v>
      </c>
      <c r="I78" s="32" t="s">
        <v>270</v>
      </c>
      <c r="J78" s="50" t="s">
        <v>271</v>
      </c>
      <c r="K78" s="50" t="s">
        <v>272</v>
      </c>
      <c r="L78" s="54" t="s">
        <v>273</v>
      </c>
      <c r="M78" s="32" t="s">
        <v>266</v>
      </c>
      <c r="N78" s="55" t="s">
        <v>41</v>
      </c>
      <c r="O78" s="56" t="s">
        <v>274</v>
      </c>
      <c r="P78" s="63">
        <v>45413</v>
      </c>
      <c r="Q78" s="52" t="s">
        <v>277</v>
      </c>
      <c r="R78" s="50">
        <v>8.69</v>
      </c>
      <c r="S78" s="74">
        <v>8.6999999999999993</v>
      </c>
      <c r="T78" s="48" t="str">
        <f t="shared" si="10"/>
        <v>&lt;0.947</v>
      </c>
      <c r="U78" s="48">
        <f t="shared" si="10"/>
        <v>8.69</v>
      </c>
      <c r="V78" s="49">
        <f t="shared" si="6"/>
        <v>8.6999999999999993</v>
      </c>
      <c r="W78" s="43" t="str">
        <f t="shared" si="8"/>
        <v/>
      </c>
    </row>
    <row r="79" spans="1:23" x14ac:dyDescent="0.4">
      <c r="A79" s="32">
        <f t="shared" si="9"/>
        <v>73</v>
      </c>
      <c r="B79" s="50" t="s">
        <v>253</v>
      </c>
      <c r="C79" s="51" t="s">
        <v>253</v>
      </c>
      <c r="D79" s="52" t="s">
        <v>254</v>
      </c>
      <c r="E79" s="50" t="s">
        <v>278</v>
      </c>
      <c r="F79" s="53" t="s">
        <v>161</v>
      </c>
      <c r="G79" s="42" t="s">
        <v>256</v>
      </c>
      <c r="H79" s="40" t="s">
        <v>257</v>
      </c>
      <c r="I79" s="32" t="s">
        <v>258</v>
      </c>
      <c r="J79" s="50" t="s">
        <v>259</v>
      </c>
      <c r="K79" s="50" t="s">
        <v>183</v>
      </c>
      <c r="L79" s="54" t="s">
        <v>260</v>
      </c>
      <c r="M79" s="32" t="s">
        <v>261</v>
      </c>
      <c r="N79" s="55" t="s">
        <v>41</v>
      </c>
      <c r="O79" s="56">
        <v>45419</v>
      </c>
      <c r="P79" s="63">
        <v>45420</v>
      </c>
      <c r="Q79" s="52" t="s">
        <v>279</v>
      </c>
      <c r="R79" s="50">
        <v>5.7</v>
      </c>
      <c r="S79" s="74">
        <v>5.7</v>
      </c>
      <c r="T79" s="48" t="str">
        <f t="shared" si="10"/>
        <v>&lt;1.39</v>
      </c>
      <c r="U79" s="48">
        <f t="shared" si="10"/>
        <v>5.7</v>
      </c>
      <c r="V79" s="49">
        <f t="shared" si="6"/>
        <v>5.7</v>
      </c>
      <c r="W79" s="43" t="str">
        <f t="shared" si="8"/>
        <v/>
      </c>
    </row>
    <row r="80" spans="1:23" x14ac:dyDescent="0.4">
      <c r="A80" s="32">
        <f t="shared" si="9"/>
        <v>74</v>
      </c>
      <c r="B80" s="50" t="s">
        <v>253</v>
      </c>
      <c r="C80" s="51" t="s">
        <v>253</v>
      </c>
      <c r="D80" s="52" t="s">
        <v>254</v>
      </c>
      <c r="E80" s="50" t="s">
        <v>280</v>
      </c>
      <c r="F80" s="53" t="s">
        <v>161</v>
      </c>
      <c r="G80" s="62" t="s">
        <v>256</v>
      </c>
      <c r="H80" s="52" t="s">
        <v>257</v>
      </c>
      <c r="I80" s="32" t="s">
        <v>258</v>
      </c>
      <c r="J80" s="50" t="s">
        <v>259</v>
      </c>
      <c r="K80" s="50" t="s">
        <v>183</v>
      </c>
      <c r="L80" s="54" t="s">
        <v>260</v>
      </c>
      <c r="M80" s="32" t="s">
        <v>261</v>
      </c>
      <c r="N80" s="55" t="s">
        <v>41</v>
      </c>
      <c r="O80" s="56">
        <v>45419</v>
      </c>
      <c r="P80" s="63">
        <v>45420</v>
      </c>
      <c r="Q80" s="52" t="s">
        <v>281</v>
      </c>
      <c r="R80" s="50">
        <v>1.1100000000000001</v>
      </c>
      <c r="S80" s="74">
        <v>1.1000000000000001</v>
      </c>
      <c r="T80" s="48" t="str">
        <f t="shared" si="10"/>
        <v>&lt;0.92</v>
      </c>
      <c r="U80" s="48">
        <f t="shared" si="10"/>
        <v>1.1100000000000001</v>
      </c>
      <c r="V80" s="49">
        <f t="shared" si="6"/>
        <v>1.1000000000000001</v>
      </c>
      <c r="W80" s="43" t="str">
        <f t="shared" si="8"/>
        <v/>
      </c>
    </row>
    <row r="81" spans="1:23" x14ac:dyDescent="0.4">
      <c r="A81" s="32">
        <f t="shared" si="9"/>
        <v>75</v>
      </c>
      <c r="B81" s="50" t="s">
        <v>253</v>
      </c>
      <c r="C81" s="51" t="s">
        <v>253</v>
      </c>
      <c r="D81" s="52" t="s">
        <v>254</v>
      </c>
      <c r="E81" s="50" t="s">
        <v>282</v>
      </c>
      <c r="F81" s="53" t="s">
        <v>161</v>
      </c>
      <c r="G81" s="42" t="s">
        <v>256</v>
      </c>
      <c r="H81" s="52" t="s">
        <v>257</v>
      </c>
      <c r="I81" s="32" t="s">
        <v>270</v>
      </c>
      <c r="J81" s="50" t="s">
        <v>271</v>
      </c>
      <c r="K81" s="50" t="s">
        <v>283</v>
      </c>
      <c r="L81" s="54" t="s">
        <v>284</v>
      </c>
      <c r="M81" s="32" t="s">
        <v>261</v>
      </c>
      <c r="N81" s="55" t="s">
        <v>41</v>
      </c>
      <c r="O81" s="56">
        <v>45425</v>
      </c>
      <c r="P81" s="63">
        <v>45426</v>
      </c>
      <c r="Q81" s="52" t="s">
        <v>285</v>
      </c>
      <c r="R81" s="50" t="s">
        <v>286</v>
      </c>
      <c r="S81" s="74" t="s">
        <v>287</v>
      </c>
      <c r="T81" s="48" t="str">
        <f t="shared" si="10"/>
        <v>&lt;0.715</v>
      </c>
      <c r="U81" s="48" t="str">
        <f t="shared" si="10"/>
        <v>&lt;0.578</v>
      </c>
      <c r="V81" s="49" t="str">
        <f t="shared" si="6"/>
        <v>&lt;1.3</v>
      </c>
      <c r="W81" s="43" t="str">
        <f t="shared" si="8"/>
        <v/>
      </c>
    </row>
    <row r="82" spans="1:23" x14ac:dyDescent="0.4">
      <c r="A82" s="32">
        <f t="shared" si="9"/>
        <v>76</v>
      </c>
      <c r="B82" s="50" t="s">
        <v>253</v>
      </c>
      <c r="C82" s="51" t="s">
        <v>253</v>
      </c>
      <c r="D82" s="52" t="s">
        <v>254</v>
      </c>
      <c r="E82" s="50" t="s">
        <v>288</v>
      </c>
      <c r="F82" s="53" t="s">
        <v>161</v>
      </c>
      <c r="G82" s="62" t="s">
        <v>256</v>
      </c>
      <c r="H82" s="40" t="s">
        <v>257</v>
      </c>
      <c r="I82" s="32" t="s">
        <v>258</v>
      </c>
      <c r="J82" s="50" t="s">
        <v>259</v>
      </c>
      <c r="K82" s="50" t="s">
        <v>161</v>
      </c>
      <c r="L82" s="54" t="s">
        <v>260</v>
      </c>
      <c r="M82" s="32" t="s">
        <v>261</v>
      </c>
      <c r="N82" s="55" t="s">
        <v>41</v>
      </c>
      <c r="O82" s="56">
        <v>45426</v>
      </c>
      <c r="P82" s="63">
        <v>45427</v>
      </c>
      <c r="Q82" s="52" t="s">
        <v>289</v>
      </c>
      <c r="R82" s="50" t="s">
        <v>290</v>
      </c>
      <c r="S82" s="74" t="s">
        <v>180</v>
      </c>
      <c r="T82" s="48" t="str">
        <f t="shared" si="10"/>
        <v>&lt;0.953</v>
      </c>
      <c r="U82" s="48" t="str">
        <f t="shared" si="10"/>
        <v>&lt;0.898</v>
      </c>
      <c r="V82" s="49" t="str">
        <f t="shared" si="6"/>
        <v>&lt;1.9</v>
      </c>
      <c r="W82" s="43" t="str">
        <f t="shared" si="8"/>
        <v/>
      </c>
    </row>
    <row r="83" spans="1:23" x14ac:dyDescent="0.4">
      <c r="A83" s="32">
        <f t="shared" si="9"/>
        <v>77</v>
      </c>
      <c r="B83" s="50" t="s">
        <v>253</v>
      </c>
      <c r="C83" s="51" t="s">
        <v>253</v>
      </c>
      <c r="D83" s="52" t="s">
        <v>254</v>
      </c>
      <c r="E83" s="50" t="s">
        <v>291</v>
      </c>
      <c r="F83" s="53" t="s">
        <v>161</v>
      </c>
      <c r="G83" s="62" t="s">
        <v>256</v>
      </c>
      <c r="H83" s="52" t="s">
        <v>257</v>
      </c>
      <c r="I83" s="32" t="s">
        <v>270</v>
      </c>
      <c r="J83" s="50" t="s">
        <v>271</v>
      </c>
      <c r="K83" s="50" t="s">
        <v>272</v>
      </c>
      <c r="L83" s="54" t="s">
        <v>284</v>
      </c>
      <c r="M83" s="32" t="s">
        <v>261</v>
      </c>
      <c r="N83" s="55" t="s">
        <v>41</v>
      </c>
      <c r="O83" s="56">
        <v>45427</v>
      </c>
      <c r="P83" s="63">
        <v>45428</v>
      </c>
      <c r="Q83" s="52" t="s">
        <v>292</v>
      </c>
      <c r="R83" s="50">
        <v>1.58</v>
      </c>
      <c r="S83" s="74">
        <v>1.6</v>
      </c>
      <c r="T83" s="48" t="str">
        <f t="shared" si="10"/>
        <v>&lt;0.599</v>
      </c>
      <c r="U83" s="48">
        <f t="shared" si="10"/>
        <v>1.58</v>
      </c>
      <c r="V83" s="49">
        <f t="shared" si="6"/>
        <v>1.6</v>
      </c>
      <c r="W83" s="43" t="str">
        <f t="shared" si="8"/>
        <v/>
      </c>
    </row>
    <row r="84" spans="1:23" x14ac:dyDescent="0.4">
      <c r="A84" s="32">
        <f t="shared" si="9"/>
        <v>78</v>
      </c>
      <c r="B84" s="50" t="s">
        <v>253</v>
      </c>
      <c r="C84" s="51" t="s">
        <v>253</v>
      </c>
      <c r="D84" s="52" t="s">
        <v>254</v>
      </c>
      <c r="E84" s="50" t="s">
        <v>293</v>
      </c>
      <c r="F84" s="53" t="s">
        <v>161</v>
      </c>
      <c r="G84" s="42" t="s">
        <v>256</v>
      </c>
      <c r="H84" s="40" t="s">
        <v>257</v>
      </c>
      <c r="I84" s="32" t="s">
        <v>258</v>
      </c>
      <c r="J84" s="50" t="s">
        <v>259</v>
      </c>
      <c r="K84" s="50" t="s">
        <v>161</v>
      </c>
      <c r="L84" s="54" t="s">
        <v>260</v>
      </c>
      <c r="M84" s="32" t="s">
        <v>261</v>
      </c>
      <c r="N84" s="55" t="s">
        <v>41</v>
      </c>
      <c r="O84" s="56">
        <v>45432</v>
      </c>
      <c r="P84" s="63">
        <v>45433</v>
      </c>
      <c r="Q84" s="52" t="s">
        <v>294</v>
      </c>
      <c r="R84" s="50" t="s">
        <v>295</v>
      </c>
      <c r="S84" s="74" t="s">
        <v>296</v>
      </c>
      <c r="T84" s="48" t="str">
        <f t="shared" si="10"/>
        <v>&lt;0.746</v>
      </c>
      <c r="U84" s="48" t="str">
        <f t="shared" si="10"/>
        <v>&lt;0.689</v>
      </c>
      <c r="V84" s="49" t="str">
        <f t="shared" si="6"/>
        <v>&lt;1.4</v>
      </c>
      <c r="W84" s="43" t="str">
        <f t="shared" si="8"/>
        <v/>
      </c>
    </row>
    <row r="85" spans="1:23" x14ac:dyDescent="0.4">
      <c r="A85" s="32">
        <f t="shared" si="9"/>
        <v>79</v>
      </c>
      <c r="B85" s="50" t="s">
        <v>253</v>
      </c>
      <c r="C85" s="51" t="s">
        <v>253</v>
      </c>
      <c r="D85" s="75" t="s">
        <v>254</v>
      </c>
      <c r="E85" s="76" t="s">
        <v>280</v>
      </c>
      <c r="F85" s="77" t="s">
        <v>161</v>
      </c>
      <c r="G85" s="62" t="s">
        <v>256</v>
      </c>
      <c r="H85" s="40" t="s">
        <v>257</v>
      </c>
      <c r="I85" s="78" t="s">
        <v>258</v>
      </c>
      <c r="J85" s="76" t="s">
        <v>259</v>
      </c>
      <c r="K85" s="76" t="s">
        <v>161</v>
      </c>
      <c r="L85" s="79" t="s">
        <v>260</v>
      </c>
      <c r="M85" s="78" t="s">
        <v>261</v>
      </c>
      <c r="N85" s="80" t="s">
        <v>41</v>
      </c>
      <c r="O85" s="81">
        <v>45432</v>
      </c>
      <c r="P85" s="82">
        <v>45433</v>
      </c>
      <c r="Q85" s="52" t="s">
        <v>297</v>
      </c>
      <c r="R85" s="83" t="s">
        <v>298</v>
      </c>
      <c r="S85" s="84" t="s">
        <v>299</v>
      </c>
      <c r="T85" s="48" t="str">
        <f t="shared" si="10"/>
        <v>&lt;0.777</v>
      </c>
      <c r="U85" s="48" t="str">
        <f t="shared" si="10"/>
        <v>&lt;0.732</v>
      </c>
      <c r="V85" s="49" t="str">
        <f t="shared" si="6"/>
        <v>&lt;1.5</v>
      </c>
      <c r="W85" s="43" t="str">
        <f t="shared" si="8"/>
        <v/>
      </c>
    </row>
    <row r="86" spans="1:23" x14ac:dyDescent="0.4">
      <c r="A86" s="32">
        <f t="shared" si="9"/>
        <v>80</v>
      </c>
      <c r="B86" s="50" t="s">
        <v>253</v>
      </c>
      <c r="C86" s="51" t="s">
        <v>253</v>
      </c>
      <c r="D86" s="75" t="s">
        <v>254</v>
      </c>
      <c r="E86" s="76" t="s">
        <v>280</v>
      </c>
      <c r="F86" s="77" t="s">
        <v>161</v>
      </c>
      <c r="G86" s="62" t="s">
        <v>256</v>
      </c>
      <c r="H86" s="52" t="s">
        <v>257</v>
      </c>
      <c r="I86" s="78" t="s">
        <v>258</v>
      </c>
      <c r="J86" s="76" t="s">
        <v>259</v>
      </c>
      <c r="K86" s="76" t="s">
        <v>161</v>
      </c>
      <c r="L86" s="79" t="s">
        <v>260</v>
      </c>
      <c r="M86" s="78" t="s">
        <v>261</v>
      </c>
      <c r="N86" s="80" t="s">
        <v>41</v>
      </c>
      <c r="O86" s="81">
        <v>45439</v>
      </c>
      <c r="P86" s="82">
        <v>45440</v>
      </c>
      <c r="Q86" s="52" t="s">
        <v>300</v>
      </c>
      <c r="R86" s="50">
        <v>0.85599999999999998</v>
      </c>
      <c r="S86" s="84">
        <v>0.86</v>
      </c>
      <c r="T86" s="48" t="str">
        <f t="shared" si="10"/>
        <v>&lt;0.736</v>
      </c>
      <c r="U86" s="48">
        <f t="shared" si="10"/>
        <v>0.85599999999999998</v>
      </c>
      <c r="V86" s="49">
        <f t="shared" si="6"/>
        <v>0.86</v>
      </c>
      <c r="W86" s="43" t="str">
        <f t="shared" si="8"/>
        <v/>
      </c>
    </row>
    <row r="87" spans="1:23" x14ac:dyDescent="0.4">
      <c r="A87" s="32">
        <f t="shared" si="9"/>
        <v>81</v>
      </c>
      <c r="B87" s="50" t="s">
        <v>253</v>
      </c>
      <c r="C87" s="51" t="s">
        <v>253</v>
      </c>
      <c r="D87" s="75" t="s">
        <v>254</v>
      </c>
      <c r="E87" s="76" t="s">
        <v>301</v>
      </c>
      <c r="F87" s="77" t="s">
        <v>161</v>
      </c>
      <c r="G87" s="62" t="s">
        <v>256</v>
      </c>
      <c r="H87" s="52" t="s">
        <v>257</v>
      </c>
      <c r="I87" s="78" t="s">
        <v>258</v>
      </c>
      <c r="J87" s="76" t="s">
        <v>259</v>
      </c>
      <c r="K87" s="76" t="s">
        <v>161</v>
      </c>
      <c r="L87" s="79" t="s">
        <v>260</v>
      </c>
      <c r="M87" s="78" t="s">
        <v>261</v>
      </c>
      <c r="N87" s="80" t="s">
        <v>41</v>
      </c>
      <c r="O87" s="81">
        <v>45440</v>
      </c>
      <c r="P87" s="82">
        <v>45441</v>
      </c>
      <c r="Q87" s="52" t="s">
        <v>302</v>
      </c>
      <c r="R87" s="50">
        <v>0.8</v>
      </c>
      <c r="S87" s="84">
        <v>0.8</v>
      </c>
      <c r="T87" s="48" t="str">
        <f t="shared" si="10"/>
        <v>&lt;0.812</v>
      </c>
      <c r="U87" s="48">
        <f t="shared" si="10"/>
        <v>0.8</v>
      </c>
      <c r="V87" s="49">
        <f t="shared" si="6"/>
        <v>0.8</v>
      </c>
      <c r="W87" s="43" t="str">
        <f t="shared" si="8"/>
        <v/>
      </c>
    </row>
    <row r="88" spans="1:23" x14ac:dyDescent="0.4">
      <c r="A88" s="32">
        <f t="shared" si="9"/>
        <v>82</v>
      </c>
      <c r="B88" s="50" t="s">
        <v>253</v>
      </c>
      <c r="C88" s="51" t="s">
        <v>253</v>
      </c>
      <c r="D88" s="75" t="s">
        <v>254</v>
      </c>
      <c r="E88" s="76" t="s">
        <v>303</v>
      </c>
      <c r="F88" s="77" t="s">
        <v>161</v>
      </c>
      <c r="G88" s="62" t="s">
        <v>256</v>
      </c>
      <c r="H88" s="40" t="s">
        <v>257</v>
      </c>
      <c r="I88" s="78" t="s">
        <v>258</v>
      </c>
      <c r="J88" s="76" t="s">
        <v>259</v>
      </c>
      <c r="K88" s="76" t="s">
        <v>161</v>
      </c>
      <c r="L88" s="79" t="s">
        <v>260</v>
      </c>
      <c r="M88" s="78" t="s">
        <v>261</v>
      </c>
      <c r="N88" s="80" t="s">
        <v>41</v>
      </c>
      <c r="O88" s="81">
        <v>45441</v>
      </c>
      <c r="P88" s="82">
        <v>45442</v>
      </c>
      <c r="Q88" s="52" t="s">
        <v>304</v>
      </c>
      <c r="R88" s="50">
        <v>2.74</v>
      </c>
      <c r="S88" s="84">
        <v>2.7</v>
      </c>
      <c r="T88" s="48" t="str">
        <f t="shared" si="10"/>
        <v>&lt;0.819</v>
      </c>
      <c r="U88" s="48">
        <f t="shared" si="10"/>
        <v>2.74</v>
      </c>
      <c r="V88" s="49">
        <f t="shared" si="6"/>
        <v>2.7</v>
      </c>
      <c r="W88" s="43" t="str">
        <f t="shared" si="8"/>
        <v/>
      </c>
    </row>
    <row r="89" spans="1:23" x14ac:dyDescent="0.4">
      <c r="A89" s="32">
        <f t="shared" si="9"/>
        <v>83</v>
      </c>
      <c r="B89" s="50" t="s">
        <v>305</v>
      </c>
      <c r="C89" s="51" t="s">
        <v>305</v>
      </c>
      <c r="D89" s="75" t="s">
        <v>305</v>
      </c>
      <c r="E89" s="76" t="s">
        <v>306</v>
      </c>
      <c r="F89" s="77" t="s">
        <v>307</v>
      </c>
      <c r="G89" s="62" t="s">
        <v>34</v>
      </c>
      <c r="H89" s="52" t="s">
        <v>308</v>
      </c>
      <c r="I89" s="78" t="s">
        <v>309</v>
      </c>
      <c r="J89" s="76" t="s">
        <v>310</v>
      </c>
      <c r="K89" s="76" t="s">
        <v>311</v>
      </c>
      <c r="L89" s="79" t="s">
        <v>39</v>
      </c>
      <c r="M89" s="76" t="s">
        <v>40</v>
      </c>
      <c r="N89" s="80" t="s">
        <v>41</v>
      </c>
      <c r="O89" s="81" t="s">
        <v>312</v>
      </c>
      <c r="P89" s="82">
        <v>45407</v>
      </c>
      <c r="Q89" s="52" t="s">
        <v>313</v>
      </c>
      <c r="R89" s="50" t="s">
        <v>314</v>
      </c>
      <c r="S89" s="84" t="s">
        <v>315</v>
      </c>
      <c r="T89" s="48" t="str">
        <f t="shared" si="10"/>
        <v>&lt;4.32</v>
      </c>
      <c r="U89" s="48" t="str">
        <f t="shared" si="10"/>
        <v>&lt;4.18</v>
      </c>
      <c r="V89" s="49" t="str">
        <f t="shared" si="6"/>
        <v>&lt;8.5</v>
      </c>
      <c r="W89" s="43" t="str">
        <f t="shared" si="8"/>
        <v/>
      </c>
    </row>
    <row r="90" spans="1:23" x14ac:dyDescent="0.4">
      <c r="A90" s="32">
        <f t="shared" si="9"/>
        <v>84</v>
      </c>
      <c r="B90" s="50" t="s">
        <v>305</v>
      </c>
      <c r="C90" s="51" t="s">
        <v>305</v>
      </c>
      <c r="D90" s="75" t="s">
        <v>305</v>
      </c>
      <c r="E90" s="76" t="s">
        <v>306</v>
      </c>
      <c r="F90" s="77" t="s">
        <v>307</v>
      </c>
      <c r="G90" s="62" t="s">
        <v>34</v>
      </c>
      <c r="H90" s="52" t="s">
        <v>308</v>
      </c>
      <c r="I90" s="78" t="s">
        <v>316</v>
      </c>
      <c r="J90" s="76" t="s">
        <v>310</v>
      </c>
      <c r="K90" s="76" t="s">
        <v>311</v>
      </c>
      <c r="L90" s="79" t="s">
        <v>39</v>
      </c>
      <c r="M90" s="76" t="s">
        <v>40</v>
      </c>
      <c r="N90" s="80" t="s">
        <v>41</v>
      </c>
      <c r="O90" s="81" t="s">
        <v>312</v>
      </c>
      <c r="P90" s="82">
        <v>45407</v>
      </c>
      <c r="Q90" s="52" t="s">
        <v>317</v>
      </c>
      <c r="R90" s="50" t="s">
        <v>318</v>
      </c>
      <c r="S90" s="84" t="s">
        <v>315</v>
      </c>
      <c r="T90" s="48" t="str">
        <f t="shared" ref="T90:U105" si="11">IF(Q90="","",IF(NOT(ISERROR(Q90*1)),ROUNDDOWN(Q90*1,2-INT(LOG(ABS(Q90*1)))),IFERROR("&lt;"&amp;ROUNDDOWN(IF(SUBSTITUTE(Q90,"&lt;","")*1&lt;=50,SUBSTITUTE(Q90,"&lt;","")*1,""),2-INT(LOG(ABS(SUBSTITUTE(Q90,"&lt;","")*1)))),IF(Q90="-",Q90,"入力形式が間違っています"))))</f>
        <v>&lt;4.43</v>
      </c>
      <c r="U90" s="48" t="str">
        <f t="shared" si="11"/>
        <v>&lt;4.08</v>
      </c>
      <c r="V90" s="49" t="str">
        <f t="shared" si="6"/>
        <v>&lt;8.5</v>
      </c>
      <c r="W90" s="43" t="str">
        <f t="shared" si="8"/>
        <v/>
      </c>
    </row>
    <row r="91" spans="1:23" x14ac:dyDescent="0.4">
      <c r="A91" s="32">
        <f t="shared" si="9"/>
        <v>85</v>
      </c>
      <c r="B91" s="50" t="s">
        <v>305</v>
      </c>
      <c r="C91" s="51" t="s">
        <v>305</v>
      </c>
      <c r="D91" s="75" t="s">
        <v>305</v>
      </c>
      <c r="E91" s="76" t="s">
        <v>306</v>
      </c>
      <c r="F91" s="77" t="s">
        <v>307</v>
      </c>
      <c r="G91" s="62" t="s">
        <v>34</v>
      </c>
      <c r="H91" s="75" t="s">
        <v>308</v>
      </c>
      <c r="I91" s="78" t="s">
        <v>319</v>
      </c>
      <c r="J91" s="76" t="s">
        <v>310</v>
      </c>
      <c r="K91" s="76" t="s">
        <v>320</v>
      </c>
      <c r="L91" s="79" t="s">
        <v>39</v>
      </c>
      <c r="M91" s="76" t="s">
        <v>40</v>
      </c>
      <c r="N91" s="80" t="s">
        <v>41</v>
      </c>
      <c r="O91" s="81" t="s">
        <v>312</v>
      </c>
      <c r="P91" s="82">
        <v>45407</v>
      </c>
      <c r="Q91" s="52" t="s">
        <v>321</v>
      </c>
      <c r="R91" s="50" t="s">
        <v>67</v>
      </c>
      <c r="S91" s="84" t="s">
        <v>59</v>
      </c>
      <c r="T91" s="48" t="str">
        <f t="shared" si="11"/>
        <v>&lt;4.91</v>
      </c>
      <c r="U91" s="48" t="str">
        <f t="shared" si="11"/>
        <v>&lt;3.91</v>
      </c>
      <c r="V91" s="49" t="str">
        <f t="shared" si="6"/>
        <v>&lt;8.8</v>
      </c>
      <c r="W91" s="43" t="str">
        <f t="shared" si="8"/>
        <v/>
      </c>
    </row>
    <row r="92" spans="1:23" x14ac:dyDescent="0.4">
      <c r="A92" s="32">
        <f t="shared" si="9"/>
        <v>86</v>
      </c>
      <c r="B92" s="50" t="s">
        <v>305</v>
      </c>
      <c r="C92" s="51" t="s">
        <v>305</v>
      </c>
      <c r="D92" s="52" t="s">
        <v>305</v>
      </c>
      <c r="E92" s="50" t="s">
        <v>306</v>
      </c>
      <c r="F92" s="53" t="s">
        <v>307</v>
      </c>
      <c r="G92" s="62" t="s">
        <v>34</v>
      </c>
      <c r="H92" s="52" t="s">
        <v>308</v>
      </c>
      <c r="I92" s="32" t="s">
        <v>322</v>
      </c>
      <c r="J92" s="50" t="s">
        <v>310</v>
      </c>
      <c r="K92" s="50" t="s">
        <v>323</v>
      </c>
      <c r="L92" s="54" t="s">
        <v>39</v>
      </c>
      <c r="M92" s="50" t="s">
        <v>40</v>
      </c>
      <c r="N92" s="55" t="s">
        <v>41</v>
      </c>
      <c r="O92" s="56" t="s">
        <v>312</v>
      </c>
      <c r="P92" s="63">
        <v>45407</v>
      </c>
      <c r="Q92" s="52" t="s">
        <v>324</v>
      </c>
      <c r="R92" s="50" t="s">
        <v>325</v>
      </c>
      <c r="S92" s="74" t="s">
        <v>326</v>
      </c>
      <c r="T92" s="48" t="str">
        <f t="shared" si="11"/>
        <v>&lt;3.94</v>
      </c>
      <c r="U92" s="48" t="str">
        <f t="shared" si="11"/>
        <v>&lt;4.49</v>
      </c>
      <c r="V92" s="49" t="str">
        <f t="shared" si="6"/>
        <v>&lt;8.4</v>
      </c>
      <c r="W92" s="43" t="str">
        <f t="shared" si="8"/>
        <v/>
      </c>
    </row>
    <row r="93" spans="1:23" x14ac:dyDescent="0.4">
      <c r="A93" s="32">
        <f t="shared" si="9"/>
        <v>87</v>
      </c>
      <c r="B93" s="50" t="s">
        <v>305</v>
      </c>
      <c r="C93" s="51" t="s">
        <v>305</v>
      </c>
      <c r="D93" s="52" t="s">
        <v>305</v>
      </c>
      <c r="E93" s="50" t="s">
        <v>306</v>
      </c>
      <c r="F93" s="53" t="s">
        <v>327</v>
      </c>
      <c r="G93" s="62" t="s">
        <v>34</v>
      </c>
      <c r="H93" s="52" t="s">
        <v>308</v>
      </c>
      <c r="I93" s="32" t="s">
        <v>309</v>
      </c>
      <c r="J93" s="50" t="s">
        <v>310</v>
      </c>
      <c r="K93" s="50" t="s">
        <v>311</v>
      </c>
      <c r="L93" s="54" t="s">
        <v>39</v>
      </c>
      <c r="M93" s="50" t="s">
        <v>40</v>
      </c>
      <c r="N93" s="55" t="s">
        <v>41</v>
      </c>
      <c r="O93" s="56" t="s">
        <v>312</v>
      </c>
      <c r="P93" s="63">
        <v>45407</v>
      </c>
      <c r="Q93" s="52" t="s">
        <v>328</v>
      </c>
      <c r="R93" s="50" t="s">
        <v>329</v>
      </c>
      <c r="S93" s="74" t="s">
        <v>330</v>
      </c>
      <c r="T93" s="48" t="str">
        <f t="shared" si="11"/>
        <v>&lt;4.33</v>
      </c>
      <c r="U93" s="48" t="str">
        <f t="shared" si="11"/>
        <v>&lt;3.83</v>
      </c>
      <c r="V93" s="49" t="str">
        <f t="shared" si="6"/>
        <v>&lt;8.2</v>
      </c>
      <c r="W93" s="43" t="str">
        <f t="shared" si="8"/>
        <v/>
      </c>
    </row>
    <row r="94" spans="1:23" x14ac:dyDescent="0.4">
      <c r="A94" s="32">
        <f t="shared" si="9"/>
        <v>88</v>
      </c>
      <c r="B94" s="50" t="s">
        <v>305</v>
      </c>
      <c r="C94" s="51" t="s">
        <v>305</v>
      </c>
      <c r="D94" s="52" t="s">
        <v>305</v>
      </c>
      <c r="E94" s="50" t="s">
        <v>306</v>
      </c>
      <c r="F94" s="53" t="s">
        <v>327</v>
      </c>
      <c r="G94" s="62" t="s">
        <v>34</v>
      </c>
      <c r="H94" s="52" t="s">
        <v>308</v>
      </c>
      <c r="I94" s="32" t="s">
        <v>331</v>
      </c>
      <c r="J94" s="50" t="s">
        <v>310</v>
      </c>
      <c r="K94" s="50" t="s">
        <v>311</v>
      </c>
      <c r="L94" s="54" t="s">
        <v>39</v>
      </c>
      <c r="M94" s="50" t="s">
        <v>40</v>
      </c>
      <c r="N94" s="55" t="s">
        <v>41</v>
      </c>
      <c r="O94" s="56" t="s">
        <v>312</v>
      </c>
      <c r="P94" s="63">
        <v>45407</v>
      </c>
      <c r="Q94" s="52" t="s">
        <v>313</v>
      </c>
      <c r="R94" s="50">
        <v>6.22</v>
      </c>
      <c r="S94" s="74">
        <v>6.2</v>
      </c>
      <c r="T94" s="48" t="str">
        <f t="shared" si="11"/>
        <v>&lt;4.32</v>
      </c>
      <c r="U94" s="48">
        <f t="shared" si="11"/>
        <v>6.22</v>
      </c>
      <c r="V94" s="49">
        <f t="shared" si="6"/>
        <v>6.2</v>
      </c>
      <c r="W94" s="43" t="str">
        <f t="shared" si="8"/>
        <v/>
      </c>
    </row>
    <row r="95" spans="1:23" x14ac:dyDescent="0.4">
      <c r="A95" s="32">
        <f t="shared" si="9"/>
        <v>89</v>
      </c>
      <c r="B95" s="50" t="s">
        <v>305</v>
      </c>
      <c r="C95" s="51" t="s">
        <v>305</v>
      </c>
      <c r="D95" s="52" t="s">
        <v>305</v>
      </c>
      <c r="E95" s="50" t="s">
        <v>306</v>
      </c>
      <c r="F95" s="53" t="s">
        <v>327</v>
      </c>
      <c r="G95" s="62" t="s">
        <v>34</v>
      </c>
      <c r="H95" s="52" t="s">
        <v>308</v>
      </c>
      <c r="I95" s="32" t="s">
        <v>332</v>
      </c>
      <c r="J95" s="50" t="s">
        <v>310</v>
      </c>
      <c r="K95" s="50" t="s">
        <v>323</v>
      </c>
      <c r="L95" s="54" t="s">
        <v>39</v>
      </c>
      <c r="M95" s="50" t="s">
        <v>40</v>
      </c>
      <c r="N95" s="55" t="s">
        <v>41</v>
      </c>
      <c r="O95" s="56" t="s">
        <v>312</v>
      </c>
      <c r="P95" s="63">
        <v>45407</v>
      </c>
      <c r="Q95" s="52" t="s">
        <v>52</v>
      </c>
      <c r="R95" s="50" t="s">
        <v>333</v>
      </c>
      <c r="S95" s="74" t="s">
        <v>334</v>
      </c>
      <c r="T95" s="48" t="str">
        <f t="shared" si="11"/>
        <v>&lt;4.27</v>
      </c>
      <c r="U95" s="48" t="str">
        <f t="shared" si="11"/>
        <v>&lt;3.78</v>
      </c>
      <c r="V95" s="49" t="str">
        <f t="shared" si="6"/>
        <v>&lt;8.1</v>
      </c>
      <c r="W95" s="43" t="str">
        <f t="shared" si="8"/>
        <v/>
      </c>
    </row>
    <row r="96" spans="1:23" x14ac:dyDescent="0.4">
      <c r="A96" s="32">
        <f t="shared" si="9"/>
        <v>90</v>
      </c>
      <c r="B96" s="50" t="s">
        <v>305</v>
      </c>
      <c r="C96" s="51" t="s">
        <v>305</v>
      </c>
      <c r="D96" s="52" t="s">
        <v>305</v>
      </c>
      <c r="E96" s="50" t="s">
        <v>306</v>
      </c>
      <c r="F96" s="53" t="s">
        <v>327</v>
      </c>
      <c r="G96" s="62" t="s">
        <v>34</v>
      </c>
      <c r="H96" s="52" t="s">
        <v>308</v>
      </c>
      <c r="I96" s="32" t="s">
        <v>335</v>
      </c>
      <c r="J96" s="50" t="s">
        <v>310</v>
      </c>
      <c r="K96" s="50" t="s">
        <v>323</v>
      </c>
      <c r="L96" s="54" t="s">
        <v>39</v>
      </c>
      <c r="M96" s="50" t="s">
        <v>40</v>
      </c>
      <c r="N96" s="55" t="s">
        <v>41</v>
      </c>
      <c r="O96" s="56" t="s">
        <v>312</v>
      </c>
      <c r="P96" s="63">
        <v>45407</v>
      </c>
      <c r="Q96" s="52" t="s">
        <v>336</v>
      </c>
      <c r="R96" s="50" t="s">
        <v>337</v>
      </c>
      <c r="S96" s="74" t="s">
        <v>80</v>
      </c>
      <c r="T96" s="48" t="str">
        <f t="shared" si="11"/>
        <v>&lt;4.4</v>
      </c>
      <c r="U96" s="48" t="str">
        <f t="shared" si="11"/>
        <v>&lt;5.04</v>
      </c>
      <c r="V96" s="49" t="str">
        <f t="shared" si="6"/>
        <v>&lt;9.4</v>
      </c>
      <c r="W96" s="43" t="str">
        <f t="shared" si="8"/>
        <v/>
      </c>
    </row>
    <row r="97" spans="1:23" x14ac:dyDescent="0.4">
      <c r="A97" s="32">
        <f t="shared" si="9"/>
        <v>91</v>
      </c>
      <c r="B97" s="50" t="s">
        <v>305</v>
      </c>
      <c r="C97" s="51" t="s">
        <v>305</v>
      </c>
      <c r="D97" s="52" t="s">
        <v>305</v>
      </c>
      <c r="E97" s="50" t="s">
        <v>306</v>
      </c>
      <c r="F97" s="53" t="s">
        <v>327</v>
      </c>
      <c r="G97" s="62" t="s">
        <v>34</v>
      </c>
      <c r="H97" s="52" t="s">
        <v>308</v>
      </c>
      <c r="I97" s="32" t="s">
        <v>319</v>
      </c>
      <c r="J97" s="50" t="s">
        <v>310</v>
      </c>
      <c r="K97" s="50" t="s">
        <v>320</v>
      </c>
      <c r="L97" s="54" t="s">
        <v>39</v>
      </c>
      <c r="M97" s="50" t="s">
        <v>40</v>
      </c>
      <c r="N97" s="55" t="s">
        <v>41</v>
      </c>
      <c r="O97" s="56" t="s">
        <v>312</v>
      </c>
      <c r="P97" s="63">
        <v>45407</v>
      </c>
      <c r="Q97" s="52" t="s">
        <v>338</v>
      </c>
      <c r="R97" s="50" t="s">
        <v>339</v>
      </c>
      <c r="S97" s="74" t="s">
        <v>340</v>
      </c>
      <c r="T97" s="48" t="str">
        <f t="shared" si="11"/>
        <v>&lt;2.42</v>
      </c>
      <c r="U97" s="48" t="str">
        <f t="shared" si="11"/>
        <v>&lt;3.12</v>
      </c>
      <c r="V97" s="49" t="str">
        <f t="shared" si="6"/>
        <v>&lt;5.5</v>
      </c>
      <c r="W97" s="43" t="str">
        <f t="shared" si="8"/>
        <v/>
      </c>
    </row>
    <row r="98" spans="1:23" x14ac:dyDescent="0.4">
      <c r="A98" s="32">
        <f t="shared" si="9"/>
        <v>92</v>
      </c>
      <c r="B98" s="50" t="s">
        <v>305</v>
      </c>
      <c r="C98" s="51" t="s">
        <v>305</v>
      </c>
      <c r="D98" s="52" t="s">
        <v>305</v>
      </c>
      <c r="E98" s="50" t="s">
        <v>341</v>
      </c>
      <c r="F98" s="53" t="s">
        <v>342</v>
      </c>
      <c r="G98" s="62" t="s">
        <v>34</v>
      </c>
      <c r="H98" s="52" t="s">
        <v>308</v>
      </c>
      <c r="I98" s="32" t="s">
        <v>343</v>
      </c>
      <c r="J98" s="50" t="s">
        <v>310</v>
      </c>
      <c r="K98" s="50" t="s">
        <v>311</v>
      </c>
      <c r="L98" s="54" t="s">
        <v>39</v>
      </c>
      <c r="M98" s="50" t="s">
        <v>40</v>
      </c>
      <c r="N98" s="55" t="s">
        <v>41</v>
      </c>
      <c r="O98" s="56">
        <v>45403</v>
      </c>
      <c r="P98" s="63">
        <v>45407</v>
      </c>
      <c r="Q98" s="52" t="s">
        <v>344</v>
      </c>
      <c r="R98" s="50" t="s">
        <v>345</v>
      </c>
      <c r="S98" s="74" t="s">
        <v>346</v>
      </c>
      <c r="T98" s="48" t="str">
        <f t="shared" si="11"/>
        <v>&lt;0.31</v>
      </c>
      <c r="U98" s="48" t="str">
        <f t="shared" si="11"/>
        <v>&lt;0.326</v>
      </c>
      <c r="V98" s="49" t="str">
        <f t="shared" si="6"/>
        <v>&lt;0.64</v>
      </c>
      <c r="W98" s="43" t="str">
        <f t="shared" si="8"/>
        <v/>
      </c>
    </row>
    <row r="99" spans="1:23" x14ac:dyDescent="0.4">
      <c r="A99" s="32">
        <f t="shared" si="9"/>
        <v>93</v>
      </c>
      <c r="B99" s="50" t="s">
        <v>305</v>
      </c>
      <c r="C99" s="51" t="s">
        <v>305</v>
      </c>
      <c r="D99" s="52" t="s">
        <v>305</v>
      </c>
      <c r="E99" s="50" t="s">
        <v>341</v>
      </c>
      <c r="F99" s="53" t="s">
        <v>342</v>
      </c>
      <c r="G99" s="62" t="s">
        <v>34</v>
      </c>
      <c r="H99" s="52" t="s">
        <v>308</v>
      </c>
      <c r="I99" s="32" t="s">
        <v>347</v>
      </c>
      <c r="J99" s="50" t="s">
        <v>310</v>
      </c>
      <c r="K99" s="50" t="s">
        <v>311</v>
      </c>
      <c r="L99" s="54" t="s">
        <v>39</v>
      </c>
      <c r="M99" s="50" t="s">
        <v>348</v>
      </c>
      <c r="N99" s="55" t="s">
        <v>41</v>
      </c>
      <c r="O99" s="56">
        <v>45403</v>
      </c>
      <c r="P99" s="63">
        <v>45407</v>
      </c>
      <c r="Q99" s="52" t="s">
        <v>349</v>
      </c>
      <c r="R99" s="50" t="s">
        <v>350</v>
      </c>
      <c r="S99" s="74" t="s">
        <v>148</v>
      </c>
      <c r="T99" s="48" t="str">
        <f t="shared" si="11"/>
        <v>&lt;5.55</v>
      </c>
      <c r="U99" s="48" t="str">
        <f t="shared" si="11"/>
        <v>&lt;4.48</v>
      </c>
      <c r="V99" s="49" t="str">
        <f t="shared" si="6"/>
        <v>&lt;10</v>
      </c>
      <c r="W99" s="43" t="str">
        <f t="shared" si="8"/>
        <v/>
      </c>
    </row>
    <row r="100" spans="1:23" x14ac:dyDescent="0.4">
      <c r="A100" s="32">
        <f t="shared" si="9"/>
        <v>94</v>
      </c>
      <c r="B100" s="50" t="s">
        <v>305</v>
      </c>
      <c r="C100" s="51" t="s">
        <v>305</v>
      </c>
      <c r="D100" s="52" t="s">
        <v>305</v>
      </c>
      <c r="E100" s="50" t="s">
        <v>341</v>
      </c>
      <c r="F100" s="53" t="s">
        <v>342</v>
      </c>
      <c r="G100" s="62" t="s">
        <v>34</v>
      </c>
      <c r="H100" s="52" t="s">
        <v>308</v>
      </c>
      <c r="I100" s="32" t="s">
        <v>347</v>
      </c>
      <c r="J100" s="50" t="s">
        <v>310</v>
      </c>
      <c r="K100" s="50" t="s">
        <v>311</v>
      </c>
      <c r="L100" s="54" t="s">
        <v>39</v>
      </c>
      <c r="M100" s="50" t="s">
        <v>348</v>
      </c>
      <c r="N100" s="55" t="s">
        <v>41</v>
      </c>
      <c r="O100" s="56">
        <v>45403</v>
      </c>
      <c r="P100" s="63">
        <v>45407</v>
      </c>
      <c r="Q100" s="52" t="s">
        <v>351</v>
      </c>
      <c r="R100" s="50" t="s">
        <v>103</v>
      </c>
      <c r="S100" s="74" t="s">
        <v>105</v>
      </c>
      <c r="T100" s="48" t="str">
        <f t="shared" si="11"/>
        <v>&lt;5.21</v>
      </c>
      <c r="U100" s="48" t="str">
        <f t="shared" si="11"/>
        <v>&lt;5.47</v>
      </c>
      <c r="V100" s="49" t="str">
        <f t="shared" si="6"/>
        <v>&lt;11</v>
      </c>
      <c r="W100" s="43" t="str">
        <f t="shared" si="8"/>
        <v/>
      </c>
    </row>
    <row r="101" spans="1:23" x14ac:dyDescent="0.4">
      <c r="A101" s="32">
        <f t="shared" si="9"/>
        <v>95</v>
      </c>
      <c r="B101" s="50" t="s">
        <v>305</v>
      </c>
      <c r="C101" s="51" t="s">
        <v>305</v>
      </c>
      <c r="D101" s="52" t="s">
        <v>305</v>
      </c>
      <c r="E101" s="50" t="s">
        <v>341</v>
      </c>
      <c r="F101" s="53" t="s">
        <v>342</v>
      </c>
      <c r="G101" s="62" t="s">
        <v>34</v>
      </c>
      <c r="H101" s="52" t="s">
        <v>308</v>
      </c>
      <c r="I101" s="32" t="s">
        <v>347</v>
      </c>
      <c r="J101" s="50" t="s">
        <v>310</v>
      </c>
      <c r="K101" s="50" t="s">
        <v>311</v>
      </c>
      <c r="L101" s="54" t="s">
        <v>39</v>
      </c>
      <c r="M101" s="50" t="s">
        <v>348</v>
      </c>
      <c r="N101" s="55" t="s">
        <v>41</v>
      </c>
      <c r="O101" s="56">
        <v>45403</v>
      </c>
      <c r="P101" s="63">
        <v>45407</v>
      </c>
      <c r="Q101" s="52" t="s">
        <v>352</v>
      </c>
      <c r="R101" s="50" t="s">
        <v>353</v>
      </c>
      <c r="S101" s="74" t="s">
        <v>113</v>
      </c>
      <c r="T101" s="48" t="str">
        <f t="shared" si="11"/>
        <v>&lt;6.12</v>
      </c>
      <c r="U101" s="48" t="str">
        <f t="shared" si="11"/>
        <v>&lt;5.62</v>
      </c>
      <c r="V101" s="49" t="str">
        <f t="shared" si="6"/>
        <v>&lt;12</v>
      </c>
      <c r="W101" s="43" t="str">
        <f t="shared" si="8"/>
        <v/>
      </c>
    </row>
    <row r="102" spans="1:23" x14ac:dyDescent="0.4">
      <c r="A102" s="50">
        <f t="shared" si="9"/>
        <v>96</v>
      </c>
      <c r="B102" s="50" t="s">
        <v>305</v>
      </c>
      <c r="C102" s="51" t="s">
        <v>305</v>
      </c>
      <c r="D102" s="52" t="s">
        <v>305</v>
      </c>
      <c r="E102" s="50" t="s">
        <v>306</v>
      </c>
      <c r="F102" s="53" t="s">
        <v>327</v>
      </c>
      <c r="G102" s="62" t="s">
        <v>34</v>
      </c>
      <c r="H102" s="52" t="s">
        <v>308</v>
      </c>
      <c r="I102" s="32" t="s">
        <v>322</v>
      </c>
      <c r="J102" s="50" t="s">
        <v>310</v>
      </c>
      <c r="K102" s="50" t="s">
        <v>354</v>
      </c>
      <c r="L102" s="54" t="s">
        <v>39</v>
      </c>
      <c r="M102" s="50" t="s">
        <v>40</v>
      </c>
      <c r="N102" s="55" t="s">
        <v>41</v>
      </c>
      <c r="O102" s="56" t="s">
        <v>312</v>
      </c>
      <c r="P102" s="63">
        <v>45407</v>
      </c>
      <c r="Q102" s="52" t="s">
        <v>355</v>
      </c>
      <c r="R102" s="50" t="s">
        <v>356</v>
      </c>
      <c r="S102" s="74" t="s">
        <v>83</v>
      </c>
      <c r="T102" s="48" t="str">
        <f t="shared" si="11"/>
        <v>&lt;2.84</v>
      </c>
      <c r="U102" s="48" t="str">
        <f t="shared" si="11"/>
        <v>&lt;2.49</v>
      </c>
      <c r="V102" s="49" t="str">
        <f t="shared" si="6"/>
        <v>&lt;5.3</v>
      </c>
      <c r="W102" s="43" t="str">
        <f t="shared" si="8"/>
        <v/>
      </c>
    </row>
    <row r="103" spans="1:23" x14ac:dyDescent="0.4">
      <c r="A103" s="50">
        <f t="shared" si="9"/>
        <v>97</v>
      </c>
      <c r="B103" s="50" t="s">
        <v>305</v>
      </c>
      <c r="C103" s="51" t="s">
        <v>305</v>
      </c>
      <c r="D103" s="52" t="s">
        <v>305</v>
      </c>
      <c r="E103" s="50" t="s">
        <v>306</v>
      </c>
      <c r="F103" s="53" t="s">
        <v>327</v>
      </c>
      <c r="G103" s="62" t="s">
        <v>34</v>
      </c>
      <c r="H103" s="52" t="s">
        <v>308</v>
      </c>
      <c r="I103" s="32" t="s">
        <v>357</v>
      </c>
      <c r="J103" s="50" t="s">
        <v>310</v>
      </c>
      <c r="K103" s="50" t="s">
        <v>323</v>
      </c>
      <c r="L103" s="54" t="s">
        <v>39</v>
      </c>
      <c r="M103" s="50" t="s">
        <v>40</v>
      </c>
      <c r="N103" s="55" t="s">
        <v>41</v>
      </c>
      <c r="O103" s="56" t="s">
        <v>312</v>
      </c>
      <c r="P103" s="63">
        <v>45407</v>
      </c>
      <c r="Q103" s="52" t="s">
        <v>358</v>
      </c>
      <c r="R103" s="50" t="s">
        <v>359</v>
      </c>
      <c r="S103" s="74" t="s">
        <v>171</v>
      </c>
      <c r="T103" s="48" t="str">
        <f t="shared" si="11"/>
        <v>&lt;2.23</v>
      </c>
      <c r="U103" s="48" t="str">
        <f t="shared" si="11"/>
        <v>&lt;2.54</v>
      </c>
      <c r="V103" s="49" t="str">
        <f t="shared" si="6"/>
        <v>&lt;4.8</v>
      </c>
      <c r="W103" s="43" t="str">
        <f t="shared" si="8"/>
        <v/>
      </c>
    </row>
    <row r="104" spans="1:23" x14ac:dyDescent="0.4">
      <c r="A104" s="50">
        <f t="shared" si="9"/>
        <v>98</v>
      </c>
      <c r="B104" s="50" t="s">
        <v>305</v>
      </c>
      <c r="C104" s="51" t="s">
        <v>305</v>
      </c>
      <c r="D104" s="52" t="s">
        <v>305</v>
      </c>
      <c r="E104" s="50" t="s">
        <v>306</v>
      </c>
      <c r="F104" s="53" t="s">
        <v>327</v>
      </c>
      <c r="G104" s="62" t="s">
        <v>34</v>
      </c>
      <c r="H104" s="52" t="s">
        <v>308</v>
      </c>
      <c r="I104" s="32" t="s">
        <v>360</v>
      </c>
      <c r="J104" s="50" t="s">
        <v>310</v>
      </c>
      <c r="K104" s="50" t="s">
        <v>354</v>
      </c>
      <c r="L104" s="54" t="s">
        <v>39</v>
      </c>
      <c r="M104" s="50" t="s">
        <v>40</v>
      </c>
      <c r="N104" s="55" t="s">
        <v>41</v>
      </c>
      <c r="O104" s="56" t="s">
        <v>312</v>
      </c>
      <c r="P104" s="63">
        <v>45407</v>
      </c>
      <c r="Q104" s="52" t="s">
        <v>361</v>
      </c>
      <c r="R104" s="50" t="s">
        <v>362</v>
      </c>
      <c r="S104" s="74" t="s">
        <v>363</v>
      </c>
      <c r="T104" s="48" t="str">
        <f t="shared" si="11"/>
        <v>&lt;2.58</v>
      </c>
      <c r="U104" s="48" t="str">
        <f t="shared" si="11"/>
        <v>&lt;2.85</v>
      </c>
      <c r="V104" s="49" t="str">
        <f t="shared" si="6"/>
        <v>&lt;5.4</v>
      </c>
      <c r="W104" s="43" t="str">
        <f t="shared" si="8"/>
        <v/>
      </c>
    </row>
    <row r="105" spans="1:23" x14ac:dyDescent="0.4">
      <c r="A105" s="50">
        <f t="shared" si="9"/>
        <v>99</v>
      </c>
      <c r="B105" s="50" t="s">
        <v>305</v>
      </c>
      <c r="C105" s="51" t="s">
        <v>305</v>
      </c>
      <c r="D105" s="52" t="s">
        <v>305</v>
      </c>
      <c r="E105" s="50" t="s">
        <v>306</v>
      </c>
      <c r="F105" s="53" t="s">
        <v>327</v>
      </c>
      <c r="G105" s="62" t="s">
        <v>34</v>
      </c>
      <c r="H105" s="52" t="s">
        <v>308</v>
      </c>
      <c r="I105" s="32" t="s">
        <v>364</v>
      </c>
      <c r="J105" s="50" t="s">
        <v>310</v>
      </c>
      <c r="K105" s="50" t="s">
        <v>354</v>
      </c>
      <c r="L105" s="54" t="s">
        <v>39</v>
      </c>
      <c r="M105" s="50" t="s">
        <v>40</v>
      </c>
      <c r="N105" s="55" t="s">
        <v>41</v>
      </c>
      <c r="O105" s="56" t="s">
        <v>312</v>
      </c>
      <c r="P105" s="63">
        <v>45407</v>
      </c>
      <c r="Q105" s="52" t="s">
        <v>365</v>
      </c>
      <c r="R105" s="50" t="s">
        <v>366</v>
      </c>
      <c r="S105" s="74" t="s">
        <v>367</v>
      </c>
      <c r="T105" s="48" t="str">
        <f t="shared" si="11"/>
        <v>&lt;3.56</v>
      </c>
      <c r="U105" s="48" t="str">
        <f t="shared" si="11"/>
        <v>&lt;4.17</v>
      </c>
      <c r="V105" s="49" t="str">
        <f t="shared" ref="V105:V162" si="12">IFERROR(IF(AND(T105="",U105=""),"",IF(AND(T105="-",U105="-"),IF(S105="","Cs合計を入力してください",S105),IF(NOT(ISERROR(T105*1+U105*1)),ROUND(T105+U105, 1-INT(LOG(ABS(T105+U105)))),IF(NOT(ISERROR(T105*1)),ROUND(T105, 1-INT(LOG(ABS(T105)))),IF(NOT(ISERROR(U105*1)),ROUND(U105, 1-INT(LOG(ABS(U105)))),IF(ISERROR(T105*1+U105*1),"&lt;"&amp;ROUND(IF(T105="-",0,SUBSTITUTE(T105,"&lt;",""))*1+IF(U105="-",0,SUBSTITUTE(U105,"&lt;",""))*1,1-INT(LOG(ABS(IF(T105="-",0,SUBSTITUTE(T105,"&lt;",""))*1+IF(U105="-",0,SUBSTITUTE(U105,"&lt;",""))*1)))))))))),"入力形式が間違っています")</f>
        <v>&lt;7.7</v>
      </c>
      <c r="W105" s="43" t="str">
        <f t="shared" si="8"/>
        <v/>
      </c>
    </row>
    <row r="106" spans="1:23" x14ac:dyDescent="0.4">
      <c r="A106" s="50">
        <f t="shared" si="9"/>
        <v>100</v>
      </c>
      <c r="B106" s="50" t="s">
        <v>305</v>
      </c>
      <c r="C106" s="51" t="s">
        <v>305</v>
      </c>
      <c r="D106" s="52" t="s">
        <v>305</v>
      </c>
      <c r="E106" s="50" t="s">
        <v>341</v>
      </c>
      <c r="F106" s="53" t="s">
        <v>342</v>
      </c>
      <c r="G106" s="62" t="s">
        <v>34</v>
      </c>
      <c r="H106" s="52" t="s">
        <v>308</v>
      </c>
      <c r="I106" s="32" t="s">
        <v>368</v>
      </c>
      <c r="J106" s="50" t="s">
        <v>310</v>
      </c>
      <c r="K106" s="50" t="s">
        <v>311</v>
      </c>
      <c r="L106" s="54" t="s">
        <v>39</v>
      </c>
      <c r="M106" s="50" t="s">
        <v>40</v>
      </c>
      <c r="N106" s="55" t="s">
        <v>41</v>
      </c>
      <c r="O106" s="56">
        <v>45403</v>
      </c>
      <c r="P106" s="63">
        <v>45407</v>
      </c>
      <c r="Q106" s="52" t="s">
        <v>369</v>
      </c>
      <c r="R106" s="50">
        <v>7.48</v>
      </c>
      <c r="S106" s="74">
        <v>7.5</v>
      </c>
      <c r="T106" s="48" t="str">
        <f t="shared" ref="T106:U131" si="13">IF(Q106="","",IF(NOT(ISERROR(Q106*1)),ROUNDDOWN(Q106*1,2-INT(LOG(ABS(Q106*1)))),IFERROR("&lt;"&amp;ROUNDDOWN(IF(SUBSTITUTE(Q106,"&lt;","")*1&lt;=50,SUBSTITUTE(Q106,"&lt;","")*1,""),2-INT(LOG(ABS(SUBSTITUTE(Q106,"&lt;","")*1)))),IF(Q106="-",Q106,"入力形式が間違っています"))))</f>
        <v>&lt;0.349</v>
      </c>
      <c r="U106" s="48">
        <f t="shared" si="13"/>
        <v>7.48</v>
      </c>
      <c r="V106" s="49">
        <f t="shared" si="12"/>
        <v>7.5</v>
      </c>
      <c r="W106" s="43" t="str">
        <f t="shared" si="8"/>
        <v/>
      </c>
    </row>
    <row r="107" spans="1:23" ht="75" x14ac:dyDescent="0.4">
      <c r="A107" s="50">
        <f t="shared" si="9"/>
        <v>101</v>
      </c>
      <c r="B107" s="50" t="s">
        <v>305</v>
      </c>
      <c r="C107" s="51" t="s">
        <v>370</v>
      </c>
      <c r="D107" s="52" t="s">
        <v>305</v>
      </c>
      <c r="E107" s="50" t="s">
        <v>341</v>
      </c>
      <c r="F107" s="53" t="s">
        <v>371</v>
      </c>
      <c r="G107" s="62" t="s">
        <v>34</v>
      </c>
      <c r="H107" s="52" t="s">
        <v>308</v>
      </c>
      <c r="I107" s="32" t="s">
        <v>372</v>
      </c>
      <c r="J107" s="50" t="s">
        <v>310</v>
      </c>
      <c r="K107" s="50" t="s">
        <v>311</v>
      </c>
      <c r="L107" s="54" t="s">
        <v>39</v>
      </c>
      <c r="M107" s="50" t="s">
        <v>373</v>
      </c>
      <c r="N107" s="55" t="s">
        <v>41</v>
      </c>
      <c r="O107" s="56">
        <v>45403</v>
      </c>
      <c r="P107" s="63">
        <v>45407</v>
      </c>
      <c r="Q107" s="52" t="s">
        <v>374</v>
      </c>
      <c r="R107" s="50" t="s">
        <v>375</v>
      </c>
      <c r="S107" s="74" t="s">
        <v>376</v>
      </c>
      <c r="T107" s="48" t="str">
        <f t="shared" si="13"/>
        <v>&lt;0.479</v>
      </c>
      <c r="U107" s="48" t="str">
        <f t="shared" si="13"/>
        <v>&lt;0.5</v>
      </c>
      <c r="V107" s="49" t="str">
        <f t="shared" si="12"/>
        <v>&lt;0.98</v>
      </c>
      <c r="W107" s="43" t="str">
        <f t="shared" si="8"/>
        <v/>
      </c>
    </row>
    <row r="108" spans="1:23" x14ac:dyDescent="0.4">
      <c r="A108" s="50">
        <f t="shared" si="9"/>
        <v>102</v>
      </c>
      <c r="B108" s="50" t="s">
        <v>305</v>
      </c>
      <c r="C108" s="51" t="s">
        <v>305</v>
      </c>
      <c r="D108" s="52" t="s">
        <v>305</v>
      </c>
      <c r="E108" s="50" t="s">
        <v>341</v>
      </c>
      <c r="F108" s="53" t="s">
        <v>377</v>
      </c>
      <c r="G108" s="62" t="s">
        <v>34</v>
      </c>
      <c r="H108" s="52" t="s">
        <v>308</v>
      </c>
      <c r="I108" s="32" t="s">
        <v>368</v>
      </c>
      <c r="J108" s="50" t="s">
        <v>310</v>
      </c>
      <c r="K108" s="50" t="s">
        <v>378</v>
      </c>
      <c r="L108" s="54" t="s">
        <v>39</v>
      </c>
      <c r="M108" s="50" t="s">
        <v>40</v>
      </c>
      <c r="N108" s="55" t="s">
        <v>41</v>
      </c>
      <c r="O108" s="56">
        <v>45421</v>
      </c>
      <c r="P108" s="63">
        <v>45428</v>
      </c>
      <c r="Q108" s="52" t="s">
        <v>379</v>
      </c>
      <c r="R108" s="50">
        <v>8.91</v>
      </c>
      <c r="S108" s="74">
        <v>8.9</v>
      </c>
      <c r="T108" s="48" t="str">
        <f t="shared" si="13"/>
        <v>&lt;0.323</v>
      </c>
      <c r="U108" s="48">
        <f t="shared" si="13"/>
        <v>8.91</v>
      </c>
      <c r="V108" s="49">
        <f t="shared" si="12"/>
        <v>8.9</v>
      </c>
      <c r="W108" s="43" t="str">
        <f t="shared" si="8"/>
        <v/>
      </c>
    </row>
    <row r="109" spans="1:23" x14ac:dyDescent="0.4">
      <c r="A109" s="50">
        <f t="shared" si="9"/>
        <v>103</v>
      </c>
      <c r="B109" s="50" t="s">
        <v>305</v>
      </c>
      <c r="C109" s="51" t="s">
        <v>305</v>
      </c>
      <c r="D109" s="52" t="s">
        <v>305</v>
      </c>
      <c r="E109" s="50" t="s">
        <v>341</v>
      </c>
      <c r="F109" s="53" t="s">
        <v>377</v>
      </c>
      <c r="G109" s="62" t="s">
        <v>34</v>
      </c>
      <c r="H109" s="52" t="s">
        <v>308</v>
      </c>
      <c r="I109" s="32" t="s">
        <v>368</v>
      </c>
      <c r="J109" s="50" t="s">
        <v>310</v>
      </c>
      <c r="K109" s="50" t="s">
        <v>378</v>
      </c>
      <c r="L109" s="54" t="s">
        <v>39</v>
      </c>
      <c r="M109" s="50" t="s">
        <v>40</v>
      </c>
      <c r="N109" s="55" t="s">
        <v>41</v>
      </c>
      <c r="O109" s="56">
        <v>45421</v>
      </c>
      <c r="P109" s="63">
        <v>45428</v>
      </c>
      <c r="Q109" s="52" t="s">
        <v>380</v>
      </c>
      <c r="R109" s="50">
        <v>5.71</v>
      </c>
      <c r="S109" s="74">
        <v>5.7</v>
      </c>
      <c r="T109" s="48" t="str">
        <f t="shared" si="13"/>
        <v>&lt;0.297</v>
      </c>
      <c r="U109" s="48">
        <f t="shared" si="13"/>
        <v>5.71</v>
      </c>
      <c r="V109" s="49">
        <f t="shared" si="12"/>
        <v>5.7</v>
      </c>
      <c r="W109" s="43" t="str">
        <f t="shared" si="8"/>
        <v/>
      </c>
    </row>
    <row r="110" spans="1:23" x14ac:dyDescent="0.4">
      <c r="A110" s="50">
        <f t="shared" si="9"/>
        <v>104</v>
      </c>
      <c r="B110" s="50" t="s">
        <v>305</v>
      </c>
      <c r="C110" s="51" t="s">
        <v>305</v>
      </c>
      <c r="D110" s="52" t="s">
        <v>305</v>
      </c>
      <c r="E110" s="50" t="s">
        <v>381</v>
      </c>
      <c r="F110" s="53" t="s">
        <v>382</v>
      </c>
      <c r="G110" s="62" t="s">
        <v>34</v>
      </c>
      <c r="H110" s="52" t="s">
        <v>308</v>
      </c>
      <c r="I110" s="32" t="s">
        <v>368</v>
      </c>
      <c r="J110" s="50" t="s">
        <v>310</v>
      </c>
      <c r="K110" s="50" t="s">
        <v>378</v>
      </c>
      <c r="L110" s="54" t="s">
        <v>39</v>
      </c>
      <c r="M110" s="50" t="s">
        <v>87</v>
      </c>
      <c r="N110" s="55" t="s">
        <v>41</v>
      </c>
      <c r="O110" s="56">
        <v>45428</v>
      </c>
      <c r="P110" s="63">
        <v>45432</v>
      </c>
      <c r="Q110" s="52" t="s">
        <v>383</v>
      </c>
      <c r="R110" s="50">
        <v>5.19</v>
      </c>
      <c r="S110" s="74">
        <v>5.2</v>
      </c>
      <c r="T110" s="48" t="str">
        <f t="shared" si="13"/>
        <v>&lt;0.296</v>
      </c>
      <c r="U110" s="48">
        <f t="shared" si="13"/>
        <v>5.19</v>
      </c>
      <c r="V110" s="49">
        <f t="shared" si="12"/>
        <v>5.2</v>
      </c>
      <c r="W110" s="43" t="str">
        <f t="shared" si="8"/>
        <v/>
      </c>
    </row>
    <row r="111" spans="1:23" x14ac:dyDescent="0.4">
      <c r="A111" s="50">
        <f t="shared" si="9"/>
        <v>105</v>
      </c>
      <c r="B111" s="50" t="s">
        <v>305</v>
      </c>
      <c r="C111" s="51" t="s">
        <v>305</v>
      </c>
      <c r="D111" s="52" t="s">
        <v>305</v>
      </c>
      <c r="E111" s="50" t="s">
        <v>341</v>
      </c>
      <c r="F111" s="53" t="s">
        <v>342</v>
      </c>
      <c r="G111" s="62" t="s">
        <v>34</v>
      </c>
      <c r="H111" s="52" t="s">
        <v>308</v>
      </c>
      <c r="I111" s="32" t="s">
        <v>368</v>
      </c>
      <c r="J111" s="50" t="s">
        <v>310</v>
      </c>
      <c r="K111" s="50" t="s">
        <v>378</v>
      </c>
      <c r="L111" s="54" t="s">
        <v>39</v>
      </c>
      <c r="M111" s="50" t="s">
        <v>87</v>
      </c>
      <c r="N111" s="55" t="s">
        <v>41</v>
      </c>
      <c r="O111" s="56">
        <v>45427</v>
      </c>
      <c r="P111" s="63">
        <v>45432</v>
      </c>
      <c r="Q111" s="52" t="s">
        <v>384</v>
      </c>
      <c r="R111" s="50" t="s">
        <v>385</v>
      </c>
      <c r="S111" s="74" t="s">
        <v>386</v>
      </c>
      <c r="T111" s="48" t="str">
        <f t="shared" si="13"/>
        <v>&lt;0.298</v>
      </c>
      <c r="U111" s="48" t="str">
        <f t="shared" si="13"/>
        <v>&lt;0.294</v>
      </c>
      <c r="V111" s="49" t="str">
        <f t="shared" si="12"/>
        <v>&lt;0.59</v>
      </c>
      <c r="W111" s="43" t="str">
        <f t="shared" si="8"/>
        <v/>
      </c>
    </row>
    <row r="112" spans="1:23" x14ac:dyDescent="0.4">
      <c r="A112" s="50">
        <f t="shared" si="9"/>
        <v>106</v>
      </c>
      <c r="B112" s="50" t="s">
        <v>305</v>
      </c>
      <c r="C112" s="51" t="s">
        <v>305</v>
      </c>
      <c r="D112" s="52" t="s">
        <v>161</v>
      </c>
      <c r="E112" s="50" t="s">
        <v>161</v>
      </c>
      <c r="F112" s="53" t="s">
        <v>387</v>
      </c>
      <c r="G112" s="62" t="s">
        <v>388</v>
      </c>
      <c r="H112" s="52" t="s">
        <v>389</v>
      </c>
      <c r="I112" s="32" t="s">
        <v>390</v>
      </c>
      <c r="J112" s="50"/>
      <c r="K112" s="50"/>
      <c r="L112" s="54" t="s">
        <v>391</v>
      </c>
      <c r="M112" s="50" t="s">
        <v>392</v>
      </c>
      <c r="N112" s="55" t="s">
        <v>41</v>
      </c>
      <c r="O112" s="56">
        <v>45425</v>
      </c>
      <c r="P112" s="63">
        <v>45434</v>
      </c>
      <c r="Q112" s="52" t="s">
        <v>393</v>
      </c>
      <c r="R112" s="50" t="s">
        <v>394</v>
      </c>
      <c r="S112" s="74" t="s">
        <v>44</v>
      </c>
      <c r="T112" s="48" t="str">
        <f t="shared" si="13"/>
        <v>&lt;4.4</v>
      </c>
      <c r="U112" s="48" t="str">
        <f t="shared" si="13"/>
        <v>&lt;4.2</v>
      </c>
      <c r="V112" s="49" t="str">
        <f t="shared" si="12"/>
        <v>&lt;8.6</v>
      </c>
      <c r="W112" s="43" t="str">
        <f t="shared" si="8"/>
        <v/>
      </c>
    </row>
    <row r="113" spans="1:23" x14ac:dyDescent="0.4">
      <c r="A113" s="50">
        <f t="shared" si="9"/>
        <v>107</v>
      </c>
      <c r="B113" s="50" t="s">
        <v>305</v>
      </c>
      <c r="C113" s="51" t="s">
        <v>305</v>
      </c>
      <c r="D113" s="52" t="s">
        <v>161</v>
      </c>
      <c r="E113" s="50" t="s">
        <v>161</v>
      </c>
      <c r="F113" s="53" t="s">
        <v>395</v>
      </c>
      <c r="G113" s="62" t="s">
        <v>388</v>
      </c>
      <c r="H113" s="52" t="s">
        <v>389</v>
      </c>
      <c r="I113" s="32" t="s">
        <v>396</v>
      </c>
      <c r="J113" s="50"/>
      <c r="K113" s="50"/>
      <c r="L113" s="54" t="s">
        <v>391</v>
      </c>
      <c r="M113" s="50" t="s">
        <v>392</v>
      </c>
      <c r="N113" s="55" t="s">
        <v>41</v>
      </c>
      <c r="O113" s="56">
        <v>45425</v>
      </c>
      <c r="P113" s="63">
        <v>45434</v>
      </c>
      <c r="Q113" s="52" t="s">
        <v>393</v>
      </c>
      <c r="R113" s="50" t="s">
        <v>397</v>
      </c>
      <c r="S113" s="74" t="s">
        <v>315</v>
      </c>
      <c r="T113" s="48" t="str">
        <f t="shared" si="13"/>
        <v>&lt;4.4</v>
      </c>
      <c r="U113" s="48" t="str">
        <f t="shared" si="13"/>
        <v>&lt;4.1</v>
      </c>
      <c r="V113" s="49" t="str">
        <f t="shared" si="12"/>
        <v>&lt;8.5</v>
      </c>
      <c r="W113" s="43" t="str">
        <f t="shared" si="8"/>
        <v/>
      </c>
    </row>
    <row r="114" spans="1:23" x14ac:dyDescent="0.4">
      <c r="A114" s="50">
        <f t="shared" si="9"/>
        <v>108</v>
      </c>
      <c r="B114" s="50" t="s">
        <v>305</v>
      </c>
      <c r="C114" s="51" t="s">
        <v>305</v>
      </c>
      <c r="D114" s="52" t="s">
        <v>161</v>
      </c>
      <c r="E114" s="50" t="s">
        <v>161</v>
      </c>
      <c r="F114" s="53" t="s">
        <v>398</v>
      </c>
      <c r="G114" s="62" t="s">
        <v>388</v>
      </c>
      <c r="H114" s="52" t="s">
        <v>399</v>
      </c>
      <c r="I114" s="32" t="s">
        <v>400</v>
      </c>
      <c r="J114" s="50"/>
      <c r="K114" s="50"/>
      <c r="L114" s="54" t="s">
        <v>391</v>
      </c>
      <c r="M114" s="50" t="s">
        <v>392</v>
      </c>
      <c r="N114" s="55" t="s">
        <v>41</v>
      </c>
      <c r="O114" s="56">
        <v>45425</v>
      </c>
      <c r="P114" s="63">
        <v>45434</v>
      </c>
      <c r="Q114" s="52" t="s">
        <v>401</v>
      </c>
      <c r="R114" s="50" t="s">
        <v>402</v>
      </c>
      <c r="S114" s="74" t="s">
        <v>403</v>
      </c>
      <c r="T114" s="48" t="str">
        <f t="shared" si="13"/>
        <v>&lt;0.89</v>
      </c>
      <c r="U114" s="48" t="str">
        <f t="shared" si="13"/>
        <v>&lt;0.82</v>
      </c>
      <c r="V114" s="49" t="str">
        <f t="shared" si="12"/>
        <v>&lt;1.7</v>
      </c>
      <c r="W114" s="43" t="str">
        <f t="shared" si="8"/>
        <v/>
      </c>
    </row>
    <row r="115" spans="1:23" x14ac:dyDescent="0.4">
      <c r="A115" s="50">
        <f t="shared" si="9"/>
        <v>109</v>
      </c>
      <c r="B115" s="50" t="s">
        <v>305</v>
      </c>
      <c r="C115" s="51" t="s">
        <v>305</v>
      </c>
      <c r="D115" s="52" t="s">
        <v>161</v>
      </c>
      <c r="E115" s="50" t="s">
        <v>161</v>
      </c>
      <c r="F115" s="53" t="s">
        <v>404</v>
      </c>
      <c r="G115" s="62" t="s">
        <v>388</v>
      </c>
      <c r="H115" s="52" t="s">
        <v>399</v>
      </c>
      <c r="I115" s="32" t="s">
        <v>400</v>
      </c>
      <c r="J115" s="50"/>
      <c r="K115" s="50"/>
      <c r="L115" s="54" t="s">
        <v>391</v>
      </c>
      <c r="M115" s="50" t="s">
        <v>392</v>
      </c>
      <c r="N115" s="55" t="s">
        <v>41</v>
      </c>
      <c r="O115" s="56">
        <v>45425</v>
      </c>
      <c r="P115" s="63">
        <v>45434</v>
      </c>
      <c r="Q115" s="52" t="s">
        <v>405</v>
      </c>
      <c r="R115" s="50" t="s">
        <v>406</v>
      </c>
      <c r="S115" s="74" t="s">
        <v>407</v>
      </c>
      <c r="T115" s="48" t="str">
        <f t="shared" si="13"/>
        <v>&lt;0.69</v>
      </c>
      <c r="U115" s="48" t="str">
        <f t="shared" si="13"/>
        <v>&lt;0.91</v>
      </c>
      <c r="V115" s="49" t="str">
        <f t="shared" si="12"/>
        <v>&lt;1.6</v>
      </c>
      <c r="W115" s="43" t="str">
        <f t="shared" si="8"/>
        <v/>
      </c>
    </row>
    <row r="116" spans="1:23" x14ac:dyDescent="0.4">
      <c r="A116" s="50">
        <f t="shared" si="9"/>
        <v>110</v>
      </c>
      <c r="B116" s="50" t="s">
        <v>305</v>
      </c>
      <c r="C116" s="51" t="s">
        <v>305</v>
      </c>
      <c r="D116" s="52" t="s">
        <v>161</v>
      </c>
      <c r="E116" s="50" t="s">
        <v>161</v>
      </c>
      <c r="F116" s="53" t="s">
        <v>398</v>
      </c>
      <c r="G116" s="62" t="s">
        <v>388</v>
      </c>
      <c r="H116" s="52" t="s">
        <v>408</v>
      </c>
      <c r="I116" s="32" t="s">
        <v>409</v>
      </c>
      <c r="J116" s="50"/>
      <c r="K116" s="50"/>
      <c r="L116" s="54" t="s">
        <v>391</v>
      </c>
      <c r="M116" s="50" t="s">
        <v>392</v>
      </c>
      <c r="N116" s="55" t="s">
        <v>41</v>
      </c>
      <c r="O116" s="56">
        <v>45425</v>
      </c>
      <c r="P116" s="63">
        <v>45434</v>
      </c>
      <c r="Q116" s="52" t="s">
        <v>410</v>
      </c>
      <c r="R116" s="50" t="s">
        <v>411</v>
      </c>
      <c r="S116" s="74" t="s">
        <v>412</v>
      </c>
      <c r="T116" s="48" t="str">
        <f t="shared" si="13"/>
        <v>&lt;9</v>
      </c>
      <c r="U116" s="48" t="str">
        <f t="shared" si="13"/>
        <v>&lt;7.3</v>
      </c>
      <c r="V116" s="49" t="str">
        <f t="shared" si="12"/>
        <v>&lt;16</v>
      </c>
      <c r="W116" s="43" t="str">
        <f t="shared" si="8"/>
        <v/>
      </c>
    </row>
    <row r="117" spans="1:23" x14ac:dyDescent="0.4">
      <c r="A117" s="50">
        <f t="shared" si="9"/>
        <v>111</v>
      </c>
      <c r="B117" s="50" t="s">
        <v>305</v>
      </c>
      <c r="C117" s="51" t="s">
        <v>305</v>
      </c>
      <c r="D117" s="52" t="s">
        <v>161</v>
      </c>
      <c r="E117" s="50" t="s">
        <v>161</v>
      </c>
      <c r="F117" s="53" t="s">
        <v>413</v>
      </c>
      <c r="G117" s="62" t="s">
        <v>388</v>
      </c>
      <c r="H117" s="52" t="s">
        <v>408</v>
      </c>
      <c r="I117" s="32" t="s">
        <v>414</v>
      </c>
      <c r="J117" s="50"/>
      <c r="K117" s="50"/>
      <c r="L117" s="54" t="s">
        <v>391</v>
      </c>
      <c r="M117" s="50" t="s">
        <v>392</v>
      </c>
      <c r="N117" s="55" t="s">
        <v>41</v>
      </c>
      <c r="O117" s="56">
        <v>45425</v>
      </c>
      <c r="P117" s="63">
        <v>45434</v>
      </c>
      <c r="Q117" s="52" t="s">
        <v>415</v>
      </c>
      <c r="R117" s="50" t="s">
        <v>330</v>
      </c>
      <c r="S117" s="74" t="s">
        <v>416</v>
      </c>
      <c r="T117" s="48" t="str">
        <f t="shared" si="13"/>
        <v>&lt;8.3</v>
      </c>
      <c r="U117" s="48" t="str">
        <f t="shared" si="13"/>
        <v>&lt;8.2</v>
      </c>
      <c r="V117" s="49" t="str">
        <f t="shared" si="12"/>
        <v>&lt;17</v>
      </c>
      <c r="W117" s="43" t="str">
        <f t="shared" si="8"/>
        <v/>
      </c>
    </row>
    <row r="118" spans="1:23" x14ac:dyDescent="0.4">
      <c r="A118" s="50">
        <f t="shared" si="9"/>
        <v>112</v>
      </c>
      <c r="B118" s="50" t="s">
        <v>305</v>
      </c>
      <c r="C118" s="51" t="s">
        <v>305</v>
      </c>
      <c r="D118" s="52" t="s">
        <v>161</v>
      </c>
      <c r="E118" s="50" t="s">
        <v>161</v>
      </c>
      <c r="F118" s="53" t="s">
        <v>417</v>
      </c>
      <c r="G118" s="62" t="s">
        <v>388</v>
      </c>
      <c r="H118" s="52" t="s">
        <v>408</v>
      </c>
      <c r="I118" s="32" t="s">
        <v>418</v>
      </c>
      <c r="J118" s="50"/>
      <c r="K118" s="50"/>
      <c r="L118" s="54" t="s">
        <v>391</v>
      </c>
      <c r="M118" s="50" t="s">
        <v>392</v>
      </c>
      <c r="N118" s="55" t="s">
        <v>41</v>
      </c>
      <c r="O118" s="56">
        <v>45425</v>
      </c>
      <c r="P118" s="63">
        <v>45434</v>
      </c>
      <c r="Q118" s="52" t="s">
        <v>98</v>
      </c>
      <c r="R118" s="50" t="s">
        <v>65</v>
      </c>
      <c r="S118" s="74" t="s">
        <v>416</v>
      </c>
      <c r="T118" s="48" t="str">
        <f t="shared" si="13"/>
        <v>&lt;9.1</v>
      </c>
      <c r="U118" s="48" t="str">
        <f t="shared" si="13"/>
        <v>&lt;7.8</v>
      </c>
      <c r="V118" s="49" t="str">
        <f t="shared" si="12"/>
        <v>&lt;17</v>
      </c>
      <c r="W118" s="43" t="str">
        <f t="shared" si="8"/>
        <v/>
      </c>
    </row>
    <row r="119" spans="1:23" x14ac:dyDescent="0.4">
      <c r="A119" s="50">
        <f t="shared" si="9"/>
        <v>113</v>
      </c>
      <c r="B119" s="50" t="s">
        <v>305</v>
      </c>
      <c r="C119" s="51" t="s">
        <v>305</v>
      </c>
      <c r="D119" s="52" t="s">
        <v>161</v>
      </c>
      <c r="E119" s="50" t="s">
        <v>161</v>
      </c>
      <c r="F119" s="53" t="s">
        <v>398</v>
      </c>
      <c r="G119" s="62" t="s">
        <v>388</v>
      </c>
      <c r="H119" s="52" t="s">
        <v>389</v>
      </c>
      <c r="I119" s="32" t="s">
        <v>419</v>
      </c>
      <c r="J119" s="50"/>
      <c r="K119" s="50" t="s">
        <v>420</v>
      </c>
      <c r="L119" s="54" t="s">
        <v>391</v>
      </c>
      <c r="M119" s="50" t="s">
        <v>392</v>
      </c>
      <c r="N119" s="55" t="s">
        <v>41</v>
      </c>
      <c r="O119" s="56">
        <v>45425</v>
      </c>
      <c r="P119" s="63">
        <v>45434</v>
      </c>
      <c r="Q119" s="52" t="s">
        <v>421</v>
      </c>
      <c r="R119" s="50" t="s">
        <v>397</v>
      </c>
      <c r="S119" s="74" t="s">
        <v>44</v>
      </c>
      <c r="T119" s="48" t="str">
        <f t="shared" si="13"/>
        <v>&lt;4.5</v>
      </c>
      <c r="U119" s="48" t="str">
        <f t="shared" si="13"/>
        <v>&lt;4.1</v>
      </c>
      <c r="V119" s="49" t="str">
        <f t="shared" si="12"/>
        <v>&lt;8.6</v>
      </c>
      <c r="W119" s="43" t="str">
        <f t="shared" si="8"/>
        <v/>
      </c>
    </row>
    <row r="120" spans="1:23" x14ac:dyDescent="0.4">
      <c r="A120" s="50">
        <f t="shared" si="9"/>
        <v>114</v>
      </c>
      <c r="B120" s="50" t="s">
        <v>305</v>
      </c>
      <c r="C120" s="51" t="s">
        <v>305</v>
      </c>
      <c r="D120" s="52" t="s">
        <v>161</v>
      </c>
      <c r="E120" s="50" t="s">
        <v>161</v>
      </c>
      <c r="F120" s="53" t="s">
        <v>422</v>
      </c>
      <c r="G120" s="62" t="s">
        <v>388</v>
      </c>
      <c r="H120" s="52" t="s">
        <v>389</v>
      </c>
      <c r="I120" s="32" t="s">
        <v>419</v>
      </c>
      <c r="J120" s="50"/>
      <c r="K120" s="50" t="s">
        <v>423</v>
      </c>
      <c r="L120" s="54" t="s">
        <v>391</v>
      </c>
      <c r="M120" s="50" t="s">
        <v>392</v>
      </c>
      <c r="N120" s="55" t="s">
        <v>41</v>
      </c>
      <c r="O120" s="56">
        <v>45425</v>
      </c>
      <c r="P120" s="63">
        <v>45434</v>
      </c>
      <c r="Q120" s="52" t="s">
        <v>397</v>
      </c>
      <c r="R120" s="50" t="s">
        <v>393</v>
      </c>
      <c r="S120" s="74" t="s">
        <v>315</v>
      </c>
      <c r="T120" s="48" t="str">
        <f t="shared" si="13"/>
        <v>&lt;4.1</v>
      </c>
      <c r="U120" s="48" t="str">
        <f t="shared" si="13"/>
        <v>&lt;4.4</v>
      </c>
      <c r="V120" s="49" t="str">
        <f t="shared" si="12"/>
        <v>&lt;8.5</v>
      </c>
      <c r="W120" s="43" t="str">
        <f t="shared" si="8"/>
        <v/>
      </c>
    </row>
    <row r="121" spans="1:23" x14ac:dyDescent="0.4">
      <c r="A121" s="50">
        <f t="shared" si="9"/>
        <v>115</v>
      </c>
      <c r="B121" s="50" t="s">
        <v>305</v>
      </c>
      <c r="C121" s="51" t="s">
        <v>305</v>
      </c>
      <c r="D121" s="52" t="s">
        <v>161</v>
      </c>
      <c r="E121" s="50" t="s">
        <v>161</v>
      </c>
      <c r="F121" s="53" t="s">
        <v>398</v>
      </c>
      <c r="G121" s="62" t="s">
        <v>388</v>
      </c>
      <c r="H121" s="52" t="s">
        <v>389</v>
      </c>
      <c r="I121" s="32" t="s">
        <v>419</v>
      </c>
      <c r="J121" s="50"/>
      <c r="K121" s="50" t="s">
        <v>420</v>
      </c>
      <c r="L121" s="54" t="s">
        <v>391</v>
      </c>
      <c r="M121" s="50" t="s">
        <v>392</v>
      </c>
      <c r="N121" s="55" t="s">
        <v>41</v>
      </c>
      <c r="O121" s="56">
        <v>45425</v>
      </c>
      <c r="P121" s="63">
        <v>45434</v>
      </c>
      <c r="Q121" s="52" t="s">
        <v>421</v>
      </c>
      <c r="R121" s="50" t="s">
        <v>397</v>
      </c>
      <c r="S121" s="74" t="s">
        <v>44</v>
      </c>
      <c r="T121" s="48" t="str">
        <f t="shared" si="13"/>
        <v>&lt;4.5</v>
      </c>
      <c r="U121" s="48" t="str">
        <f t="shared" si="13"/>
        <v>&lt;4.1</v>
      </c>
      <c r="V121" s="49" t="str">
        <f t="shared" si="12"/>
        <v>&lt;8.6</v>
      </c>
      <c r="W121" s="43" t="str">
        <f t="shared" si="8"/>
        <v/>
      </c>
    </row>
    <row r="122" spans="1:23" x14ac:dyDescent="0.4">
      <c r="A122" s="50">
        <f t="shared" si="9"/>
        <v>116</v>
      </c>
      <c r="B122" s="50" t="s">
        <v>305</v>
      </c>
      <c r="C122" s="51" t="s">
        <v>305</v>
      </c>
      <c r="D122" s="52" t="s">
        <v>161</v>
      </c>
      <c r="E122" s="50" t="s">
        <v>161</v>
      </c>
      <c r="F122" s="53" t="s">
        <v>398</v>
      </c>
      <c r="G122" s="62" t="s">
        <v>388</v>
      </c>
      <c r="H122" s="52" t="s">
        <v>389</v>
      </c>
      <c r="I122" s="32" t="s">
        <v>419</v>
      </c>
      <c r="J122" s="50"/>
      <c r="K122" s="50" t="s">
        <v>420</v>
      </c>
      <c r="L122" s="54" t="s">
        <v>391</v>
      </c>
      <c r="M122" s="50" t="s">
        <v>392</v>
      </c>
      <c r="N122" s="55" t="s">
        <v>41</v>
      </c>
      <c r="O122" s="56">
        <v>45432</v>
      </c>
      <c r="P122" s="63">
        <v>45434</v>
      </c>
      <c r="Q122" s="52" t="s">
        <v>424</v>
      </c>
      <c r="R122" s="50" t="s">
        <v>425</v>
      </c>
      <c r="S122" s="74" t="s">
        <v>44</v>
      </c>
      <c r="T122" s="48" t="str">
        <f t="shared" si="13"/>
        <v>&lt;4</v>
      </c>
      <c r="U122" s="48" t="str">
        <f t="shared" si="13"/>
        <v>&lt;4.6</v>
      </c>
      <c r="V122" s="49" t="str">
        <f t="shared" si="12"/>
        <v>&lt;8.6</v>
      </c>
      <c r="W122" s="43" t="str">
        <f t="shared" si="8"/>
        <v/>
      </c>
    </row>
    <row r="123" spans="1:23" x14ac:dyDescent="0.4">
      <c r="A123" s="50">
        <f t="shared" si="9"/>
        <v>117</v>
      </c>
      <c r="B123" s="50" t="s">
        <v>305</v>
      </c>
      <c r="C123" s="51" t="s">
        <v>305</v>
      </c>
      <c r="D123" s="52" t="s">
        <v>161</v>
      </c>
      <c r="E123" s="50" t="s">
        <v>161</v>
      </c>
      <c r="F123" s="53" t="s">
        <v>398</v>
      </c>
      <c r="G123" s="62" t="s">
        <v>388</v>
      </c>
      <c r="H123" s="52" t="s">
        <v>389</v>
      </c>
      <c r="I123" s="32" t="s">
        <v>419</v>
      </c>
      <c r="J123" s="50"/>
      <c r="K123" s="50" t="s">
        <v>426</v>
      </c>
      <c r="L123" s="54" t="s">
        <v>391</v>
      </c>
      <c r="M123" s="50" t="s">
        <v>392</v>
      </c>
      <c r="N123" s="55" t="s">
        <v>41</v>
      </c>
      <c r="O123" s="56">
        <v>45432</v>
      </c>
      <c r="P123" s="63">
        <v>45434</v>
      </c>
      <c r="Q123" s="52" t="s">
        <v>421</v>
      </c>
      <c r="R123" s="50" t="s">
        <v>397</v>
      </c>
      <c r="S123" s="74" t="s">
        <v>44</v>
      </c>
      <c r="T123" s="48" t="str">
        <f t="shared" si="13"/>
        <v>&lt;4.5</v>
      </c>
      <c r="U123" s="48" t="str">
        <f t="shared" si="13"/>
        <v>&lt;4.1</v>
      </c>
      <c r="V123" s="49" t="str">
        <f t="shared" si="12"/>
        <v>&lt;8.6</v>
      </c>
      <c r="W123" s="43" t="str">
        <f t="shared" si="8"/>
        <v/>
      </c>
    </row>
    <row r="124" spans="1:23" x14ac:dyDescent="0.4">
      <c r="A124" s="50">
        <f t="shared" si="9"/>
        <v>118</v>
      </c>
      <c r="B124" s="50" t="s">
        <v>305</v>
      </c>
      <c r="C124" s="51" t="s">
        <v>305</v>
      </c>
      <c r="D124" s="52" t="s">
        <v>161</v>
      </c>
      <c r="E124" s="50" t="s">
        <v>161</v>
      </c>
      <c r="F124" s="53" t="s">
        <v>427</v>
      </c>
      <c r="G124" s="62" t="s">
        <v>388</v>
      </c>
      <c r="H124" s="52" t="s">
        <v>399</v>
      </c>
      <c r="I124" s="32" t="s">
        <v>400</v>
      </c>
      <c r="J124" s="50"/>
      <c r="K124" s="50"/>
      <c r="L124" s="54" t="s">
        <v>391</v>
      </c>
      <c r="M124" s="50" t="s">
        <v>392</v>
      </c>
      <c r="N124" s="55" t="s">
        <v>41</v>
      </c>
      <c r="O124" s="56">
        <v>45432</v>
      </c>
      <c r="P124" s="63">
        <v>45434</v>
      </c>
      <c r="Q124" s="52" t="s">
        <v>428</v>
      </c>
      <c r="R124" s="50" t="s">
        <v>429</v>
      </c>
      <c r="S124" s="74" t="s">
        <v>403</v>
      </c>
      <c r="T124" s="48" t="str">
        <f t="shared" si="13"/>
        <v>&lt;0.88</v>
      </c>
      <c r="U124" s="48" t="str">
        <f t="shared" si="13"/>
        <v>&lt;0.81</v>
      </c>
      <c r="V124" s="49" t="str">
        <f t="shared" si="12"/>
        <v>&lt;1.7</v>
      </c>
      <c r="W124" s="43" t="str">
        <f t="shared" si="8"/>
        <v/>
      </c>
    </row>
    <row r="125" spans="1:23" x14ac:dyDescent="0.4">
      <c r="A125" s="50">
        <f t="shared" si="9"/>
        <v>119</v>
      </c>
      <c r="B125" s="50" t="s">
        <v>305</v>
      </c>
      <c r="C125" s="51" t="s">
        <v>305</v>
      </c>
      <c r="D125" s="52" t="s">
        <v>161</v>
      </c>
      <c r="E125" s="50" t="s">
        <v>161</v>
      </c>
      <c r="F125" s="53" t="s">
        <v>398</v>
      </c>
      <c r="G125" s="62" t="s">
        <v>388</v>
      </c>
      <c r="H125" s="52" t="s">
        <v>399</v>
      </c>
      <c r="I125" s="32" t="s">
        <v>400</v>
      </c>
      <c r="J125" s="50"/>
      <c r="K125" s="50"/>
      <c r="L125" s="54" t="s">
        <v>391</v>
      </c>
      <c r="M125" s="50" t="s">
        <v>392</v>
      </c>
      <c r="N125" s="55" t="s">
        <v>41</v>
      </c>
      <c r="O125" s="56">
        <v>45432</v>
      </c>
      <c r="P125" s="63">
        <v>45434</v>
      </c>
      <c r="Q125" s="52" t="s">
        <v>430</v>
      </c>
      <c r="R125" s="50" t="s">
        <v>431</v>
      </c>
      <c r="S125" s="74" t="s">
        <v>407</v>
      </c>
      <c r="T125" s="48" t="str">
        <f t="shared" si="13"/>
        <v>&lt;0.9</v>
      </c>
      <c r="U125" s="48" t="str">
        <f t="shared" si="13"/>
        <v>&lt;0.72</v>
      </c>
      <c r="V125" s="49" t="str">
        <f t="shared" si="12"/>
        <v>&lt;1.6</v>
      </c>
      <c r="W125" s="43" t="str">
        <f t="shared" si="8"/>
        <v/>
      </c>
    </row>
    <row r="126" spans="1:23" x14ac:dyDescent="0.4">
      <c r="A126" s="50">
        <f t="shared" si="9"/>
        <v>120</v>
      </c>
      <c r="B126" s="50" t="s">
        <v>305</v>
      </c>
      <c r="C126" s="51" t="s">
        <v>305</v>
      </c>
      <c r="D126" s="52" t="s">
        <v>161</v>
      </c>
      <c r="E126" s="50" t="s">
        <v>161</v>
      </c>
      <c r="F126" s="53" t="s">
        <v>398</v>
      </c>
      <c r="G126" s="62" t="s">
        <v>388</v>
      </c>
      <c r="H126" s="52" t="s">
        <v>389</v>
      </c>
      <c r="I126" s="32" t="s">
        <v>390</v>
      </c>
      <c r="J126" s="50"/>
      <c r="K126" s="50"/>
      <c r="L126" s="54" t="s">
        <v>391</v>
      </c>
      <c r="M126" s="50" t="s">
        <v>392</v>
      </c>
      <c r="N126" s="55" t="s">
        <v>41</v>
      </c>
      <c r="O126" s="56">
        <v>45432</v>
      </c>
      <c r="P126" s="63">
        <v>45434</v>
      </c>
      <c r="Q126" s="52" t="s">
        <v>393</v>
      </c>
      <c r="R126" s="50" t="s">
        <v>397</v>
      </c>
      <c r="S126" s="74" t="s">
        <v>315</v>
      </c>
      <c r="T126" s="48" t="str">
        <f t="shared" si="13"/>
        <v>&lt;4.4</v>
      </c>
      <c r="U126" s="48" t="str">
        <f t="shared" si="13"/>
        <v>&lt;4.1</v>
      </c>
      <c r="V126" s="49" t="str">
        <f t="shared" si="12"/>
        <v>&lt;8.5</v>
      </c>
      <c r="W126" s="43" t="str">
        <f t="shared" si="8"/>
        <v/>
      </c>
    </row>
    <row r="127" spans="1:23" x14ac:dyDescent="0.4">
      <c r="A127" s="50">
        <f t="shared" si="9"/>
        <v>121</v>
      </c>
      <c r="B127" s="50" t="s">
        <v>305</v>
      </c>
      <c r="C127" s="51" t="s">
        <v>305</v>
      </c>
      <c r="D127" s="52" t="s">
        <v>161</v>
      </c>
      <c r="E127" s="50" t="s">
        <v>161</v>
      </c>
      <c r="F127" s="53" t="s">
        <v>395</v>
      </c>
      <c r="G127" s="62" t="s">
        <v>388</v>
      </c>
      <c r="H127" s="52" t="s">
        <v>389</v>
      </c>
      <c r="I127" s="32" t="s">
        <v>432</v>
      </c>
      <c r="J127" s="50"/>
      <c r="K127" s="50"/>
      <c r="L127" s="54" t="s">
        <v>391</v>
      </c>
      <c r="M127" s="50" t="s">
        <v>392</v>
      </c>
      <c r="N127" s="55" t="s">
        <v>41</v>
      </c>
      <c r="O127" s="56">
        <v>45432</v>
      </c>
      <c r="P127" s="63">
        <v>45434</v>
      </c>
      <c r="Q127" s="52" t="s">
        <v>433</v>
      </c>
      <c r="R127" s="50" t="s">
        <v>433</v>
      </c>
      <c r="S127" s="74" t="s">
        <v>44</v>
      </c>
      <c r="T127" s="48" t="str">
        <f t="shared" si="13"/>
        <v>&lt;4.3</v>
      </c>
      <c r="U127" s="48" t="str">
        <f t="shared" si="13"/>
        <v>&lt;4.3</v>
      </c>
      <c r="V127" s="49" t="str">
        <f t="shared" si="12"/>
        <v>&lt;8.6</v>
      </c>
      <c r="W127" s="43" t="str">
        <f t="shared" si="8"/>
        <v/>
      </c>
    </row>
    <row r="128" spans="1:23" x14ac:dyDescent="0.4">
      <c r="A128" s="50">
        <f t="shared" si="9"/>
        <v>122</v>
      </c>
      <c r="B128" s="50" t="s">
        <v>305</v>
      </c>
      <c r="C128" s="51" t="s">
        <v>305</v>
      </c>
      <c r="D128" s="52" t="s">
        <v>161</v>
      </c>
      <c r="E128" s="50" t="s">
        <v>161</v>
      </c>
      <c r="F128" s="53" t="s">
        <v>404</v>
      </c>
      <c r="G128" s="62" t="s">
        <v>388</v>
      </c>
      <c r="H128" s="52" t="s">
        <v>408</v>
      </c>
      <c r="I128" s="32" t="s">
        <v>434</v>
      </c>
      <c r="J128" s="50"/>
      <c r="K128" s="50"/>
      <c r="L128" s="54" t="s">
        <v>391</v>
      </c>
      <c r="M128" s="50" t="s">
        <v>392</v>
      </c>
      <c r="N128" s="55" t="s">
        <v>41</v>
      </c>
      <c r="O128" s="56">
        <v>45432</v>
      </c>
      <c r="P128" s="63">
        <v>45434</v>
      </c>
      <c r="Q128" s="52" t="s">
        <v>435</v>
      </c>
      <c r="R128" s="50" t="s">
        <v>436</v>
      </c>
      <c r="S128" s="74" t="s">
        <v>412</v>
      </c>
      <c r="T128" s="48" t="str">
        <f t="shared" si="13"/>
        <v>&lt;9.8</v>
      </c>
      <c r="U128" s="48" t="str">
        <f t="shared" si="13"/>
        <v>&lt;6.4</v>
      </c>
      <c r="V128" s="49" t="str">
        <f t="shared" si="12"/>
        <v>&lt;16</v>
      </c>
      <c r="W128" s="43" t="str">
        <f t="shared" si="8"/>
        <v/>
      </c>
    </row>
    <row r="129" spans="1:23" x14ac:dyDescent="0.4">
      <c r="A129" s="50">
        <f t="shared" si="9"/>
        <v>123</v>
      </c>
      <c r="B129" s="50" t="s">
        <v>305</v>
      </c>
      <c r="C129" s="51" t="s">
        <v>305</v>
      </c>
      <c r="D129" s="52" t="s">
        <v>161</v>
      </c>
      <c r="E129" s="50" t="s">
        <v>161</v>
      </c>
      <c r="F129" s="53" t="s">
        <v>437</v>
      </c>
      <c r="G129" s="62" t="s">
        <v>388</v>
      </c>
      <c r="H129" s="52" t="s">
        <v>408</v>
      </c>
      <c r="I129" s="32" t="s">
        <v>438</v>
      </c>
      <c r="J129" s="50"/>
      <c r="K129" s="50"/>
      <c r="L129" s="54" t="s">
        <v>391</v>
      </c>
      <c r="M129" s="50" t="s">
        <v>392</v>
      </c>
      <c r="N129" s="55" t="s">
        <v>41</v>
      </c>
      <c r="O129" s="56">
        <v>45432</v>
      </c>
      <c r="P129" s="63">
        <v>45434</v>
      </c>
      <c r="Q129" s="52" t="s">
        <v>44</v>
      </c>
      <c r="R129" s="50" t="s">
        <v>330</v>
      </c>
      <c r="S129" s="74" t="s">
        <v>416</v>
      </c>
      <c r="T129" s="48" t="str">
        <f t="shared" si="13"/>
        <v>&lt;8.6</v>
      </c>
      <c r="U129" s="48" t="str">
        <f t="shared" si="13"/>
        <v>&lt;8.2</v>
      </c>
      <c r="V129" s="49" t="str">
        <f t="shared" si="12"/>
        <v>&lt;17</v>
      </c>
      <c r="W129" s="43" t="str">
        <f t="shared" ref="W129:W137" si="14">IF(ISERROR(V129*1),"",IF(AND(H129="飲料水",V129&gt;=11),"○",IF(AND(H129="牛乳・乳児用食品",V129&gt;=51),"○",IF(AND(H129&lt;&gt;"",V129&gt;=110),"○",""))))</f>
        <v/>
      </c>
    </row>
    <row r="130" spans="1:23" x14ac:dyDescent="0.4">
      <c r="A130" s="50">
        <f t="shared" si="9"/>
        <v>124</v>
      </c>
      <c r="B130" s="50" t="s">
        <v>305</v>
      </c>
      <c r="C130" s="51" t="s">
        <v>305</v>
      </c>
      <c r="D130" s="52" t="s">
        <v>161</v>
      </c>
      <c r="E130" s="50" t="s">
        <v>161</v>
      </c>
      <c r="F130" s="53" t="s">
        <v>439</v>
      </c>
      <c r="G130" s="62" t="s">
        <v>388</v>
      </c>
      <c r="H130" s="52" t="s">
        <v>408</v>
      </c>
      <c r="I130" s="32" t="s">
        <v>440</v>
      </c>
      <c r="J130" s="50"/>
      <c r="K130" s="50"/>
      <c r="L130" s="54" t="s">
        <v>391</v>
      </c>
      <c r="M130" s="50" t="s">
        <v>392</v>
      </c>
      <c r="N130" s="55" t="s">
        <v>41</v>
      </c>
      <c r="O130" s="56">
        <v>45432</v>
      </c>
      <c r="P130" s="63">
        <v>45434</v>
      </c>
      <c r="Q130" s="52" t="s">
        <v>315</v>
      </c>
      <c r="R130" s="50" t="s">
        <v>334</v>
      </c>
      <c r="S130" s="74" t="s">
        <v>416</v>
      </c>
      <c r="T130" s="48" t="str">
        <f t="shared" si="13"/>
        <v>&lt;8.5</v>
      </c>
      <c r="U130" s="48" t="str">
        <f t="shared" si="13"/>
        <v>&lt;8.1</v>
      </c>
      <c r="V130" s="49" t="str">
        <f t="shared" si="12"/>
        <v>&lt;17</v>
      </c>
      <c r="W130" s="43" t="str">
        <f t="shared" si="14"/>
        <v/>
      </c>
    </row>
    <row r="131" spans="1:23" x14ac:dyDescent="0.4">
      <c r="A131" s="50">
        <f t="shared" si="9"/>
        <v>125</v>
      </c>
      <c r="B131" s="50" t="s">
        <v>305</v>
      </c>
      <c r="C131" s="85" t="s">
        <v>305</v>
      </c>
      <c r="D131" s="75" t="s">
        <v>161</v>
      </c>
      <c r="E131" s="50" t="s">
        <v>161</v>
      </c>
      <c r="F131" s="53" t="s">
        <v>398</v>
      </c>
      <c r="G131" s="62" t="s">
        <v>388</v>
      </c>
      <c r="H131" s="52" t="s">
        <v>408</v>
      </c>
      <c r="I131" s="32" t="s">
        <v>409</v>
      </c>
      <c r="J131" s="50"/>
      <c r="K131" s="50"/>
      <c r="L131" s="54" t="s">
        <v>391</v>
      </c>
      <c r="M131" s="50" t="s">
        <v>392</v>
      </c>
      <c r="N131" s="86" t="s">
        <v>41</v>
      </c>
      <c r="O131" s="56">
        <v>45432</v>
      </c>
      <c r="P131" s="63">
        <v>45434</v>
      </c>
      <c r="Q131" s="52" t="s">
        <v>441</v>
      </c>
      <c r="R131" s="50" t="s">
        <v>442</v>
      </c>
      <c r="S131" s="74" t="s">
        <v>412</v>
      </c>
      <c r="T131" s="48" t="str">
        <f t="shared" si="13"/>
        <v>&lt;6.8</v>
      </c>
      <c r="U131" s="48" t="str">
        <f t="shared" si="13"/>
        <v>&lt;8.7</v>
      </c>
      <c r="V131" s="49" t="str">
        <f t="shared" si="12"/>
        <v>&lt;16</v>
      </c>
      <c r="W131" s="43" t="str">
        <f t="shared" si="14"/>
        <v/>
      </c>
    </row>
    <row r="132" spans="1:23" x14ac:dyDescent="0.4">
      <c r="A132" s="50">
        <f t="shared" si="9"/>
        <v>126</v>
      </c>
      <c r="B132" s="39" t="s">
        <v>443</v>
      </c>
      <c r="C132" s="54" t="s">
        <v>443</v>
      </c>
      <c r="D132" s="52" t="s">
        <v>444</v>
      </c>
      <c r="E132" s="39" t="s">
        <v>161</v>
      </c>
      <c r="F132" s="41" t="s">
        <v>161</v>
      </c>
      <c r="G132" s="42" t="s">
        <v>210</v>
      </c>
      <c r="H132" s="52" t="s">
        <v>163</v>
      </c>
      <c r="I132" s="39" t="s">
        <v>445</v>
      </c>
      <c r="J132" s="50" t="s">
        <v>165</v>
      </c>
      <c r="K132" s="39" t="s">
        <v>161</v>
      </c>
      <c r="L132" s="43" t="s">
        <v>39</v>
      </c>
      <c r="M132" s="87" t="s">
        <v>446</v>
      </c>
      <c r="N132" s="88" t="s">
        <v>447</v>
      </c>
      <c r="O132" s="89">
        <v>45442</v>
      </c>
      <c r="P132" s="90">
        <v>45442</v>
      </c>
      <c r="Q132" s="40" t="s">
        <v>448</v>
      </c>
      <c r="R132" s="39" t="s">
        <v>448</v>
      </c>
      <c r="S132" s="47" t="s">
        <v>449</v>
      </c>
      <c r="T132" s="48" t="str">
        <f t="shared" ref="T132:U147" si="15">IF(Q132="","",IF(NOT(ISERROR(Q132*1)),ROUNDDOWN(Q132*1,2-INT(LOG(ABS(Q132*1)))),IFERROR("&lt;"&amp;ROUNDDOWN(IF(SUBSTITUTE(Q132,"&lt;","")*1&lt;=50,SUBSTITUTE(Q132,"&lt;","")*1,""),2-INT(LOG(ABS(SUBSTITUTE(Q132,"&lt;","")*1)))),IF(Q132="-",Q132,"入力形式が間違っています"))))</f>
        <v>&lt;10</v>
      </c>
      <c r="U132" s="48" t="str">
        <f t="shared" si="15"/>
        <v>&lt;10</v>
      </c>
      <c r="V132" s="49" t="str">
        <f t="shared" si="12"/>
        <v>&lt;20</v>
      </c>
      <c r="W132" s="43" t="str">
        <f t="shared" si="14"/>
        <v/>
      </c>
    </row>
    <row r="133" spans="1:23" x14ac:dyDescent="0.4">
      <c r="A133" s="50">
        <f t="shared" si="9"/>
        <v>127</v>
      </c>
      <c r="B133" s="50" t="s">
        <v>443</v>
      </c>
      <c r="C133" s="53" t="s">
        <v>443</v>
      </c>
      <c r="D133" s="40" t="s">
        <v>450</v>
      </c>
      <c r="E133" s="39" t="s">
        <v>161</v>
      </c>
      <c r="F133" s="41" t="s">
        <v>161</v>
      </c>
      <c r="G133" s="42" t="s">
        <v>210</v>
      </c>
      <c r="H133" s="52" t="s">
        <v>451</v>
      </c>
      <c r="I133" s="50" t="s">
        <v>452</v>
      </c>
      <c r="J133" s="50" t="s">
        <v>165</v>
      </c>
      <c r="K133" s="39" t="s">
        <v>161</v>
      </c>
      <c r="L133" s="43" t="s">
        <v>39</v>
      </c>
      <c r="M133" s="50" t="s">
        <v>446</v>
      </c>
      <c r="N133" s="86" t="s">
        <v>147</v>
      </c>
      <c r="O133" s="90">
        <v>45442</v>
      </c>
      <c r="P133" s="90">
        <v>45442</v>
      </c>
      <c r="Q133" s="40" t="s">
        <v>448</v>
      </c>
      <c r="R133" s="39" t="s">
        <v>448</v>
      </c>
      <c r="S133" s="47" t="s">
        <v>449</v>
      </c>
      <c r="T133" s="48" t="str">
        <f t="shared" si="15"/>
        <v>&lt;10</v>
      </c>
      <c r="U133" s="48" t="str">
        <f t="shared" si="15"/>
        <v>&lt;10</v>
      </c>
      <c r="V133" s="49" t="str">
        <f t="shared" si="12"/>
        <v>&lt;20</v>
      </c>
      <c r="W133" s="43" t="str">
        <f t="shared" si="14"/>
        <v/>
      </c>
    </row>
    <row r="134" spans="1:23" x14ac:dyDescent="0.4">
      <c r="A134" s="50">
        <f t="shared" si="9"/>
        <v>128</v>
      </c>
      <c r="B134" s="50" t="s">
        <v>443</v>
      </c>
      <c r="C134" s="53" t="s">
        <v>443</v>
      </c>
      <c r="D134" s="52" t="s">
        <v>453</v>
      </c>
      <c r="E134" s="50" t="s">
        <v>161</v>
      </c>
      <c r="F134" s="41" t="s">
        <v>161</v>
      </c>
      <c r="G134" s="42" t="s">
        <v>210</v>
      </c>
      <c r="H134" s="52" t="s">
        <v>240</v>
      </c>
      <c r="I134" s="50" t="s">
        <v>454</v>
      </c>
      <c r="J134" s="50" t="s">
        <v>236</v>
      </c>
      <c r="K134" s="39" t="s">
        <v>161</v>
      </c>
      <c r="L134" s="43" t="s">
        <v>39</v>
      </c>
      <c r="M134" s="50" t="s">
        <v>446</v>
      </c>
      <c r="N134" s="91" t="s">
        <v>147</v>
      </c>
      <c r="O134" s="90">
        <v>45442</v>
      </c>
      <c r="P134" s="90">
        <v>45442</v>
      </c>
      <c r="Q134" s="40" t="s">
        <v>448</v>
      </c>
      <c r="R134" s="39" t="s">
        <v>448</v>
      </c>
      <c r="S134" s="47" t="s">
        <v>449</v>
      </c>
      <c r="T134" s="48" t="str">
        <f t="shared" si="15"/>
        <v>&lt;10</v>
      </c>
      <c r="U134" s="48" t="str">
        <f t="shared" si="15"/>
        <v>&lt;10</v>
      </c>
      <c r="V134" s="49" t="str">
        <f t="shared" si="12"/>
        <v>&lt;20</v>
      </c>
      <c r="W134" s="43" t="str">
        <f t="shared" si="14"/>
        <v/>
      </c>
    </row>
    <row r="135" spans="1:23" x14ac:dyDescent="0.4">
      <c r="A135" s="50">
        <f t="shared" si="9"/>
        <v>129</v>
      </c>
      <c r="B135" s="39" t="s">
        <v>443</v>
      </c>
      <c r="C135" s="41" t="s">
        <v>443</v>
      </c>
      <c r="D135" s="40" t="s">
        <v>140</v>
      </c>
      <c r="E135" s="39" t="s">
        <v>161</v>
      </c>
      <c r="F135" s="41" t="s">
        <v>161</v>
      </c>
      <c r="G135" s="42" t="s">
        <v>210</v>
      </c>
      <c r="H135" s="52" t="s">
        <v>163</v>
      </c>
      <c r="I135" s="39" t="s">
        <v>143</v>
      </c>
      <c r="J135" s="50" t="s">
        <v>165</v>
      </c>
      <c r="K135" s="39" t="s">
        <v>161</v>
      </c>
      <c r="L135" s="43" t="s">
        <v>39</v>
      </c>
      <c r="M135" s="87" t="s">
        <v>446</v>
      </c>
      <c r="N135" s="92" t="s">
        <v>447</v>
      </c>
      <c r="O135" s="90">
        <v>45441</v>
      </c>
      <c r="P135" s="90">
        <v>45441</v>
      </c>
      <c r="Q135" s="40" t="s">
        <v>448</v>
      </c>
      <c r="R135" s="39" t="s">
        <v>448</v>
      </c>
      <c r="S135" s="47" t="s">
        <v>449</v>
      </c>
      <c r="T135" s="48" t="str">
        <f t="shared" si="15"/>
        <v>&lt;10</v>
      </c>
      <c r="U135" s="48" t="str">
        <f t="shared" si="15"/>
        <v>&lt;10</v>
      </c>
      <c r="V135" s="49" t="str">
        <f t="shared" si="12"/>
        <v>&lt;20</v>
      </c>
      <c r="W135" s="43" t="str">
        <f t="shared" si="14"/>
        <v/>
      </c>
    </row>
    <row r="136" spans="1:23" x14ac:dyDescent="0.4">
      <c r="A136" s="50">
        <f t="shared" si="9"/>
        <v>130</v>
      </c>
      <c r="B136" s="50" t="s">
        <v>443</v>
      </c>
      <c r="C136" s="53" t="s">
        <v>443</v>
      </c>
      <c r="D136" s="40" t="s">
        <v>455</v>
      </c>
      <c r="E136" s="39" t="s">
        <v>161</v>
      </c>
      <c r="F136" s="41" t="s">
        <v>161</v>
      </c>
      <c r="G136" s="42" t="s">
        <v>210</v>
      </c>
      <c r="H136" s="52" t="s">
        <v>451</v>
      </c>
      <c r="I136" s="50" t="s">
        <v>456</v>
      </c>
      <c r="J136" s="50" t="s">
        <v>165</v>
      </c>
      <c r="K136" s="39" t="s">
        <v>161</v>
      </c>
      <c r="L136" s="43" t="s">
        <v>39</v>
      </c>
      <c r="M136" s="50" t="s">
        <v>446</v>
      </c>
      <c r="N136" s="86" t="s">
        <v>147</v>
      </c>
      <c r="O136" s="90">
        <v>45441</v>
      </c>
      <c r="P136" s="90">
        <v>45441</v>
      </c>
      <c r="Q136" s="40" t="s">
        <v>448</v>
      </c>
      <c r="R136" s="39" t="s">
        <v>448</v>
      </c>
      <c r="S136" s="47" t="s">
        <v>449</v>
      </c>
      <c r="T136" s="48" t="str">
        <f t="shared" si="15"/>
        <v>&lt;10</v>
      </c>
      <c r="U136" s="48" t="str">
        <f t="shared" si="15"/>
        <v>&lt;10</v>
      </c>
      <c r="V136" s="49" t="str">
        <f t="shared" si="12"/>
        <v>&lt;20</v>
      </c>
      <c r="W136" s="43" t="str">
        <f t="shared" si="14"/>
        <v/>
      </c>
    </row>
    <row r="137" spans="1:23" x14ac:dyDescent="0.4">
      <c r="A137" s="50">
        <f t="shared" ref="A137:A173" si="16">A136+1</f>
        <v>131</v>
      </c>
      <c r="B137" s="50" t="s">
        <v>443</v>
      </c>
      <c r="C137" s="53" t="s">
        <v>443</v>
      </c>
      <c r="D137" s="52" t="s">
        <v>232</v>
      </c>
      <c r="E137" s="50" t="s">
        <v>161</v>
      </c>
      <c r="F137" s="41" t="s">
        <v>161</v>
      </c>
      <c r="G137" s="42" t="s">
        <v>210</v>
      </c>
      <c r="H137" s="52" t="s">
        <v>163</v>
      </c>
      <c r="I137" s="50" t="s">
        <v>457</v>
      </c>
      <c r="J137" s="50" t="s">
        <v>236</v>
      </c>
      <c r="K137" s="39" t="s">
        <v>161</v>
      </c>
      <c r="L137" s="43" t="s">
        <v>39</v>
      </c>
      <c r="M137" s="50" t="s">
        <v>446</v>
      </c>
      <c r="N137" s="86" t="s">
        <v>147</v>
      </c>
      <c r="O137" s="90">
        <v>45441</v>
      </c>
      <c r="P137" s="90">
        <v>45441</v>
      </c>
      <c r="Q137" s="40" t="s">
        <v>448</v>
      </c>
      <c r="R137" s="93" t="s">
        <v>448</v>
      </c>
      <c r="S137" s="47" t="s">
        <v>449</v>
      </c>
      <c r="T137" s="48" t="str">
        <f t="shared" si="15"/>
        <v>&lt;10</v>
      </c>
      <c r="U137" s="48" t="str">
        <f t="shared" si="15"/>
        <v>&lt;10</v>
      </c>
      <c r="V137" s="49" t="str">
        <f t="shared" si="12"/>
        <v>&lt;20</v>
      </c>
      <c r="W137" s="43" t="str">
        <f t="shared" si="14"/>
        <v/>
      </c>
    </row>
    <row r="138" spans="1:23" x14ac:dyDescent="0.4">
      <c r="A138" s="50">
        <f t="shared" si="16"/>
        <v>132</v>
      </c>
      <c r="B138" s="94" t="s">
        <v>458</v>
      </c>
      <c r="C138" s="94" t="s">
        <v>458</v>
      </c>
      <c r="D138" s="95" t="s">
        <v>159</v>
      </c>
      <c r="E138" s="76" t="s">
        <v>459</v>
      </c>
      <c r="F138" s="77" t="s">
        <v>161</v>
      </c>
      <c r="G138" s="62" t="s">
        <v>162</v>
      </c>
      <c r="H138" s="52" t="s">
        <v>175</v>
      </c>
      <c r="I138" s="76" t="s">
        <v>460</v>
      </c>
      <c r="J138" s="76" t="s">
        <v>165</v>
      </c>
      <c r="K138" s="76" t="s">
        <v>461</v>
      </c>
      <c r="L138" s="43" t="s">
        <v>39</v>
      </c>
      <c r="M138" s="94" t="s">
        <v>462</v>
      </c>
      <c r="N138" s="80" t="s">
        <v>41</v>
      </c>
      <c r="O138" s="81">
        <v>45440</v>
      </c>
      <c r="P138" s="63">
        <v>45442</v>
      </c>
      <c r="Q138" s="96" t="s">
        <v>129</v>
      </c>
      <c r="R138" s="50" t="s">
        <v>463</v>
      </c>
      <c r="S138" s="84" t="s">
        <v>464</v>
      </c>
      <c r="T138" s="48" t="str">
        <f t="shared" si="15"/>
        <v>&lt;0.63</v>
      </c>
      <c r="U138" s="48" t="str">
        <f t="shared" si="15"/>
        <v>&lt;0.86</v>
      </c>
      <c r="V138" s="49" t="str">
        <f t="shared" si="12"/>
        <v>&lt;1.5</v>
      </c>
      <c r="W138" s="43" t="str">
        <f t="shared" ref="W138:W139" si="17">IF(ISERROR(V137*1),"",IF(AND(H137="飲料水",V137&gt;=11),"○",IF(AND(H137="牛乳・乳児用食品",V137&gt;=51),"○",IF(AND(H137&lt;&gt;"",V137&gt;=110),"○",""))))</f>
        <v/>
      </c>
    </row>
    <row r="139" spans="1:23" x14ac:dyDescent="0.4">
      <c r="A139" s="50">
        <f t="shared" si="16"/>
        <v>133</v>
      </c>
      <c r="B139" s="6" t="s">
        <v>458</v>
      </c>
      <c r="C139" s="6" t="s">
        <v>458</v>
      </c>
      <c r="D139" s="64" t="s">
        <v>159</v>
      </c>
      <c r="E139" s="50" t="s">
        <v>465</v>
      </c>
      <c r="F139" s="53" t="s">
        <v>161</v>
      </c>
      <c r="G139" s="62" t="s">
        <v>162</v>
      </c>
      <c r="H139" s="52" t="s">
        <v>175</v>
      </c>
      <c r="I139" s="50" t="s">
        <v>460</v>
      </c>
      <c r="J139" s="50" t="s">
        <v>165</v>
      </c>
      <c r="K139" s="50" t="s">
        <v>461</v>
      </c>
      <c r="L139" s="43" t="s">
        <v>39</v>
      </c>
      <c r="M139" s="6" t="s">
        <v>462</v>
      </c>
      <c r="N139" s="55" t="s">
        <v>41</v>
      </c>
      <c r="O139" s="56">
        <v>45440</v>
      </c>
      <c r="P139" s="63">
        <v>45442</v>
      </c>
      <c r="Q139" s="52" t="s">
        <v>466</v>
      </c>
      <c r="R139" s="50" t="s">
        <v>467</v>
      </c>
      <c r="S139" s="74" t="s">
        <v>464</v>
      </c>
      <c r="T139" s="97" t="str">
        <f t="shared" si="15"/>
        <v>&lt;0.7</v>
      </c>
      <c r="U139" s="97" t="str">
        <f t="shared" si="15"/>
        <v>&lt;0.76</v>
      </c>
      <c r="V139" s="98" t="str">
        <f t="shared" si="12"/>
        <v>&lt;1.5</v>
      </c>
      <c r="W139" s="54" t="str">
        <f t="shared" si="17"/>
        <v/>
      </c>
    </row>
    <row r="140" spans="1:23" x14ac:dyDescent="0.4">
      <c r="A140" s="50">
        <f t="shared" si="16"/>
        <v>134</v>
      </c>
      <c r="B140" s="99" t="s">
        <v>468</v>
      </c>
      <c r="C140" s="100" t="s">
        <v>468</v>
      </c>
      <c r="D140" s="101" t="s">
        <v>161</v>
      </c>
      <c r="E140" s="99" t="s">
        <v>161</v>
      </c>
      <c r="F140" s="100" t="s">
        <v>161</v>
      </c>
      <c r="G140" s="102" t="s">
        <v>141</v>
      </c>
      <c r="H140" s="101" t="s">
        <v>469</v>
      </c>
      <c r="I140" s="99" t="s">
        <v>470</v>
      </c>
      <c r="J140" s="99" t="s">
        <v>161</v>
      </c>
      <c r="K140" s="99" t="s">
        <v>161</v>
      </c>
      <c r="L140" s="100" t="s">
        <v>145</v>
      </c>
      <c r="M140" s="101" t="s">
        <v>471</v>
      </c>
      <c r="N140" s="100" t="s">
        <v>41</v>
      </c>
      <c r="O140" s="103">
        <v>45434</v>
      </c>
      <c r="P140" s="104">
        <v>45442</v>
      </c>
      <c r="Q140" s="101" t="s">
        <v>472</v>
      </c>
      <c r="R140" s="99" t="s">
        <v>473</v>
      </c>
      <c r="S140" s="105" t="s">
        <v>299</v>
      </c>
      <c r="T140" s="48" t="str">
        <f t="shared" si="15"/>
        <v>&lt;0.6</v>
      </c>
      <c r="U140" s="48" t="str">
        <f t="shared" si="15"/>
        <v>&lt;0.9</v>
      </c>
      <c r="V140" s="49" t="str">
        <f t="shared" si="12"/>
        <v>&lt;1.5</v>
      </c>
      <c r="W140" s="43" t="str">
        <f t="shared" ref="W140:W162" si="18">IF(ISERROR(V140*1),"",IF(AND(H140="飲料水",V140&gt;=11),"○",IF(AND(H140="牛乳・乳児用食品",V140&gt;=51),"○",IF(AND(H140&lt;&gt;"",V140&gt;=110),"○",""))))</f>
        <v/>
      </c>
    </row>
    <row r="141" spans="1:23" x14ac:dyDescent="0.4">
      <c r="A141" s="50">
        <f t="shared" si="16"/>
        <v>135</v>
      </c>
      <c r="B141" s="99" t="s">
        <v>468</v>
      </c>
      <c r="C141" s="100" t="s">
        <v>468</v>
      </c>
      <c r="D141" s="101" t="s">
        <v>161</v>
      </c>
      <c r="E141" s="99" t="s">
        <v>161</v>
      </c>
      <c r="F141" s="100" t="s">
        <v>161</v>
      </c>
      <c r="G141" s="102" t="s">
        <v>141</v>
      </c>
      <c r="H141" s="101" t="s">
        <v>469</v>
      </c>
      <c r="I141" s="99" t="s">
        <v>474</v>
      </c>
      <c r="J141" s="99" t="s">
        <v>161</v>
      </c>
      <c r="K141" s="99" t="s">
        <v>161</v>
      </c>
      <c r="L141" s="100" t="s">
        <v>145</v>
      </c>
      <c r="M141" s="101" t="s">
        <v>471</v>
      </c>
      <c r="N141" s="100" t="s">
        <v>41</v>
      </c>
      <c r="O141" s="103">
        <v>45434</v>
      </c>
      <c r="P141" s="104">
        <v>45442</v>
      </c>
      <c r="Q141" s="101" t="s">
        <v>475</v>
      </c>
      <c r="R141" s="99" t="s">
        <v>475</v>
      </c>
      <c r="S141" s="105" t="s">
        <v>476</v>
      </c>
      <c r="T141" s="48" t="str">
        <f t="shared" si="15"/>
        <v>&lt;0.5</v>
      </c>
      <c r="U141" s="48" t="str">
        <f t="shared" si="15"/>
        <v>&lt;0.5</v>
      </c>
      <c r="V141" s="49" t="str">
        <f t="shared" si="12"/>
        <v>&lt;1</v>
      </c>
      <c r="W141" s="43" t="str">
        <f t="shared" si="18"/>
        <v/>
      </c>
    </row>
    <row r="142" spans="1:23" x14ac:dyDescent="0.4">
      <c r="A142" s="50">
        <f t="shared" si="16"/>
        <v>136</v>
      </c>
      <c r="B142" s="99" t="s">
        <v>468</v>
      </c>
      <c r="C142" s="100" t="s">
        <v>468</v>
      </c>
      <c r="D142" s="101" t="s">
        <v>161</v>
      </c>
      <c r="E142" s="99" t="s">
        <v>161</v>
      </c>
      <c r="F142" s="100" t="s">
        <v>161</v>
      </c>
      <c r="G142" s="102" t="s">
        <v>141</v>
      </c>
      <c r="H142" s="101" t="s">
        <v>469</v>
      </c>
      <c r="I142" s="99" t="s">
        <v>477</v>
      </c>
      <c r="J142" s="99" t="s">
        <v>161</v>
      </c>
      <c r="K142" s="99" t="s">
        <v>161</v>
      </c>
      <c r="L142" s="100" t="s">
        <v>145</v>
      </c>
      <c r="M142" s="101" t="s">
        <v>471</v>
      </c>
      <c r="N142" s="100" t="s">
        <v>41</v>
      </c>
      <c r="O142" s="103">
        <v>45434</v>
      </c>
      <c r="P142" s="104">
        <v>45442</v>
      </c>
      <c r="Q142" s="101" t="s">
        <v>472</v>
      </c>
      <c r="R142" s="99" t="s">
        <v>475</v>
      </c>
      <c r="S142" s="105" t="s">
        <v>478</v>
      </c>
      <c r="T142" s="48" t="str">
        <f t="shared" si="15"/>
        <v>&lt;0.6</v>
      </c>
      <c r="U142" s="48" t="str">
        <f t="shared" si="15"/>
        <v>&lt;0.5</v>
      </c>
      <c r="V142" s="49" t="str">
        <f t="shared" si="12"/>
        <v>&lt;1.1</v>
      </c>
      <c r="W142" s="43" t="str">
        <f t="shared" si="18"/>
        <v/>
      </c>
    </row>
    <row r="143" spans="1:23" x14ac:dyDescent="0.4">
      <c r="A143" s="50">
        <f t="shared" si="16"/>
        <v>137</v>
      </c>
      <c r="B143" s="99" t="s">
        <v>468</v>
      </c>
      <c r="C143" s="100" t="s">
        <v>468</v>
      </c>
      <c r="D143" s="101" t="s">
        <v>161</v>
      </c>
      <c r="E143" s="99" t="s">
        <v>161</v>
      </c>
      <c r="F143" s="100" t="s">
        <v>161</v>
      </c>
      <c r="G143" s="102" t="s">
        <v>141</v>
      </c>
      <c r="H143" s="101" t="s">
        <v>469</v>
      </c>
      <c r="I143" s="99" t="s">
        <v>477</v>
      </c>
      <c r="J143" s="99" t="s">
        <v>161</v>
      </c>
      <c r="K143" s="99" t="s">
        <v>161</v>
      </c>
      <c r="L143" s="100" t="s">
        <v>145</v>
      </c>
      <c r="M143" s="101" t="s">
        <v>471</v>
      </c>
      <c r="N143" s="100" t="s">
        <v>41</v>
      </c>
      <c r="O143" s="103">
        <v>45434</v>
      </c>
      <c r="P143" s="104">
        <v>45442</v>
      </c>
      <c r="Q143" s="101" t="s">
        <v>479</v>
      </c>
      <c r="R143" s="99" t="s">
        <v>475</v>
      </c>
      <c r="S143" s="105" t="s">
        <v>287</v>
      </c>
      <c r="T143" s="48" t="str">
        <f t="shared" si="15"/>
        <v>&lt;0.8</v>
      </c>
      <c r="U143" s="48" t="str">
        <f t="shared" si="15"/>
        <v>&lt;0.5</v>
      </c>
      <c r="V143" s="49" t="str">
        <f t="shared" si="12"/>
        <v>&lt;1.3</v>
      </c>
      <c r="W143" s="43" t="str">
        <f t="shared" si="18"/>
        <v/>
      </c>
    </row>
    <row r="144" spans="1:23" x14ac:dyDescent="0.4">
      <c r="A144" s="50">
        <f t="shared" si="16"/>
        <v>138</v>
      </c>
      <c r="B144" s="99" t="s">
        <v>468</v>
      </c>
      <c r="C144" s="100" t="s">
        <v>468</v>
      </c>
      <c r="D144" s="101" t="s">
        <v>161</v>
      </c>
      <c r="E144" s="99" t="s">
        <v>161</v>
      </c>
      <c r="F144" s="100" t="s">
        <v>161</v>
      </c>
      <c r="G144" s="102" t="s">
        <v>141</v>
      </c>
      <c r="H144" s="101" t="s">
        <v>469</v>
      </c>
      <c r="I144" s="99" t="s">
        <v>477</v>
      </c>
      <c r="J144" s="99" t="s">
        <v>161</v>
      </c>
      <c r="K144" s="99" t="s">
        <v>161</v>
      </c>
      <c r="L144" s="100" t="s">
        <v>145</v>
      </c>
      <c r="M144" s="101" t="s">
        <v>471</v>
      </c>
      <c r="N144" s="100" t="s">
        <v>41</v>
      </c>
      <c r="O144" s="103">
        <v>45434</v>
      </c>
      <c r="P144" s="104">
        <v>45442</v>
      </c>
      <c r="Q144" s="101" t="s">
        <v>472</v>
      </c>
      <c r="R144" s="99" t="s">
        <v>472</v>
      </c>
      <c r="S144" s="105" t="s">
        <v>480</v>
      </c>
      <c r="T144" s="48" t="str">
        <f t="shared" si="15"/>
        <v>&lt;0.6</v>
      </c>
      <c r="U144" s="48" t="str">
        <f t="shared" si="15"/>
        <v>&lt;0.6</v>
      </c>
      <c r="V144" s="49" t="str">
        <f t="shared" si="12"/>
        <v>&lt;1.2</v>
      </c>
      <c r="W144" s="43" t="str">
        <f t="shared" si="18"/>
        <v/>
      </c>
    </row>
    <row r="145" spans="1:23" x14ac:dyDescent="0.4">
      <c r="A145" s="50">
        <f t="shared" si="16"/>
        <v>139</v>
      </c>
      <c r="B145" s="99" t="s">
        <v>468</v>
      </c>
      <c r="C145" s="100" t="s">
        <v>468</v>
      </c>
      <c r="D145" s="101" t="s">
        <v>481</v>
      </c>
      <c r="E145" s="99" t="s">
        <v>161</v>
      </c>
      <c r="F145" s="100" t="s">
        <v>161</v>
      </c>
      <c r="G145" s="102" t="s">
        <v>141</v>
      </c>
      <c r="H145" s="101" t="s">
        <v>142</v>
      </c>
      <c r="I145" s="99" t="s">
        <v>482</v>
      </c>
      <c r="J145" s="50" t="s">
        <v>165</v>
      </c>
      <c r="K145" s="99" t="s">
        <v>161</v>
      </c>
      <c r="L145" s="100" t="s">
        <v>145</v>
      </c>
      <c r="M145" s="101" t="s">
        <v>471</v>
      </c>
      <c r="N145" s="100" t="s">
        <v>147</v>
      </c>
      <c r="O145" s="103">
        <v>45434</v>
      </c>
      <c r="P145" s="104">
        <v>45442</v>
      </c>
      <c r="Q145" s="101" t="s">
        <v>483</v>
      </c>
      <c r="R145" s="99" t="s">
        <v>105</v>
      </c>
      <c r="S145" s="105" t="s">
        <v>484</v>
      </c>
      <c r="T145" s="48" t="str">
        <f t="shared" si="15"/>
        <v>&lt;13</v>
      </c>
      <c r="U145" s="48" t="str">
        <f t="shared" si="15"/>
        <v>&lt;11</v>
      </c>
      <c r="V145" s="49" t="str">
        <f t="shared" si="12"/>
        <v>&lt;24</v>
      </c>
      <c r="W145" s="43" t="str">
        <f t="shared" si="18"/>
        <v/>
      </c>
    </row>
    <row r="146" spans="1:23" x14ac:dyDescent="0.4">
      <c r="A146" s="50">
        <f t="shared" si="16"/>
        <v>140</v>
      </c>
      <c r="B146" s="99" t="s">
        <v>468</v>
      </c>
      <c r="C146" s="100" t="s">
        <v>468</v>
      </c>
      <c r="D146" s="101" t="s">
        <v>481</v>
      </c>
      <c r="E146" s="99" t="s">
        <v>161</v>
      </c>
      <c r="F146" s="100" t="s">
        <v>161</v>
      </c>
      <c r="G146" s="102" t="s">
        <v>141</v>
      </c>
      <c r="H146" s="101" t="s">
        <v>142</v>
      </c>
      <c r="I146" s="99" t="s">
        <v>485</v>
      </c>
      <c r="J146" s="50" t="s">
        <v>165</v>
      </c>
      <c r="K146" s="99" t="s">
        <v>161</v>
      </c>
      <c r="L146" s="100" t="s">
        <v>145</v>
      </c>
      <c r="M146" s="101" t="s">
        <v>471</v>
      </c>
      <c r="N146" s="100" t="s">
        <v>147</v>
      </c>
      <c r="O146" s="103">
        <v>45434</v>
      </c>
      <c r="P146" s="104">
        <v>45442</v>
      </c>
      <c r="Q146" s="101" t="s">
        <v>105</v>
      </c>
      <c r="R146" s="99" t="s">
        <v>148</v>
      </c>
      <c r="S146" s="105" t="s">
        <v>486</v>
      </c>
      <c r="T146" s="48" t="str">
        <f t="shared" si="15"/>
        <v>&lt;11</v>
      </c>
      <c r="U146" s="48" t="str">
        <f t="shared" si="15"/>
        <v>&lt;10</v>
      </c>
      <c r="V146" s="49" t="str">
        <f t="shared" si="12"/>
        <v>&lt;21</v>
      </c>
      <c r="W146" s="43" t="str">
        <f t="shared" si="18"/>
        <v/>
      </c>
    </row>
    <row r="147" spans="1:23" x14ac:dyDescent="0.4">
      <c r="A147" s="50">
        <f t="shared" si="16"/>
        <v>141</v>
      </c>
      <c r="B147" s="99" t="s">
        <v>468</v>
      </c>
      <c r="C147" s="100" t="s">
        <v>468</v>
      </c>
      <c r="D147" s="101" t="s">
        <v>305</v>
      </c>
      <c r="E147" s="99" t="s">
        <v>161</v>
      </c>
      <c r="F147" s="100" t="s">
        <v>161</v>
      </c>
      <c r="G147" s="102" t="s">
        <v>141</v>
      </c>
      <c r="H147" s="101" t="s">
        <v>142</v>
      </c>
      <c r="I147" s="99" t="s">
        <v>487</v>
      </c>
      <c r="J147" s="50" t="s">
        <v>165</v>
      </c>
      <c r="K147" s="99" t="s">
        <v>161</v>
      </c>
      <c r="L147" s="100" t="s">
        <v>145</v>
      </c>
      <c r="M147" s="101" t="s">
        <v>471</v>
      </c>
      <c r="N147" s="100" t="s">
        <v>147</v>
      </c>
      <c r="O147" s="103">
        <v>45434</v>
      </c>
      <c r="P147" s="104">
        <v>45442</v>
      </c>
      <c r="Q147" s="101" t="s">
        <v>113</v>
      </c>
      <c r="R147" s="99" t="s">
        <v>105</v>
      </c>
      <c r="S147" s="105" t="s">
        <v>488</v>
      </c>
      <c r="T147" s="48" t="str">
        <f t="shared" si="15"/>
        <v>&lt;12</v>
      </c>
      <c r="U147" s="48" t="str">
        <f t="shared" si="15"/>
        <v>&lt;11</v>
      </c>
      <c r="V147" s="49" t="str">
        <f t="shared" si="12"/>
        <v>&lt;23</v>
      </c>
      <c r="W147" s="43" t="str">
        <f t="shared" si="18"/>
        <v/>
      </c>
    </row>
    <row r="148" spans="1:23" x14ac:dyDescent="0.4">
      <c r="A148" s="50">
        <f t="shared" si="16"/>
        <v>142</v>
      </c>
      <c r="B148" s="99" t="s">
        <v>468</v>
      </c>
      <c r="C148" s="100" t="s">
        <v>468</v>
      </c>
      <c r="D148" s="101" t="s">
        <v>489</v>
      </c>
      <c r="E148" s="99" t="s">
        <v>161</v>
      </c>
      <c r="F148" s="100" t="s">
        <v>161</v>
      </c>
      <c r="G148" s="102" t="s">
        <v>141</v>
      </c>
      <c r="H148" s="101" t="s">
        <v>142</v>
      </c>
      <c r="I148" s="99" t="s">
        <v>490</v>
      </c>
      <c r="J148" s="50" t="s">
        <v>165</v>
      </c>
      <c r="K148" s="99" t="s">
        <v>161</v>
      </c>
      <c r="L148" s="100" t="s">
        <v>145</v>
      </c>
      <c r="M148" s="101" t="s">
        <v>471</v>
      </c>
      <c r="N148" s="100" t="s">
        <v>147</v>
      </c>
      <c r="O148" s="103">
        <v>45434</v>
      </c>
      <c r="P148" s="104">
        <v>45442</v>
      </c>
      <c r="Q148" s="101" t="s">
        <v>113</v>
      </c>
      <c r="R148" s="99" t="s">
        <v>105</v>
      </c>
      <c r="S148" s="105" t="s">
        <v>488</v>
      </c>
      <c r="T148" s="48" t="str">
        <f t="shared" ref="T148:U162" si="19">IF(Q148="","",IF(NOT(ISERROR(Q148*1)),ROUNDDOWN(Q148*1,2-INT(LOG(ABS(Q148*1)))),IFERROR("&lt;"&amp;ROUNDDOWN(IF(SUBSTITUTE(Q148,"&lt;","")*1&lt;=50,SUBSTITUTE(Q148,"&lt;","")*1,""),2-INT(LOG(ABS(SUBSTITUTE(Q148,"&lt;","")*1)))),IF(Q148="-",Q148,"入力形式が間違っています"))))</f>
        <v>&lt;12</v>
      </c>
      <c r="U148" s="48" t="str">
        <f t="shared" si="19"/>
        <v>&lt;11</v>
      </c>
      <c r="V148" s="49" t="str">
        <f t="shared" si="12"/>
        <v>&lt;23</v>
      </c>
      <c r="W148" s="43" t="str">
        <f t="shared" si="18"/>
        <v/>
      </c>
    </row>
    <row r="149" spans="1:23" x14ac:dyDescent="0.4">
      <c r="A149" s="50">
        <f t="shared" si="16"/>
        <v>143</v>
      </c>
      <c r="B149" s="99" t="s">
        <v>468</v>
      </c>
      <c r="C149" s="100" t="s">
        <v>468</v>
      </c>
      <c r="D149" s="101" t="s">
        <v>481</v>
      </c>
      <c r="E149" s="99" t="s">
        <v>161</v>
      </c>
      <c r="F149" s="100" t="s">
        <v>161</v>
      </c>
      <c r="G149" s="102" t="s">
        <v>141</v>
      </c>
      <c r="H149" s="101" t="s">
        <v>142</v>
      </c>
      <c r="I149" s="99" t="s">
        <v>491</v>
      </c>
      <c r="J149" s="50" t="s">
        <v>165</v>
      </c>
      <c r="K149" s="99" t="s">
        <v>161</v>
      </c>
      <c r="L149" s="100" t="s">
        <v>145</v>
      </c>
      <c r="M149" s="101" t="s">
        <v>471</v>
      </c>
      <c r="N149" s="100" t="s">
        <v>147</v>
      </c>
      <c r="O149" s="103">
        <v>45434</v>
      </c>
      <c r="P149" s="104">
        <v>45442</v>
      </c>
      <c r="Q149" s="101" t="s">
        <v>113</v>
      </c>
      <c r="R149" s="99" t="s">
        <v>105</v>
      </c>
      <c r="S149" s="105" t="s">
        <v>488</v>
      </c>
      <c r="T149" s="48" t="str">
        <f t="shared" si="19"/>
        <v>&lt;12</v>
      </c>
      <c r="U149" s="48" t="str">
        <f t="shared" si="19"/>
        <v>&lt;11</v>
      </c>
      <c r="V149" s="49" t="str">
        <f t="shared" si="12"/>
        <v>&lt;23</v>
      </c>
      <c r="W149" s="43" t="str">
        <f t="shared" si="18"/>
        <v/>
      </c>
    </row>
    <row r="150" spans="1:23" x14ac:dyDescent="0.4">
      <c r="A150" s="50">
        <f t="shared" si="16"/>
        <v>144</v>
      </c>
      <c r="B150" s="99" t="s">
        <v>468</v>
      </c>
      <c r="C150" s="100" t="s">
        <v>468</v>
      </c>
      <c r="D150" s="101" t="s">
        <v>492</v>
      </c>
      <c r="E150" s="99" t="s">
        <v>161</v>
      </c>
      <c r="F150" s="100" t="s">
        <v>161</v>
      </c>
      <c r="G150" s="102" t="s">
        <v>141</v>
      </c>
      <c r="H150" s="101" t="s">
        <v>493</v>
      </c>
      <c r="I150" s="99" t="s">
        <v>494</v>
      </c>
      <c r="J150" s="50" t="s">
        <v>222</v>
      </c>
      <c r="K150" s="99" t="s">
        <v>161</v>
      </c>
      <c r="L150" s="100" t="s">
        <v>145</v>
      </c>
      <c r="M150" s="101" t="s">
        <v>471</v>
      </c>
      <c r="N150" s="100" t="s">
        <v>147</v>
      </c>
      <c r="O150" s="103">
        <v>45434</v>
      </c>
      <c r="P150" s="104">
        <v>45442</v>
      </c>
      <c r="Q150" s="101" t="s">
        <v>105</v>
      </c>
      <c r="R150" s="99" t="s">
        <v>148</v>
      </c>
      <c r="S150" s="105" t="s">
        <v>486</v>
      </c>
      <c r="T150" s="48" t="str">
        <f t="shared" si="19"/>
        <v>&lt;11</v>
      </c>
      <c r="U150" s="48" t="str">
        <f t="shared" si="19"/>
        <v>&lt;10</v>
      </c>
      <c r="V150" s="49" t="str">
        <f t="shared" si="12"/>
        <v>&lt;21</v>
      </c>
      <c r="W150" s="43" t="str">
        <f t="shared" si="18"/>
        <v/>
      </c>
    </row>
    <row r="151" spans="1:23" x14ac:dyDescent="0.4">
      <c r="A151" s="50">
        <f t="shared" si="16"/>
        <v>145</v>
      </c>
      <c r="B151" s="99" t="s">
        <v>468</v>
      </c>
      <c r="C151" s="100" t="s">
        <v>468</v>
      </c>
      <c r="D151" s="101" t="s">
        <v>495</v>
      </c>
      <c r="E151" s="99" t="s">
        <v>161</v>
      </c>
      <c r="F151" s="100" t="s">
        <v>161</v>
      </c>
      <c r="G151" s="102" t="s">
        <v>141</v>
      </c>
      <c r="H151" s="101" t="s">
        <v>493</v>
      </c>
      <c r="I151" s="99" t="s">
        <v>496</v>
      </c>
      <c r="J151" s="50" t="s">
        <v>236</v>
      </c>
      <c r="K151" s="99" t="s">
        <v>161</v>
      </c>
      <c r="L151" s="100" t="s">
        <v>145</v>
      </c>
      <c r="M151" s="101" t="s">
        <v>471</v>
      </c>
      <c r="N151" s="100" t="s">
        <v>147</v>
      </c>
      <c r="O151" s="103">
        <v>45434</v>
      </c>
      <c r="P151" s="104">
        <v>45442</v>
      </c>
      <c r="Q151" s="101" t="s">
        <v>113</v>
      </c>
      <c r="R151" s="99" t="s">
        <v>105</v>
      </c>
      <c r="S151" s="105" t="s">
        <v>488</v>
      </c>
      <c r="T151" s="48" t="str">
        <f t="shared" si="19"/>
        <v>&lt;12</v>
      </c>
      <c r="U151" s="48" t="str">
        <f t="shared" si="19"/>
        <v>&lt;11</v>
      </c>
      <c r="V151" s="49" t="str">
        <f t="shared" si="12"/>
        <v>&lt;23</v>
      </c>
      <c r="W151" s="43" t="str">
        <f t="shared" si="18"/>
        <v/>
      </c>
    </row>
    <row r="152" spans="1:23" x14ac:dyDescent="0.4">
      <c r="A152" s="50">
        <f t="shared" si="16"/>
        <v>146</v>
      </c>
      <c r="B152" s="99" t="s">
        <v>468</v>
      </c>
      <c r="C152" s="100" t="s">
        <v>468</v>
      </c>
      <c r="D152" s="101" t="s">
        <v>497</v>
      </c>
      <c r="E152" s="99" t="s">
        <v>161</v>
      </c>
      <c r="F152" s="100" t="s">
        <v>161</v>
      </c>
      <c r="G152" s="102" t="s">
        <v>141</v>
      </c>
      <c r="H152" s="101" t="s">
        <v>493</v>
      </c>
      <c r="I152" s="99" t="s">
        <v>498</v>
      </c>
      <c r="J152" s="50" t="s">
        <v>222</v>
      </c>
      <c r="K152" s="99" t="s">
        <v>161</v>
      </c>
      <c r="L152" s="100" t="s">
        <v>145</v>
      </c>
      <c r="M152" s="101" t="s">
        <v>471</v>
      </c>
      <c r="N152" s="100" t="s">
        <v>147</v>
      </c>
      <c r="O152" s="103">
        <v>45434</v>
      </c>
      <c r="P152" s="104">
        <v>45442</v>
      </c>
      <c r="Q152" s="101" t="s">
        <v>113</v>
      </c>
      <c r="R152" s="99" t="s">
        <v>105</v>
      </c>
      <c r="S152" s="105" t="s">
        <v>488</v>
      </c>
      <c r="T152" s="48" t="str">
        <f t="shared" si="19"/>
        <v>&lt;12</v>
      </c>
      <c r="U152" s="48" t="str">
        <f t="shared" si="19"/>
        <v>&lt;11</v>
      </c>
      <c r="V152" s="49" t="str">
        <f t="shared" si="12"/>
        <v>&lt;23</v>
      </c>
      <c r="W152" s="43" t="str">
        <f t="shared" si="18"/>
        <v/>
      </c>
    </row>
    <row r="153" spans="1:23" x14ac:dyDescent="0.4">
      <c r="A153" s="50">
        <f t="shared" si="16"/>
        <v>147</v>
      </c>
      <c r="B153" s="99" t="s">
        <v>468</v>
      </c>
      <c r="C153" s="100" t="s">
        <v>468</v>
      </c>
      <c r="D153" s="101" t="s">
        <v>305</v>
      </c>
      <c r="E153" s="99" t="s">
        <v>161</v>
      </c>
      <c r="F153" s="100" t="s">
        <v>161</v>
      </c>
      <c r="G153" s="102" t="s">
        <v>141</v>
      </c>
      <c r="H153" s="101" t="s">
        <v>493</v>
      </c>
      <c r="I153" s="99" t="s">
        <v>499</v>
      </c>
      <c r="J153" s="50" t="s">
        <v>222</v>
      </c>
      <c r="K153" s="99" t="s">
        <v>161</v>
      </c>
      <c r="L153" s="100" t="s">
        <v>145</v>
      </c>
      <c r="M153" s="101" t="s">
        <v>471</v>
      </c>
      <c r="N153" s="100" t="s">
        <v>147</v>
      </c>
      <c r="O153" s="103">
        <v>45434</v>
      </c>
      <c r="P153" s="104">
        <v>45442</v>
      </c>
      <c r="Q153" s="101" t="s">
        <v>105</v>
      </c>
      <c r="R153" s="99" t="s">
        <v>148</v>
      </c>
      <c r="S153" s="105" t="s">
        <v>486</v>
      </c>
      <c r="T153" s="48" t="str">
        <f t="shared" si="19"/>
        <v>&lt;11</v>
      </c>
      <c r="U153" s="48" t="str">
        <f t="shared" si="19"/>
        <v>&lt;10</v>
      </c>
      <c r="V153" s="49" t="str">
        <f t="shared" si="12"/>
        <v>&lt;21</v>
      </c>
      <c r="W153" s="43" t="str">
        <f t="shared" si="18"/>
        <v/>
      </c>
    </row>
    <row r="154" spans="1:23" x14ac:dyDescent="0.4">
      <c r="A154" s="50">
        <f t="shared" si="16"/>
        <v>148</v>
      </c>
      <c r="B154" s="99" t="s">
        <v>468</v>
      </c>
      <c r="C154" s="100" t="s">
        <v>468</v>
      </c>
      <c r="D154" s="101" t="s">
        <v>495</v>
      </c>
      <c r="E154" s="99" t="s">
        <v>161</v>
      </c>
      <c r="F154" s="100" t="s">
        <v>161</v>
      </c>
      <c r="G154" s="102" t="s">
        <v>141</v>
      </c>
      <c r="H154" s="101" t="s">
        <v>493</v>
      </c>
      <c r="I154" s="99" t="s">
        <v>500</v>
      </c>
      <c r="J154" s="50" t="s">
        <v>37</v>
      </c>
      <c r="K154" s="99" t="s">
        <v>161</v>
      </c>
      <c r="L154" s="100" t="s">
        <v>145</v>
      </c>
      <c r="M154" s="101" t="s">
        <v>471</v>
      </c>
      <c r="N154" s="100" t="s">
        <v>147</v>
      </c>
      <c r="O154" s="103">
        <v>45434</v>
      </c>
      <c r="P154" s="104">
        <v>45442</v>
      </c>
      <c r="Q154" s="101" t="s">
        <v>105</v>
      </c>
      <c r="R154" s="99" t="s">
        <v>148</v>
      </c>
      <c r="S154" s="105" t="s">
        <v>486</v>
      </c>
      <c r="T154" s="48" t="str">
        <f t="shared" si="19"/>
        <v>&lt;11</v>
      </c>
      <c r="U154" s="48" t="str">
        <f t="shared" si="19"/>
        <v>&lt;10</v>
      </c>
      <c r="V154" s="49" t="str">
        <f t="shared" si="12"/>
        <v>&lt;21</v>
      </c>
      <c r="W154" s="43" t="str">
        <f t="shared" si="18"/>
        <v/>
      </c>
    </row>
    <row r="155" spans="1:23" x14ac:dyDescent="0.4">
      <c r="A155" s="50">
        <f t="shared" si="16"/>
        <v>149</v>
      </c>
      <c r="B155" s="99" t="s">
        <v>468</v>
      </c>
      <c r="C155" s="100" t="s">
        <v>468</v>
      </c>
      <c r="D155" s="101" t="s">
        <v>161</v>
      </c>
      <c r="E155" s="99" t="s">
        <v>161</v>
      </c>
      <c r="F155" s="100" t="s">
        <v>161</v>
      </c>
      <c r="G155" s="102" t="s">
        <v>141</v>
      </c>
      <c r="H155" s="101" t="s">
        <v>469</v>
      </c>
      <c r="I155" s="99" t="s">
        <v>477</v>
      </c>
      <c r="J155" s="99" t="s">
        <v>161</v>
      </c>
      <c r="K155" s="99" t="s">
        <v>161</v>
      </c>
      <c r="L155" s="100" t="s">
        <v>145</v>
      </c>
      <c r="M155" s="101" t="s">
        <v>471</v>
      </c>
      <c r="N155" s="100" t="s">
        <v>41</v>
      </c>
      <c r="O155" s="103">
        <v>45434</v>
      </c>
      <c r="P155" s="104">
        <v>45442</v>
      </c>
      <c r="Q155" s="101" t="s">
        <v>476</v>
      </c>
      <c r="R155" s="99" t="s">
        <v>501</v>
      </c>
      <c r="S155" s="105" t="s">
        <v>287</v>
      </c>
      <c r="T155" s="48" t="str">
        <f t="shared" si="19"/>
        <v>&lt;1</v>
      </c>
      <c r="U155" s="48" t="str">
        <f t="shared" si="19"/>
        <v>&lt;0.3</v>
      </c>
      <c r="V155" s="49" t="str">
        <f t="shared" si="12"/>
        <v>&lt;1.3</v>
      </c>
      <c r="W155" s="43" t="str">
        <f t="shared" si="18"/>
        <v/>
      </c>
    </row>
    <row r="156" spans="1:23" x14ac:dyDescent="0.4">
      <c r="A156" s="50">
        <f t="shared" si="16"/>
        <v>150</v>
      </c>
      <c r="B156" s="99" t="s">
        <v>468</v>
      </c>
      <c r="C156" s="100" t="s">
        <v>468</v>
      </c>
      <c r="D156" s="101" t="s">
        <v>161</v>
      </c>
      <c r="E156" s="99" t="s">
        <v>161</v>
      </c>
      <c r="F156" s="100" t="s">
        <v>161</v>
      </c>
      <c r="G156" s="102" t="s">
        <v>141</v>
      </c>
      <c r="H156" s="101" t="s">
        <v>469</v>
      </c>
      <c r="I156" s="99" t="s">
        <v>474</v>
      </c>
      <c r="J156" s="99" t="s">
        <v>161</v>
      </c>
      <c r="K156" s="99" t="s">
        <v>161</v>
      </c>
      <c r="L156" s="100" t="s">
        <v>145</v>
      </c>
      <c r="M156" s="101" t="s">
        <v>471</v>
      </c>
      <c r="N156" s="100" t="s">
        <v>41</v>
      </c>
      <c r="O156" s="103">
        <v>45434</v>
      </c>
      <c r="P156" s="104">
        <v>45442</v>
      </c>
      <c r="Q156" s="101" t="s">
        <v>472</v>
      </c>
      <c r="R156" s="99" t="s">
        <v>479</v>
      </c>
      <c r="S156" s="105" t="s">
        <v>296</v>
      </c>
      <c r="T156" s="48" t="str">
        <f t="shared" si="19"/>
        <v>&lt;0.6</v>
      </c>
      <c r="U156" s="48" t="str">
        <f t="shared" si="19"/>
        <v>&lt;0.8</v>
      </c>
      <c r="V156" s="49" t="str">
        <f t="shared" si="12"/>
        <v>&lt;1.4</v>
      </c>
      <c r="W156" s="43" t="str">
        <f t="shared" si="18"/>
        <v/>
      </c>
    </row>
    <row r="157" spans="1:23" x14ac:dyDescent="0.4">
      <c r="A157" s="50">
        <f t="shared" si="16"/>
        <v>151</v>
      </c>
      <c r="B157" s="99" t="s">
        <v>468</v>
      </c>
      <c r="C157" s="100" t="s">
        <v>468</v>
      </c>
      <c r="D157" s="101" t="s">
        <v>161</v>
      </c>
      <c r="E157" s="99" t="s">
        <v>161</v>
      </c>
      <c r="F157" s="100" t="s">
        <v>161</v>
      </c>
      <c r="G157" s="102" t="s">
        <v>141</v>
      </c>
      <c r="H157" s="101" t="s">
        <v>469</v>
      </c>
      <c r="I157" s="99" t="s">
        <v>477</v>
      </c>
      <c r="J157" s="99" t="s">
        <v>161</v>
      </c>
      <c r="K157" s="99" t="s">
        <v>161</v>
      </c>
      <c r="L157" s="100" t="s">
        <v>145</v>
      </c>
      <c r="M157" s="101" t="s">
        <v>471</v>
      </c>
      <c r="N157" s="100" t="s">
        <v>41</v>
      </c>
      <c r="O157" s="103">
        <v>45434</v>
      </c>
      <c r="P157" s="104">
        <v>45442</v>
      </c>
      <c r="Q157" s="101" t="s">
        <v>502</v>
      </c>
      <c r="R157" s="99" t="s">
        <v>472</v>
      </c>
      <c r="S157" s="105" t="s">
        <v>476</v>
      </c>
      <c r="T157" s="48" t="str">
        <f t="shared" si="19"/>
        <v>&lt;0.4</v>
      </c>
      <c r="U157" s="48" t="str">
        <f t="shared" si="19"/>
        <v>&lt;0.6</v>
      </c>
      <c r="V157" s="49" t="str">
        <f t="shared" si="12"/>
        <v>&lt;1</v>
      </c>
      <c r="W157" s="43" t="str">
        <f t="shared" si="18"/>
        <v/>
      </c>
    </row>
    <row r="158" spans="1:23" x14ac:dyDescent="0.4">
      <c r="A158" s="50">
        <f t="shared" si="16"/>
        <v>152</v>
      </c>
      <c r="B158" s="99" t="s">
        <v>468</v>
      </c>
      <c r="C158" s="100" t="s">
        <v>468</v>
      </c>
      <c r="D158" s="101" t="s">
        <v>161</v>
      </c>
      <c r="E158" s="99" t="s">
        <v>161</v>
      </c>
      <c r="F158" s="100" t="s">
        <v>161</v>
      </c>
      <c r="G158" s="102" t="s">
        <v>141</v>
      </c>
      <c r="H158" s="101" t="s">
        <v>469</v>
      </c>
      <c r="I158" s="99" t="s">
        <v>503</v>
      </c>
      <c r="J158" s="99" t="s">
        <v>161</v>
      </c>
      <c r="K158" s="99" t="s">
        <v>161</v>
      </c>
      <c r="L158" s="100" t="s">
        <v>145</v>
      </c>
      <c r="M158" s="101" t="s">
        <v>471</v>
      </c>
      <c r="N158" s="100" t="s">
        <v>41</v>
      </c>
      <c r="O158" s="103">
        <v>45434</v>
      </c>
      <c r="P158" s="104">
        <v>45442</v>
      </c>
      <c r="Q158" s="101" t="s">
        <v>504</v>
      </c>
      <c r="R158" s="99" t="s">
        <v>504</v>
      </c>
      <c r="S158" s="105" t="s">
        <v>296</v>
      </c>
      <c r="T158" s="48" t="str">
        <f t="shared" si="19"/>
        <v>&lt;0.7</v>
      </c>
      <c r="U158" s="48" t="str">
        <f t="shared" si="19"/>
        <v>&lt;0.7</v>
      </c>
      <c r="V158" s="49" t="str">
        <f t="shared" si="12"/>
        <v>&lt;1.4</v>
      </c>
      <c r="W158" s="43" t="str">
        <f t="shared" si="18"/>
        <v/>
      </c>
    </row>
    <row r="159" spans="1:23" x14ac:dyDescent="0.4">
      <c r="A159" s="50">
        <f t="shared" si="16"/>
        <v>153</v>
      </c>
      <c r="B159" s="99" t="s">
        <v>468</v>
      </c>
      <c r="C159" s="100" t="s">
        <v>468</v>
      </c>
      <c r="D159" s="101" t="s">
        <v>161</v>
      </c>
      <c r="E159" s="99" t="s">
        <v>161</v>
      </c>
      <c r="F159" s="100" t="s">
        <v>161</v>
      </c>
      <c r="G159" s="102" t="s">
        <v>141</v>
      </c>
      <c r="H159" s="101" t="s">
        <v>469</v>
      </c>
      <c r="I159" s="99" t="s">
        <v>474</v>
      </c>
      <c r="J159" s="99" t="s">
        <v>161</v>
      </c>
      <c r="K159" s="99" t="s">
        <v>161</v>
      </c>
      <c r="L159" s="100" t="s">
        <v>145</v>
      </c>
      <c r="M159" s="101" t="s">
        <v>471</v>
      </c>
      <c r="N159" s="100" t="s">
        <v>41</v>
      </c>
      <c r="O159" s="103">
        <v>45434</v>
      </c>
      <c r="P159" s="104">
        <v>45442</v>
      </c>
      <c r="Q159" s="101" t="s">
        <v>472</v>
      </c>
      <c r="R159" s="99" t="s">
        <v>475</v>
      </c>
      <c r="S159" s="105" t="s">
        <v>478</v>
      </c>
      <c r="T159" s="48" t="str">
        <f t="shared" si="19"/>
        <v>&lt;0.6</v>
      </c>
      <c r="U159" s="48" t="str">
        <f t="shared" si="19"/>
        <v>&lt;0.5</v>
      </c>
      <c r="V159" s="49" t="str">
        <f t="shared" si="12"/>
        <v>&lt;1.1</v>
      </c>
      <c r="W159" s="43" t="str">
        <f t="shared" si="18"/>
        <v/>
      </c>
    </row>
    <row r="160" spans="1:23" x14ac:dyDescent="0.4">
      <c r="A160" s="50">
        <f t="shared" si="16"/>
        <v>154</v>
      </c>
      <c r="B160" s="39" t="s">
        <v>505</v>
      </c>
      <c r="C160" s="41" t="s">
        <v>505</v>
      </c>
      <c r="D160" s="40" t="s">
        <v>506</v>
      </c>
      <c r="E160" s="39" t="s">
        <v>507</v>
      </c>
      <c r="F160" s="41" t="s">
        <v>508</v>
      </c>
      <c r="G160" s="42" t="s">
        <v>34</v>
      </c>
      <c r="H160" s="52" t="s">
        <v>163</v>
      </c>
      <c r="I160" s="39" t="s">
        <v>509</v>
      </c>
      <c r="J160" s="39"/>
      <c r="K160" s="39" t="s">
        <v>461</v>
      </c>
      <c r="L160" s="43" t="s">
        <v>39</v>
      </c>
      <c r="M160" s="39" t="s">
        <v>510</v>
      </c>
      <c r="N160" s="44" t="s">
        <v>41</v>
      </c>
      <c r="O160" s="45">
        <v>45433</v>
      </c>
      <c r="P160" s="73">
        <v>45442</v>
      </c>
      <c r="Q160" s="40" t="s">
        <v>511</v>
      </c>
      <c r="R160" s="39" t="s">
        <v>243</v>
      </c>
      <c r="S160" s="47" t="s">
        <v>512</v>
      </c>
      <c r="T160" s="48" t="str">
        <f t="shared" si="19"/>
        <v>&lt;4.1</v>
      </c>
      <c r="U160" s="48" t="str">
        <f t="shared" si="19"/>
        <v>&lt;4.5</v>
      </c>
      <c r="V160" s="49" t="str">
        <f t="shared" si="12"/>
        <v>&lt;8.6</v>
      </c>
      <c r="W160" s="43" t="str">
        <f t="shared" si="18"/>
        <v/>
      </c>
    </row>
    <row r="161" spans="1:23" x14ac:dyDescent="0.4">
      <c r="A161" s="50">
        <f t="shared" si="16"/>
        <v>155</v>
      </c>
      <c r="B161" s="39" t="s">
        <v>505</v>
      </c>
      <c r="C161" s="41" t="s">
        <v>505</v>
      </c>
      <c r="D161" s="40" t="s">
        <v>506</v>
      </c>
      <c r="E161" s="50" t="s">
        <v>513</v>
      </c>
      <c r="F161" s="53" t="s">
        <v>508</v>
      </c>
      <c r="G161" s="42" t="s">
        <v>34</v>
      </c>
      <c r="H161" s="52" t="s">
        <v>163</v>
      </c>
      <c r="I161" s="39" t="s">
        <v>509</v>
      </c>
      <c r="J161" s="39"/>
      <c r="K161" s="50" t="s">
        <v>461</v>
      </c>
      <c r="L161" s="43" t="s">
        <v>39</v>
      </c>
      <c r="M161" s="39" t="s">
        <v>510</v>
      </c>
      <c r="N161" s="44" t="s">
        <v>41</v>
      </c>
      <c r="O161" s="45">
        <v>45435</v>
      </c>
      <c r="P161" s="73">
        <v>45442</v>
      </c>
      <c r="Q161" s="52" t="s">
        <v>138</v>
      </c>
      <c r="R161" s="50" t="s">
        <v>514</v>
      </c>
      <c r="S161" s="47" t="s">
        <v>515</v>
      </c>
      <c r="T161" s="48" t="str">
        <f t="shared" si="19"/>
        <v>&lt;4.6</v>
      </c>
      <c r="U161" s="48" t="str">
        <f t="shared" si="19"/>
        <v>&lt;4.2</v>
      </c>
      <c r="V161" s="49" t="str">
        <f t="shared" si="12"/>
        <v>&lt;8.8</v>
      </c>
      <c r="W161" s="43" t="str">
        <f t="shared" si="18"/>
        <v/>
      </c>
    </row>
    <row r="162" spans="1:23" x14ac:dyDescent="0.4">
      <c r="A162" s="50">
        <f t="shared" si="16"/>
        <v>156</v>
      </c>
      <c r="B162" s="39" t="s">
        <v>505</v>
      </c>
      <c r="C162" s="41" t="s">
        <v>505</v>
      </c>
      <c r="D162" s="40" t="s">
        <v>506</v>
      </c>
      <c r="E162" s="50" t="s">
        <v>516</v>
      </c>
      <c r="F162" s="53" t="s">
        <v>508</v>
      </c>
      <c r="G162" s="42" t="s">
        <v>34</v>
      </c>
      <c r="H162" s="52" t="s">
        <v>163</v>
      </c>
      <c r="I162" s="39" t="s">
        <v>143</v>
      </c>
      <c r="J162" s="39"/>
      <c r="K162" s="50" t="s">
        <v>461</v>
      </c>
      <c r="L162" s="43" t="s">
        <v>39</v>
      </c>
      <c r="M162" s="39" t="s">
        <v>517</v>
      </c>
      <c r="N162" s="44" t="s">
        <v>41</v>
      </c>
      <c r="O162" s="45">
        <v>45435</v>
      </c>
      <c r="P162" s="73">
        <v>45442</v>
      </c>
      <c r="Q162" s="52" t="s">
        <v>514</v>
      </c>
      <c r="R162" s="50" t="s">
        <v>518</v>
      </c>
      <c r="S162" s="47" t="s">
        <v>519</v>
      </c>
      <c r="T162" s="48" t="str">
        <f t="shared" si="19"/>
        <v>&lt;4.2</v>
      </c>
      <c r="U162" s="48" t="str">
        <f t="shared" si="19"/>
        <v>&lt;4.3</v>
      </c>
      <c r="V162" s="49" t="str">
        <f t="shared" si="12"/>
        <v>&lt;8.5</v>
      </c>
      <c r="W162" s="43" t="str">
        <f t="shared" si="18"/>
        <v/>
      </c>
    </row>
    <row r="163" spans="1:23" x14ac:dyDescent="0.4">
      <c r="A163" s="50">
        <f t="shared" si="16"/>
        <v>157</v>
      </c>
      <c r="B163" s="39" t="s">
        <v>520</v>
      </c>
      <c r="C163" s="41" t="s">
        <v>520</v>
      </c>
      <c r="D163" s="40" t="s">
        <v>521</v>
      </c>
      <c r="E163" s="39" t="s">
        <v>520</v>
      </c>
      <c r="F163" s="41" t="s">
        <v>161</v>
      </c>
      <c r="G163" s="42" t="s">
        <v>522</v>
      </c>
      <c r="H163" s="52" t="s">
        <v>142</v>
      </c>
      <c r="I163" s="39" t="s">
        <v>270</v>
      </c>
      <c r="J163" s="39" t="s">
        <v>144</v>
      </c>
      <c r="K163" s="39" t="s">
        <v>161</v>
      </c>
      <c r="L163" s="43" t="s">
        <v>145</v>
      </c>
      <c r="M163" s="39" t="s">
        <v>523</v>
      </c>
      <c r="N163" s="44" t="s">
        <v>41</v>
      </c>
      <c r="O163" s="45">
        <v>45439</v>
      </c>
      <c r="P163" s="73">
        <v>45450</v>
      </c>
      <c r="Q163" s="40" t="s">
        <v>524</v>
      </c>
      <c r="R163" s="39">
        <v>1.56</v>
      </c>
      <c r="S163" s="58">
        <v>1.6</v>
      </c>
      <c r="T163" s="48" t="s">
        <v>524</v>
      </c>
      <c r="U163" s="48">
        <v>1.56</v>
      </c>
      <c r="V163" s="49">
        <v>1.6</v>
      </c>
      <c r="W163" s="43"/>
    </row>
    <row r="164" spans="1:23" x14ac:dyDescent="0.4">
      <c r="A164" s="50">
        <f t="shared" si="16"/>
        <v>158</v>
      </c>
      <c r="B164" s="39" t="s">
        <v>205</v>
      </c>
      <c r="C164" s="41" t="s">
        <v>206</v>
      </c>
      <c r="D164" s="40" t="s">
        <v>248</v>
      </c>
      <c r="E164" s="39" t="s">
        <v>161</v>
      </c>
      <c r="F164" s="41" t="s">
        <v>161</v>
      </c>
      <c r="G164" s="42" t="s">
        <v>34</v>
      </c>
      <c r="H164" s="52" t="s">
        <v>163</v>
      </c>
      <c r="I164" s="39" t="s">
        <v>164</v>
      </c>
      <c r="J164" s="39" t="s">
        <v>165</v>
      </c>
      <c r="K164" s="39" t="s">
        <v>525</v>
      </c>
      <c r="L164" s="43" t="s">
        <v>39</v>
      </c>
      <c r="M164" s="39" t="s">
        <v>526</v>
      </c>
      <c r="N164" s="44" t="s">
        <v>41</v>
      </c>
      <c r="O164" s="45">
        <v>45450</v>
      </c>
      <c r="P164" s="73">
        <v>45450</v>
      </c>
      <c r="Q164" s="40" t="s">
        <v>527</v>
      </c>
      <c r="R164" s="39" t="s">
        <v>528</v>
      </c>
      <c r="S164" s="47" t="s">
        <v>299</v>
      </c>
      <c r="T164" s="48" t="str">
        <f t="shared" ref="T164:U173" si="20">IF(Q164="","",IF(NOT(ISERROR(Q164*1)),ROUNDDOWN(Q164*1,2-INT(LOG(ABS(Q164*1)))),IFERROR("&lt;"&amp;ROUNDDOWN(IF(SUBSTITUTE(Q164,"&lt;","")*1&lt;=50,SUBSTITUTE(Q164,"&lt;","")*1,""),2-INT(LOG(ABS(SUBSTITUTE(Q164,"&lt;","")*1)))),IF(Q164="-",Q164,"入力形式が間違っています"))))</f>
        <v>&lt;0.731</v>
      </c>
      <c r="U164" s="48" t="str">
        <f t="shared" si="20"/>
        <v>&lt;0.727</v>
      </c>
      <c r="V164" s="49" t="str">
        <f t="shared" ref="V164:V173" si="21">IFERROR(IF(AND(T164="",U164=""),"",IF(AND(T164="-",U164="-"),IF(S164="","Cs合計を入力してください",S164),IF(NOT(ISERROR(T164*1+U164*1)),ROUND(T164+U164, 1-INT(LOG(ABS(T164+U164)))),IF(NOT(ISERROR(T164*1)),ROUND(T164, 1-INT(LOG(ABS(T164)))),IF(NOT(ISERROR(U164*1)),ROUND(U164, 1-INT(LOG(ABS(U164)))),IF(ISERROR(T164*1+U164*1),"&lt;"&amp;ROUND(IF(T164="-",0,SUBSTITUTE(T164,"&lt;",""))*1+IF(U164="-",0,SUBSTITUTE(U164,"&lt;",""))*1,1-INT(LOG(ABS(IF(T164="-",0,SUBSTITUTE(T164,"&lt;",""))*1+IF(U164="-",0,SUBSTITUTE(U164,"&lt;",""))*1)))))))))),"入力形式が間違っています")</f>
        <v>&lt;1.5</v>
      </c>
      <c r="W164" s="43" t="str">
        <f t="shared" ref="W164:W166" si="22">IF(ISERROR(V164*1),"",IF(AND(H164="飲料水",V164&gt;=11),"○",IF(AND(H164="牛乳・乳児用食品",V164&gt;=51),"○",IF(AND(H164&lt;&gt;"",V164&gt;=110),"○",""))))</f>
        <v/>
      </c>
    </row>
    <row r="165" spans="1:23" x14ac:dyDescent="0.4">
      <c r="A165" s="50">
        <f t="shared" si="16"/>
        <v>159</v>
      </c>
      <c r="B165" s="50" t="s">
        <v>206</v>
      </c>
      <c r="C165" s="53" t="s">
        <v>206</v>
      </c>
      <c r="D165" s="52" t="s">
        <v>529</v>
      </c>
      <c r="E165" s="50" t="s">
        <v>161</v>
      </c>
      <c r="F165" s="53" t="s">
        <v>161</v>
      </c>
      <c r="G165" s="42" t="s">
        <v>34</v>
      </c>
      <c r="H165" s="52" t="s">
        <v>163</v>
      </c>
      <c r="I165" s="50" t="s">
        <v>530</v>
      </c>
      <c r="J165" s="50" t="s">
        <v>165</v>
      </c>
      <c r="K165" s="39" t="s">
        <v>525</v>
      </c>
      <c r="L165" s="43" t="s">
        <v>39</v>
      </c>
      <c r="M165" s="50" t="s">
        <v>526</v>
      </c>
      <c r="N165" s="55" t="s">
        <v>41</v>
      </c>
      <c r="O165" s="56">
        <v>45450</v>
      </c>
      <c r="P165" s="63">
        <v>45450</v>
      </c>
      <c r="Q165" s="52" t="s">
        <v>531</v>
      </c>
      <c r="R165" s="50" t="s">
        <v>532</v>
      </c>
      <c r="S165" s="47" t="s">
        <v>533</v>
      </c>
      <c r="T165" s="48" t="str">
        <f t="shared" si="20"/>
        <v>&lt;1.08</v>
      </c>
      <c r="U165" s="48" t="str">
        <f t="shared" si="20"/>
        <v>&lt;0.989</v>
      </c>
      <c r="V165" s="49" t="str">
        <f t="shared" si="21"/>
        <v>&lt;2.1</v>
      </c>
      <c r="W165" s="43" t="str">
        <f t="shared" si="22"/>
        <v/>
      </c>
    </row>
    <row r="166" spans="1:23" x14ac:dyDescent="0.4">
      <c r="A166" s="50">
        <f t="shared" si="16"/>
        <v>160</v>
      </c>
      <c r="B166" s="50" t="s">
        <v>206</v>
      </c>
      <c r="C166" s="53" t="s">
        <v>206</v>
      </c>
      <c r="D166" s="75" t="s">
        <v>534</v>
      </c>
      <c r="E166" s="50" t="s">
        <v>161</v>
      </c>
      <c r="F166" s="53" t="s">
        <v>161</v>
      </c>
      <c r="G166" s="106" t="s">
        <v>34</v>
      </c>
      <c r="H166" s="52" t="s">
        <v>163</v>
      </c>
      <c r="I166" s="50" t="s">
        <v>535</v>
      </c>
      <c r="J166" s="50" t="s">
        <v>165</v>
      </c>
      <c r="K166" s="39" t="s">
        <v>525</v>
      </c>
      <c r="L166" s="43" t="s">
        <v>39</v>
      </c>
      <c r="M166" s="76" t="s">
        <v>526</v>
      </c>
      <c r="N166" s="86" t="s">
        <v>41</v>
      </c>
      <c r="O166" s="81">
        <v>45450</v>
      </c>
      <c r="P166" s="82">
        <v>45450</v>
      </c>
      <c r="Q166" s="52" t="s">
        <v>536</v>
      </c>
      <c r="R166" s="50" t="s">
        <v>537</v>
      </c>
      <c r="S166" s="47" t="s">
        <v>407</v>
      </c>
      <c r="T166" s="48" t="str">
        <f t="shared" si="20"/>
        <v>&lt;0.79</v>
      </c>
      <c r="U166" s="48" t="str">
        <f t="shared" si="20"/>
        <v>&lt;0.82</v>
      </c>
      <c r="V166" s="49" t="str">
        <f t="shared" si="21"/>
        <v>&lt;1.6</v>
      </c>
      <c r="W166" s="43" t="str">
        <f t="shared" si="22"/>
        <v/>
      </c>
    </row>
    <row r="167" spans="1:23" ht="37.5" x14ac:dyDescent="0.4">
      <c r="A167" s="50">
        <f t="shared" si="16"/>
        <v>161</v>
      </c>
      <c r="B167" s="39" t="s">
        <v>538</v>
      </c>
      <c r="C167" s="41" t="s">
        <v>538</v>
      </c>
      <c r="D167" s="64" t="s">
        <v>153</v>
      </c>
      <c r="E167" s="6" t="s">
        <v>161</v>
      </c>
      <c r="F167" s="107" t="s">
        <v>539</v>
      </c>
      <c r="G167" s="108" t="s">
        <v>141</v>
      </c>
      <c r="H167" s="109" t="s">
        <v>493</v>
      </c>
      <c r="I167" s="110" t="s">
        <v>540</v>
      </c>
      <c r="J167" s="110" t="s">
        <v>37</v>
      </c>
      <c r="K167" s="110" t="s">
        <v>161</v>
      </c>
      <c r="L167" s="107" t="s">
        <v>391</v>
      </c>
      <c r="M167" s="111" t="s">
        <v>541</v>
      </c>
      <c r="N167" s="112" t="s">
        <v>147</v>
      </c>
      <c r="O167" s="113">
        <v>45449</v>
      </c>
      <c r="P167" s="92">
        <v>45450</v>
      </c>
      <c r="Q167" s="114" t="s">
        <v>116</v>
      </c>
      <c r="R167" s="115" t="s">
        <v>116</v>
      </c>
      <c r="S167" s="110" t="s">
        <v>412</v>
      </c>
      <c r="T167" s="48" t="str">
        <f t="shared" si="20"/>
        <v>-</v>
      </c>
      <c r="U167" s="48" t="str">
        <f t="shared" si="20"/>
        <v>-</v>
      </c>
      <c r="V167" s="49" t="str">
        <f t="shared" si="21"/>
        <v>&lt;16</v>
      </c>
      <c r="W167" s="43"/>
    </row>
    <row r="168" spans="1:23" ht="37.5" x14ac:dyDescent="0.4">
      <c r="A168" s="50">
        <f t="shared" si="16"/>
        <v>162</v>
      </c>
      <c r="B168" s="39" t="s">
        <v>538</v>
      </c>
      <c r="C168" s="41" t="s">
        <v>538</v>
      </c>
      <c r="D168" s="64" t="s">
        <v>542</v>
      </c>
      <c r="E168" s="6" t="s">
        <v>161</v>
      </c>
      <c r="F168" s="107" t="s">
        <v>543</v>
      </c>
      <c r="G168" s="108" t="s">
        <v>141</v>
      </c>
      <c r="H168" s="109" t="s">
        <v>493</v>
      </c>
      <c r="I168" s="110" t="s">
        <v>540</v>
      </c>
      <c r="J168" s="6" t="s">
        <v>37</v>
      </c>
      <c r="K168" s="110" t="s">
        <v>161</v>
      </c>
      <c r="L168" s="107" t="s">
        <v>391</v>
      </c>
      <c r="M168" s="111" t="s">
        <v>541</v>
      </c>
      <c r="N168" s="92" t="s">
        <v>147</v>
      </c>
      <c r="O168" s="113">
        <v>45449</v>
      </c>
      <c r="P168" s="92">
        <v>45450</v>
      </c>
      <c r="Q168" s="114" t="s">
        <v>116</v>
      </c>
      <c r="R168" s="116" t="s">
        <v>116</v>
      </c>
      <c r="S168" s="110" t="s">
        <v>412</v>
      </c>
      <c r="T168" s="48" t="str">
        <f t="shared" si="20"/>
        <v>-</v>
      </c>
      <c r="U168" s="48" t="str">
        <f t="shared" si="20"/>
        <v>-</v>
      </c>
      <c r="V168" s="49" t="str">
        <f t="shared" si="21"/>
        <v>&lt;16</v>
      </c>
      <c r="W168" s="43" t="str">
        <f t="shared" ref="W168" si="23">IF(ISERROR(V168*1),"",IF(AND(H168="飲料水",V168&gt;=11),"○",IF(AND(H168="牛乳・乳児用食品",V168&gt;=51),"○",IF(AND(H168&lt;&gt;"",V168&gt;=110),"○",""))))</f>
        <v/>
      </c>
    </row>
    <row r="169" spans="1:23" ht="37.5" x14ac:dyDescent="0.4">
      <c r="A169" s="50">
        <f t="shared" si="16"/>
        <v>163</v>
      </c>
      <c r="B169" s="39" t="s">
        <v>538</v>
      </c>
      <c r="C169" s="41" t="s">
        <v>538</v>
      </c>
      <c r="D169" s="64" t="s">
        <v>161</v>
      </c>
      <c r="E169" s="6" t="s">
        <v>161</v>
      </c>
      <c r="F169" s="107" t="s">
        <v>544</v>
      </c>
      <c r="G169" s="108" t="s">
        <v>141</v>
      </c>
      <c r="H169" s="109" t="s">
        <v>545</v>
      </c>
      <c r="I169" s="110" t="s">
        <v>546</v>
      </c>
      <c r="J169" s="110" t="s">
        <v>161</v>
      </c>
      <c r="K169" s="110" t="s">
        <v>161</v>
      </c>
      <c r="L169" s="107" t="s">
        <v>391</v>
      </c>
      <c r="M169" s="111" t="s">
        <v>547</v>
      </c>
      <c r="N169" s="92" t="s">
        <v>147</v>
      </c>
      <c r="O169" s="113">
        <v>45449</v>
      </c>
      <c r="P169" s="92">
        <v>45449</v>
      </c>
      <c r="Q169" s="114" t="s">
        <v>116</v>
      </c>
      <c r="R169" s="116" t="s">
        <v>116</v>
      </c>
      <c r="S169" s="110" t="s">
        <v>416</v>
      </c>
      <c r="T169" s="48" t="str">
        <f t="shared" si="20"/>
        <v>-</v>
      </c>
      <c r="U169" s="48" t="str">
        <f t="shared" si="20"/>
        <v>-</v>
      </c>
      <c r="V169" s="49" t="str">
        <f>IFERROR(IF(AND(T169="",U169=""),"",IF(AND(T169="-",U169="-"),IF(S169="","Cs合計を入力してください",S169),IF(NOT(ISERROR(T169*1+U169*1)),ROUND(T169+U169, 1-INT(LOG(ABS(T169+U169)))),IF(NOT(ISERROR(T169*1)),ROUND(T169, 1-INT(LOG(ABS(T169)))),IF(NOT(ISERROR(U169*1)),ROUND(U169, 1-INT(LOG(ABS(U169)))),IF(ISERROR(T169*1+U169*1),"&lt;"&amp;ROUND(IF(T169="-",0,SUBSTITUTE(T169,"&lt;",""))*1+IF(U169="-",0,SUBSTITUTE(U169,"&lt;",""))*1,1-INT(LOG(ABS(IF(T169="-",0,SUBSTITUTE(T169,"&lt;",""))*1+IF(U169="-",0,SUBSTITUTE(U169,"&lt;",""))*1)))))))))),"入力形式が間違っています")</f>
        <v>&lt;17</v>
      </c>
      <c r="W169" s="43"/>
    </row>
    <row r="170" spans="1:23" ht="37.5" x14ac:dyDescent="0.4">
      <c r="A170" s="50">
        <f t="shared" si="16"/>
        <v>164</v>
      </c>
      <c r="B170" s="39" t="s">
        <v>538</v>
      </c>
      <c r="C170" s="41" t="s">
        <v>538</v>
      </c>
      <c r="D170" s="64" t="s">
        <v>161</v>
      </c>
      <c r="E170" s="6" t="s">
        <v>161</v>
      </c>
      <c r="F170" s="107" t="s">
        <v>548</v>
      </c>
      <c r="G170" s="108" t="s">
        <v>141</v>
      </c>
      <c r="H170" s="109" t="s">
        <v>545</v>
      </c>
      <c r="I170" s="110" t="s">
        <v>549</v>
      </c>
      <c r="J170" s="110" t="s">
        <v>161</v>
      </c>
      <c r="K170" s="110" t="s">
        <v>161</v>
      </c>
      <c r="L170" s="107" t="s">
        <v>391</v>
      </c>
      <c r="M170" s="111" t="s">
        <v>547</v>
      </c>
      <c r="N170" s="92" t="s">
        <v>147</v>
      </c>
      <c r="O170" s="113">
        <v>45449</v>
      </c>
      <c r="P170" s="92">
        <v>45449</v>
      </c>
      <c r="Q170" s="114" t="s">
        <v>116</v>
      </c>
      <c r="R170" s="116" t="s">
        <v>116</v>
      </c>
      <c r="S170" s="110" t="s">
        <v>416</v>
      </c>
      <c r="T170" s="48" t="str">
        <f t="shared" si="20"/>
        <v>-</v>
      </c>
      <c r="U170" s="48" t="str">
        <f t="shared" si="20"/>
        <v>-</v>
      </c>
      <c r="V170" s="49" t="str">
        <f t="shared" si="21"/>
        <v>&lt;17</v>
      </c>
      <c r="W170" s="43"/>
    </row>
    <row r="171" spans="1:23" ht="37.5" x14ac:dyDescent="0.4">
      <c r="A171" s="50">
        <f t="shared" si="16"/>
        <v>165</v>
      </c>
      <c r="B171" s="39" t="s">
        <v>538</v>
      </c>
      <c r="C171" s="41" t="s">
        <v>538</v>
      </c>
      <c r="D171" s="64" t="s">
        <v>161</v>
      </c>
      <c r="E171" s="6" t="s">
        <v>161</v>
      </c>
      <c r="F171" s="53" t="s">
        <v>550</v>
      </c>
      <c r="G171" s="42" t="s">
        <v>141</v>
      </c>
      <c r="H171" s="52" t="s">
        <v>545</v>
      </c>
      <c r="I171" s="50" t="s">
        <v>551</v>
      </c>
      <c r="J171" s="110" t="s">
        <v>161</v>
      </c>
      <c r="K171" s="110" t="s">
        <v>161</v>
      </c>
      <c r="L171" s="54" t="s">
        <v>391</v>
      </c>
      <c r="M171" s="50" t="s">
        <v>547</v>
      </c>
      <c r="N171" s="55" t="s">
        <v>147</v>
      </c>
      <c r="O171" s="56">
        <v>45449</v>
      </c>
      <c r="P171" s="63">
        <v>45449</v>
      </c>
      <c r="Q171" s="114" t="s">
        <v>116</v>
      </c>
      <c r="R171" s="116" t="s">
        <v>116</v>
      </c>
      <c r="S171" s="58" t="s">
        <v>416</v>
      </c>
      <c r="T171" s="48" t="str">
        <f t="shared" si="20"/>
        <v>-</v>
      </c>
      <c r="U171" s="48" t="str">
        <f t="shared" si="20"/>
        <v>-</v>
      </c>
      <c r="V171" s="49" t="str">
        <f t="shared" si="21"/>
        <v>&lt;17</v>
      </c>
      <c r="W171" s="43" t="str">
        <f t="shared" ref="W171:W173" si="24">IF(ISERROR(V171*1),"",IF(AND(H171="飲料水",V171&gt;=11),"○",IF(AND(H171="牛乳・乳児用食品",V171&gt;=51),"○",IF(AND(H171&lt;&gt;"",V171&gt;=110),"○",""))))</f>
        <v/>
      </c>
    </row>
    <row r="172" spans="1:23" ht="37.5" x14ac:dyDescent="0.4">
      <c r="A172" s="50">
        <f t="shared" si="16"/>
        <v>166</v>
      </c>
      <c r="B172" s="39" t="s">
        <v>538</v>
      </c>
      <c r="C172" s="41" t="s">
        <v>538</v>
      </c>
      <c r="D172" s="64" t="s">
        <v>161</v>
      </c>
      <c r="E172" s="6" t="s">
        <v>161</v>
      </c>
      <c r="F172" s="53" t="s">
        <v>552</v>
      </c>
      <c r="G172" s="42" t="s">
        <v>141</v>
      </c>
      <c r="H172" s="52" t="s">
        <v>545</v>
      </c>
      <c r="I172" s="50" t="s">
        <v>553</v>
      </c>
      <c r="J172" s="110" t="s">
        <v>161</v>
      </c>
      <c r="K172" s="110" t="s">
        <v>161</v>
      </c>
      <c r="L172" s="54" t="s">
        <v>391</v>
      </c>
      <c r="M172" s="50" t="s">
        <v>547</v>
      </c>
      <c r="N172" s="55" t="s">
        <v>147</v>
      </c>
      <c r="O172" s="56">
        <v>45449</v>
      </c>
      <c r="P172" s="63">
        <v>45449</v>
      </c>
      <c r="Q172" s="114" t="s">
        <v>116</v>
      </c>
      <c r="R172" s="116" t="s">
        <v>116</v>
      </c>
      <c r="S172" s="74" t="s">
        <v>416</v>
      </c>
      <c r="T172" s="48" t="str">
        <f t="shared" si="20"/>
        <v>-</v>
      </c>
      <c r="U172" s="48" t="str">
        <f t="shared" si="20"/>
        <v>-</v>
      </c>
      <c r="V172" s="49" t="str">
        <f t="shared" si="21"/>
        <v>&lt;17</v>
      </c>
      <c r="W172" s="43" t="str">
        <f t="shared" si="24"/>
        <v/>
      </c>
    </row>
    <row r="173" spans="1:23" ht="37.5" x14ac:dyDescent="0.4">
      <c r="A173" s="50">
        <f t="shared" si="16"/>
        <v>167</v>
      </c>
      <c r="B173" s="39" t="s">
        <v>538</v>
      </c>
      <c r="C173" s="41" t="s">
        <v>538</v>
      </c>
      <c r="D173" s="64" t="s">
        <v>161</v>
      </c>
      <c r="E173" s="6" t="s">
        <v>161</v>
      </c>
      <c r="F173" s="53" t="s">
        <v>554</v>
      </c>
      <c r="G173" s="42" t="s">
        <v>141</v>
      </c>
      <c r="H173" s="40" t="s">
        <v>545</v>
      </c>
      <c r="I173" s="50" t="s">
        <v>555</v>
      </c>
      <c r="J173" s="110" t="s">
        <v>161</v>
      </c>
      <c r="K173" s="110" t="s">
        <v>161</v>
      </c>
      <c r="L173" s="54" t="s">
        <v>391</v>
      </c>
      <c r="M173" s="50" t="s">
        <v>547</v>
      </c>
      <c r="N173" s="55" t="s">
        <v>147</v>
      </c>
      <c r="O173" s="56">
        <v>45449</v>
      </c>
      <c r="P173" s="63">
        <v>45449</v>
      </c>
      <c r="Q173" s="114" t="s">
        <v>116</v>
      </c>
      <c r="R173" s="116" t="s">
        <v>116</v>
      </c>
      <c r="S173" s="74" t="s">
        <v>416</v>
      </c>
      <c r="T173" s="48" t="str">
        <f t="shared" si="20"/>
        <v>-</v>
      </c>
      <c r="U173" s="48" t="str">
        <f t="shared" si="20"/>
        <v>-</v>
      </c>
      <c r="V173" s="49" t="str">
        <f t="shared" si="21"/>
        <v>&lt;17</v>
      </c>
      <c r="W173" s="43" t="str">
        <f t="shared" si="24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5">
    <cfRule type="expression" dxfId="17" priority="18">
      <formula>$W7="○"</formula>
    </cfRule>
  </conditionalFormatting>
  <conditionalFormatting sqref="V16:V33 V39:V40">
    <cfRule type="expression" dxfId="16" priority="17">
      <formula>$W16="○"</formula>
    </cfRule>
  </conditionalFormatting>
  <conditionalFormatting sqref="V34:V38">
    <cfRule type="expression" dxfId="15" priority="16">
      <formula>$W34="○"</formula>
    </cfRule>
  </conditionalFormatting>
  <conditionalFormatting sqref="V41">
    <cfRule type="expression" dxfId="14" priority="15">
      <formula>$W41="○"</formula>
    </cfRule>
  </conditionalFormatting>
  <conditionalFormatting sqref="V42:V62">
    <cfRule type="expression" dxfId="13" priority="14">
      <formula>$W42="○"</formula>
    </cfRule>
  </conditionalFormatting>
  <conditionalFormatting sqref="V63:V64">
    <cfRule type="expression" dxfId="12" priority="13">
      <formula>$W63="○"</formula>
    </cfRule>
  </conditionalFormatting>
  <conditionalFormatting sqref="V65:V72">
    <cfRule type="expression" dxfId="11" priority="12">
      <formula>$W65="○"</formula>
    </cfRule>
  </conditionalFormatting>
  <conditionalFormatting sqref="V73:V131">
    <cfRule type="expression" dxfId="10" priority="11">
      <formula>$W73="○"</formula>
    </cfRule>
  </conditionalFormatting>
  <conditionalFormatting sqref="V132:V134">
    <cfRule type="expression" dxfId="9" priority="10">
      <formula>$W132="○"</formula>
    </cfRule>
  </conditionalFormatting>
  <conditionalFormatting sqref="V135:V137">
    <cfRule type="expression" dxfId="8" priority="9">
      <formula>$W135="○"</formula>
    </cfRule>
  </conditionalFormatting>
  <conditionalFormatting sqref="V138:V139">
    <cfRule type="expression" dxfId="7" priority="8">
      <formula>$W139="○"</formula>
    </cfRule>
  </conditionalFormatting>
  <conditionalFormatting sqref="V140:V149">
    <cfRule type="expression" dxfId="6" priority="7">
      <formula>$W140="○"</formula>
    </cfRule>
  </conditionalFormatting>
  <conditionalFormatting sqref="V150:V159">
    <cfRule type="expression" dxfId="5" priority="6">
      <formula>$W150="○"</formula>
    </cfRule>
  </conditionalFormatting>
  <conditionalFormatting sqref="V160:V162">
    <cfRule type="expression" dxfId="4" priority="5">
      <formula>$W160="○"</formula>
    </cfRule>
  </conditionalFormatting>
  <conditionalFormatting sqref="V163">
    <cfRule type="expression" dxfId="3" priority="4">
      <formula>$W163="○"</formula>
    </cfRule>
  </conditionalFormatting>
  <conditionalFormatting sqref="S163">
    <cfRule type="expression" dxfId="2" priority="3">
      <formula>$W163="○"</formula>
    </cfRule>
  </conditionalFormatting>
  <conditionalFormatting sqref="V164:V166">
    <cfRule type="expression" dxfId="1" priority="2">
      <formula>$W164="○"</formula>
    </cfRule>
  </conditionalFormatting>
  <conditionalFormatting sqref="V167:V173">
    <cfRule type="expression" dxfId="0" priority="1">
      <formula>$W167="○"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2024-06-14T06:31:08Z</dcterms:modified>
</cp:coreProperties>
</file>