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BA8D3EA4-02E2-4B59-A33A-76119AA657D1}" xr6:coauthVersionLast="47" xr6:coauthVersionMax="47" xr10:uidLastSave="{00000000-0000-0000-0000-000000000000}"/>
  <bookViews>
    <workbookView xWindow="2340" yWindow="1740" windowWidth="16515" windowHeight="138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88" i="1" l="1"/>
  <c r="T88" i="1"/>
  <c r="V88" i="1" s="1"/>
  <c r="U87" i="1"/>
  <c r="T87" i="1"/>
  <c r="V87" i="1" s="1"/>
  <c r="U86" i="1"/>
  <c r="T86" i="1"/>
  <c r="V86" i="1" s="1"/>
  <c r="W86" i="1" s="1"/>
  <c r="W85" i="1"/>
  <c r="V85" i="1"/>
  <c r="U85" i="1"/>
  <c r="T85" i="1"/>
  <c r="W84" i="1"/>
  <c r="W83" i="1"/>
  <c r="W82" i="1"/>
  <c r="W81" i="1"/>
  <c r="W80" i="1"/>
  <c r="W79" i="1"/>
  <c r="W78" i="1"/>
  <c r="W77" i="1"/>
  <c r="W76" i="1"/>
  <c r="W75" i="1"/>
  <c r="U74" i="1"/>
  <c r="T74" i="1"/>
  <c r="V74" i="1" s="1"/>
  <c r="W74" i="1" s="1"/>
  <c r="U73" i="1"/>
  <c r="T73" i="1"/>
  <c r="V73" i="1" s="1"/>
  <c r="W73" i="1" s="1"/>
  <c r="U72" i="1"/>
  <c r="T72" i="1"/>
  <c r="V72" i="1" s="1"/>
  <c r="W72" i="1" s="1"/>
  <c r="W71" i="1"/>
  <c r="V71" i="1"/>
  <c r="U71" i="1"/>
  <c r="T71" i="1"/>
  <c r="V70" i="1"/>
  <c r="W70" i="1" s="1"/>
  <c r="U70" i="1"/>
  <c r="T70" i="1"/>
  <c r="U69" i="1"/>
  <c r="T69" i="1"/>
  <c r="V69" i="1" s="1"/>
  <c r="W69" i="1" s="1"/>
  <c r="V68" i="1"/>
  <c r="W68" i="1" s="1"/>
  <c r="U68" i="1"/>
  <c r="T68" i="1"/>
  <c r="U67" i="1"/>
  <c r="V67" i="1" s="1"/>
  <c r="W67" i="1" s="1"/>
  <c r="T67" i="1"/>
  <c r="U66" i="1"/>
  <c r="T66" i="1"/>
  <c r="V66" i="1" s="1"/>
  <c r="W66" i="1" s="1"/>
  <c r="U65" i="1"/>
  <c r="T65" i="1"/>
  <c r="V65" i="1" s="1"/>
  <c r="W65" i="1" s="1"/>
  <c r="U64" i="1"/>
  <c r="T64" i="1"/>
  <c r="V64" i="1" s="1"/>
  <c r="W64" i="1" s="1"/>
  <c r="W63" i="1"/>
  <c r="V63" i="1"/>
  <c r="U63" i="1"/>
  <c r="T63" i="1"/>
  <c r="V62" i="1"/>
  <c r="W62" i="1" s="1"/>
  <c r="U62" i="1"/>
  <c r="T62" i="1"/>
  <c r="U61" i="1"/>
  <c r="T61" i="1"/>
  <c r="V61" i="1" s="1"/>
  <c r="W61" i="1" s="1"/>
  <c r="U60" i="1"/>
  <c r="T60" i="1"/>
  <c r="V60" i="1" s="1"/>
  <c r="U59" i="1"/>
  <c r="T59" i="1"/>
  <c r="V59" i="1" s="1"/>
  <c r="V58" i="1"/>
  <c r="W58" i="1" s="1"/>
  <c r="U58" i="1"/>
  <c r="T58" i="1"/>
  <c r="U57" i="1"/>
  <c r="V57" i="1" s="1"/>
  <c r="W57" i="1" s="1"/>
  <c r="T57" i="1"/>
  <c r="U56" i="1"/>
  <c r="T56" i="1"/>
  <c r="V56" i="1" s="1"/>
  <c r="W56" i="1" s="1"/>
  <c r="U55" i="1"/>
  <c r="T55" i="1"/>
  <c r="V55" i="1" s="1"/>
  <c r="W55" i="1" s="1"/>
  <c r="U54" i="1"/>
  <c r="T54" i="1"/>
  <c r="V54" i="1" s="1"/>
  <c r="W54" i="1" s="1"/>
  <c r="V53" i="1"/>
  <c r="U53" i="1"/>
  <c r="T53" i="1"/>
  <c r="U52" i="1"/>
  <c r="T52" i="1"/>
  <c r="V52" i="1" s="1"/>
  <c r="V51" i="1"/>
  <c r="U51" i="1"/>
  <c r="T51" i="1"/>
  <c r="U50" i="1"/>
  <c r="V50" i="1" s="1"/>
  <c r="W50" i="1" s="1"/>
  <c r="T50" i="1"/>
  <c r="U49" i="1"/>
  <c r="T49" i="1"/>
  <c r="V49" i="1" s="1"/>
  <c r="W49" i="1" s="1"/>
  <c r="U48" i="1"/>
  <c r="T48" i="1"/>
  <c r="V48" i="1" s="1"/>
  <c r="W48" i="1" s="1"/>
  <c r="U47" i="1"/>
  <c r="T47" i="1"/>
  <c r="V47" i="1" s="1"/>
  <c r="W47" i="1" s="1"/>
  <c r="V46" i="1"/>
  <c r="U46" i="1"/>
  <c r="T46" i="1"/>
  <c r="U45" i="1"/>
  <c r="T45" i="1"/>
  <c r="V45" i="1" s="1"/>
  <c r="V44" i="1"/>
  <c r="U44" i="1"/>
  <c r="T44" i="1"/>
  <c r="U43" i="1"/>
  <c r="T43" i="1"/>
  <c r="V43" i="1" s="1"/>
  <c r="V42" i="1"/>
  <c r="U42" i="1"/>
  <c r="T42" i="1"/>
  <c r="U41" i="1"/>
  <c r="T41" i="1"/>
  <c r="V41" i="1" s="1"/>
  <c r="V40" i="1"/>
  <c r="U40" i="1"/>
  <c r="T40" i="1"/>
  <c r="U39" i="1"/>
  <c r="V39" i="1" s="1"/>
  <c r="W39" i="1" s="1"/>
  <c r="T39" i="1"/>
  <c r="U38" i="1"/>
  <c r="T38" i="1"/>
  <c r="V38" i="1" s="1"/>
  <c r="W38" i="1" s="1"/>
  <c r="U37" i="1"/>
  <c r="T37" i="1"/>
  <c r="V37" i="1" s="1"/>
  <c r="W37" i="1" s="1"/>
  <c r="U36" i="1"/>
  <c r="T36" i="1"/>
  <c r="V36" i="1" s="1"/>
  <c r="W36" i="1" s="1"/>
  <c r="W35" i="1"/>
  <c r="V35" i="1"/>
  <c r="U35" i="1"/>
  <c r="T35" i="1"/>
  <c r="U34" i="1"/>
  <c r="T34" i="1"/>
  <c r="V34" i="1" s="1"/>
  <c r="W34" i="1" s="1"/>
  <c r="U33" i="1"/>
  <c r="T33" i="1"/>
  <c r="V33" i="1" s="1"/>
  <c r="W33" i="1" s="1"/>
  <c r="V32" i="1"/>
  <c r="W32" i="1" s="1"/>
  <c r="U32" i="1"/>
  <c r="T32" i="1"/>
  <c r="U31" i="1"/>
  <c r="V31" i="1" s="1"/>
  <c r="W31" i="1" s="1"/>
  <c r="T31" i="1"/>
  <c r="U30" i="1"/>
  <c r="T30" i="1"/>
  <c r="V30" i="1" s="1"/>
  <c r="W30" i="1" s="1"/>
  <c r="U29" i="1"/>
  <c r="T29" i="1"/>
  <c r="V29" i="1" s="1"/>
  <c r="W29" i="1" s="1"/>
  <c r="U28" i="1"/>
  <c r="T28" i="1"/>
  <c r="V28" i="1" s="1"/>
  <c r="W28" i="1" s="1"/>
  <c r="W27" i="1"/>
  <c r="V27" i="1"/>
  <c r="U27" i="1"/>
  <c r="T27" i="1"/>
  <c r="U26" i="1"/>
  <c r="T26" i="1"/>
  <c r="V26" i="1" s="1"/>
  <c r="W26" i="1" s="1"/>
  <c r="U25" i="1"/>
  <c r="T25" i="1"/>
  <c r="V25" i="1" s="1"/>
  <c r="W25" i="1" s="1"/>
  <c r="U24" i="1"/>
  <c r="V24" i="1" s="1"/>
  <c r="W24" i="1" s="1"/>
  <c r="T24" i="1"/>
  <c r="U23" i="1"/>
  <c r="V23" i="1" s="1"/>
  <c r="W23" i="1" s="1"/>
  <c r="T23" i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V19" i="1"/>
  <c r="W19" i="1" s="1"/>
  <c r="U19" i="1"/>
  <c r="T19" i="1"/>
  <c r="U18" i="1"/>
  <c r="T18" i="1"/>
  <c r="V18" i="1" s="1"/>
  <c r="W18" i="1" s="1"/>
  <c r="U17" i="1"/>
  <c r="T17" i="1"/>
  <c r="V17" i="1" s="1"/>
  <c r="W17" i="1" s="1"/>
  <c r="U16" i="1"/>
  <c r="V16" i="1" s="1"/>
  <c r="W16" i="1" s="1"/>
  <c r="T16" i="1"/>
  <c r="U15" i="1"/>
  <c r="V15" i="1" s="1"/>
  <c r="W15" i="1" s="1"/>
  <c r="T15" i="1"/>
  <c r="V14" i="1"/>
  <c r="U14" i="1"/>
  <c r="T14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V9" i="1"/>
  <c r="U9" i="1"/>
  <c r="T9" i="1"/>
  <c r="U8" i="1"/>
  <c r="T8" i="1"/>
  <c r="V8" i="1" s="1"/>
  <c r="U7" i="1"/>
  <c r="T7" i="1"/>
  <c r="V7" i="1" s="1"/>
</calcChain>
</file>

<file path=xl/sharedStrings.xml><?xml version="1.0" encoding="utf-8"?>
<sst xmlns="http://schemas.openxmlformats.org/spreadsheetml/2006/main" count="1302" uniqueCount="319">
  <si>
    <t>１　食品の放射性物質検査について</t>
  </si>
  <si>
    <t>NO</t>
    <phoneticPr fontId="8"/>
  </si>
  <si>
    <t>報告自治体</t>
    <rPh sb="0" eb="2">
      <t>ホウコク</t>
    </rPh>
    <rPh sb="2" eb="5">
      <t>ジチタイ</t>
    </rPh>
    <phoneticPr fontId="8"/>
  </si>
  <si>
    <t>実施主体</t>
    <rPh sb="0" eb="2">
      <t>ジッシ</t>
    </rPh>
    <phoneticPr fontId="8"/>
  </si>
  <si>
    <t>産地</t>
    <rPh sb="0" eb="2">
      <t>サンチ</t>
    </rPh>
    <phoneticPr fontId="8"/>
  </si>
  <si>
    <t>非流通品
／流通品</t>
    <rPh sb="0" eb="1">
      <t>ヒ</t>
    </rPh>
    <rPh sb="1" eb="3">
      <t>リュウツウ</t>
    </rPh>
    <rPh sb="3" eb="4">
      <t>ヒン</t>
    </rPh>
    <phoneticPr fontId="8"/>
  </si>
  <si>
    <t>食品
カテゴリ</t>
    <phoneticPr fontId="8"/>
  </si>
  <si>
    <t>品目</t>
    <rPh sb="0" eb="2">
      <t>ヒンモク</t>
    </rPh>
    <phoneticPr fontId="8"/>
  </si>
  <si>
    <t>検査</t>
    <phoneticPr fontId="8"/>
  </si>
  <si>
    <t>日時</t>
    <rPh sb="0" eb="2">
      <t>ニチジ</t>
    </rPh>
    <phoneticPr fontId="8"/>
  </si>
  <si>
    <t>結果（Bq/kg)</t>
    <rPh sb="0" eb="2">
      <t>ケッカ</t>
    </rPh>
    <phoneticPr fontId="8"/>
  </si>
  <si>
    <t>都道府県</t>
    <rPh sb="0" eb="4">
      <t>トドウフケン</t>
    </rPh>
    <phoneticPr fontId="8"/>
  </si>
  <si>
    <t>市町村</t>
    <rPh sb="0" eb="3">
      <t>シチョウソン</t>
    </rPh>
    <phoneticPr fontId="8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</si>
  <si>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8"/>
  </si>
  <si>
    <t>品目名</t>
    <rPh sb="2" eb="3">
      <t>メイ</t>
    </rPh>
    <phoneticPr fontId="8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</si>
  <si>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8"/>
  </si>
  <si>
    <t>検査機関</t>
    <phoneticPr fontId="8"/>
  </si>
  <si>
    <t>検査法</t>
    <rPh sb="0" eb="2">
      <t>ケンサ</t>
    </rPh>
    <rPh sb="2" eb="3">
      <t>ホウ</t>
    </rPh>
    <phoneticPr fontId="8"/>
  </si>
  <si>
    <t>採取日
（購入日)</t>
  </si>
  <si>
    <t>結果
判明日</t>
    <phoneticPr fontId="8"/>
  </si>
  <si>
    <t>入力用</t>
    <rPh sb="0" eb="3">
      <t>ニュウリョクヨウ</t>
    </rPh>
    <phoneticPr fontId="1"/>
  </si>
  <si>
    <t>Cs-134</t>
    <phoneticPr fontId="8"/>
  </si>
  <si>
    <t>Cs-137</t>
    <phoneticPr fontId="8"/>
  </si>
  <si>
    <t>Cs合計</t>
    <rPh sb="2" eb="4">
      <t>ゴウケイ</t>
    </rPh>
    <phoneticPr fontId="8"/>
  </si>
  <si>
    <t>基準超過</t>
    <rPh sb="0" eb="2">
      <t>キジュン</t>
    </rPh>
    <rPh sb="2" eb="4">
      <t>チョウカ</t>
    </rPh>
    <phoneticPr fontId="8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</si>
  <si>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8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</si>
  <si>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8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</si>
  <si>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</si>
  <si>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</si>
  <si>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</si>
  <si>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</si>
  <si>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さいたま市</t>
  </si>
  <si>
    <t>宮城県</t>
    <rPh sb="0" eb="3">
      <t>ミヤギケン</t>
    </rPh>
    <phoneticPr fontId="8"/>
  </si>
  <si>
    <t>－</t>
  </si>
  <si>
    <t>三陸南部沖</t>
    <rPh sb="0" eb="2">
      <t>サンリク</t>
    </rPh>
    <rPh sb="2" eb="4">
      <t>ナンブ</t>
    </rPh>
    <rPh sb="4" eb="5">
      <t>オキ</t>
    </rPh>
    <phoneticPr fontId="1"/>
  </si>
  <si>
    <t>流通品</t>
  </si>
  <si>
    <t>水産物</t>
  </si>
  <si>
    <t>スルメイカ</t>
    <phoneticPr fontId="1"/>
  </si>
  <si>
    <t>天然</t>
  </si>
  <si>
    <t>制限なし</t>
  </si>
  <si>
    <t>さいたま市健康科学研究センター</t>
  </si>
  <si>
    <t>Ge</t>
  </si>
  <si>
    <t>&lt;1.57</t>
    <phoneticPr fontId="1"/>
  </si>
  <si>
    <t>&lt;1.45</t>
    <phoneticPr fontId="1"/>
  </si>
  <si>
    <t>&lt;3.0</t>
    <phoneticPr fontId="1"/>
  </si>
  <si>
    <t>群馬県</t>
    <rPh sb="0" eb="3">
      <t>グンマケン</t>
    </rPh>
    <phoneticPr fontId="8"/>
  </si>
  <si>
    <t>農産物</t>
  </si>
  <si>
    <t>なす</t>
    <phoneticPr fontId="1"/>
  </si>
  <si>
    <t>栽培</t>
  </si>
  <si>
    <t>&lt;1.83</t>
    <phoneticPr fontId="1"/>
  </si>
  <si>
    <t>&lt;1.49</t>
    <phoneticPr fontId="1"/>
  </si>
  <si>
    <t>&lt;3.3</t>
    <phoneticPr fontId="1"/>
  </si>
  <si>
    <t>青森県</t>
    <rPh sb="0" eb="3">
      <t>アオモリケン</t>
    </rPh>
    <phoneticPr fontId="1"/>
  </si>
  <si>
    <t>だいこん</t>
    <phoneticPr fontId="1"/>
  </si>
  <si>
    <t>&lt;1.72</t>
    <phoneticPr fontId="1"/>
  </si>
  <si>
    <t>&lt;1.82</t>
    <phoneticPr fontId="1"/>
  </si>
  <si>
    <t>&lt;3.5</t>
    <phoneticPr fontId="1"/>
  </si>
  <si>
    <t>山梨県</t>
    <rPh sb="0" eb="3">
      <t>ヤマナシケン</t>
    </rPh>
    <phoneticPr fontId="9"/>
  </si>
  <si>
    <t>山梨県</t>
    <rPh sb="0" eb="3">
      <t>ヤマナシケン</t>
    </rPh>
    <phoneticPr fontId="8"/>
  </si>
  <si>
    <t>笛吹市</t>
    <rPh sb="0" eb="3">
      <t>フエフキシ</t>
    </rPh>
    <phoneticPr fontId="9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</si>
  <si>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</si>
  <si>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農産物</t>
    <rPh sb="0" eb="3">
      <t>ノウサンブツ</t>
    </rPh>
    <phoneticPr fontId="8"/>
  </si>
  <si>
    <t>モモ</t>
  </si>
  <si>
    <t>制限なし</t>
    <rPh sb="0" eb="2">
      <t>セイゲン</t>
    </rPh>
    <phoneticPr fontId="3"/>
  </si>
  <si>
    <t>山梨県衛生環境研究所</t>
    <rPh sb="0" eb="3">
      <t>ヤマナシケン</t>
    </rPh>
    <rPh sb="3" eb="5">
      <t>エイセイ</t>
    </rPh>
    <rPh sb="5" eb="7">
      <t>カンキョウ</t>
    </rPh>
    <rPh sb="7" eb="10">
      <t>ケンキュウショ</t>
    </rPh>
    <phoneticPr fontId="9"/>
  </si>
  <si>
    <t>&lt;1.02</t>
  </si>
  <si>
    <t>&lt;1.03</t>
  </si>
  <si>
    <t>&lt;2.1</t>
  </si>
  <si>
    <t/>
  </si>
  <si>
    <t>南アルプス市</t>
    <rPh sb="0" eb="1">
      <t>ミナミ</t>
    </rPh>
    <rPh sb="5" eb="6">
      <t>シ</t>
    </rPh>
    <phoneticPr fontId="9"/>
  </si>
  <si>
    <t>スモモ</t>
  </si>
  <si>
    <t>&lt;0.856</t>
  </si>
  <si>
    <t>&lt;0.857</t>
  </si>
  <si>
    <t>&lt;1.7</t>
  </si>
  <si>
    <t>甲州市</t>
    <rPh sb="0" eb="3">
      <t>コウシュウシ</t>
    </rPh>
    <phoneticPr fontId="9"/>
  </si>
  <si>
    <t>ブドウ</t>
  </si>
  <si>
    <t>&lt;0.900</t>
  </si>
  <si>
    <t>&lt;1.13</t>
  </si>
  <si>
    <t>&lt;0.9</t>
  </si>
  <si>
    <t>&lt;2</t>
  </si>
  <si>
    <t>北杜市</t>
    <rPh sb="0" eb="3">
      <t>ホクトシ</t>
    </rPh>
    <phoneticPr fontId="9"/>
  </si>
  <si>
    <t>小麦</t>
    <rPh sb="0" eb="2">
      <t>コムギ</t>
    </rPh>
    <phoneticPr fontId="9"/>
  </si>
  <si>
    <t>&lt;0.800</t>
  </si>
  <si>
    <t>&lt;0.8</t>
  </si>
  <si>
    <t>&lt;1.8</t>
  </si>
  <si>
    <t>新潟県</t>
    <rPh sb="0" eb="3">
      <t>ニイガタケン</t>
    </rPh>
    <phoneticPr fontId="10"/>
  </si>
  <si>
    <t>佐渡市</t>
    <rPh sb="0" eb="3">
      <t>サドシ</t>
    </rPh>
    <phoneticPr fontId="1"/>
  </si>
  <si>
    <t>-</t>
    <phoneticPr fontId="1"/>
  </si>
  <si>
    <t>玄米</t>
    <rPh sb="0" eb="2">
      <t>ゲンマイ</t>
    </rPh>
    <phoneticPr fontId="1"/>
  </si>
  <si>
    <t>栽培</t>
    <rPh sb="0" eb="2">
      <t>サイバイ</t>
    </rPh>
    <phoneticPr fontId="8"/>
  </si>
  <si>
    <t>制限なし</t>
    <rPh sb="0" eb="2">
      <t>セイゲン</t>
    </rPh>
    <phoneticPr fontId="11"/>
  </si>
  <si>
    <t>（一財）新潟県環境衛生研究所</t>
  </si>
  <si>
    <t>&lt;2.9</t>
    <phoneticPr fontId="1"/>
  </si>
  <si>
    <t>&lt;2.7</t>
    <phoneticPr fontId="1"/>
  </si>
  <si>
    <t>&lt;5.6</t>
    <phoneticPr fontId="1"/>
  </si>
  <si>
    <t>出雲崎町</t>
    <rPh sb="0" eb="4">
      <t>イズモザキマチ</t>
    </rPh>
    <phoneticPr fontId="1"/>
  </si>
  <si>
    <t>&lt;3.2</t>
    <phoneticPr fontId="1"/>
  </si>
  <si>
    <t>&lt;6.7</t>
    <phoneticPr fontId="1"/>
  </si>
  <si>
    <t>川崎市</t>
    <rPh sb="0" eb="3">
      <t>カワサキシ</t>
    </rPh>
    <phoneticPr fontId="1"/>
  </si>
  <si>
    <t>宮城県</t>
    <rPh sb="0" eb="2">
      <t>ミヤギ</t>
    </rPh>
    <rPh sb="2" eb="3">
      <t>ケン</t>
    </rPh>
    <phoneticPr fontId="12"/>
  </si>
  <si>
    <t>石巻沖</t>
    <rPh sb="0" eb="2">
      <t>イシマキ</t>
    </rPh>
    <rPh sb="2" eb="3">
      <t>オキ</t>
    </rPh>
    <phoneticPr fontId="12"/>
  </si>
  <si>
    <t>流通品</t>
    <rPh sb="0" eb="2">
      <t>リュウツウ</t>
    </rPh>
    <rPh sb="2" eb="3">
      <t>ヒン</t>
    </rPh>
    <phoneticPr fontId="11"/>
  </si>
  <si>
    <t>水産物</t>
    <rPh sb="0" eb="3">
      <t>スイサンブツ</t>
    </rPh>
    <phoneticPr fontId="8"/>
  </si>
  <si>
    <t>アンコウ</t>
  </si>
  <si>
    <t>天然</t>
    <rPh sb="0" eb="2">
      <t>テンネン</t>
    </rPh>
    <phoneticPr fontId="8"/>
  </si>
  <si>
    <t>川崎市中央卸売市場食品衛生検査所</t>
    <rPh sb="0" eb="3">
      <t>カワサキシ</t>
    </rPh>
    <rPh sb="3" eb="16">
      <t>チュウオウオロシウリイチバショクヒンエイセイケンサショ</t>
    </rPh>
    <phoneticPr fontId="1"/>
  </si>
  <si>
    <t>NaI</t>
  </si>
  <si>
    <t>&lt;2.3</t>
    <phoneticPr fontId="1"/>
  </si>
  <si>
    <t>&lt;1.8</t>
    <phoneticPr fontId="1"/>
  </si>
  <si>
    <t>&lt;4.1</t>
    <phoneticPr fontId="1"/>
  </si>
  <si>
    <t>宮城県</t>
    <rPh sb="0" eb="3">
      <t>ミヤギケン</t>
    </rPh>
    <phoneticPr fontId="12"/>
  </si>
  <si>
    <t>チダイ</t>
  </si>
  <si>
    <t>&lt;2.4</t>
    <phoneticPr fontId="1"/>
  </si>
  <si>
    <t>&lt;1.9</t>
    <phoneticPr fontId="1"/>
  </si>
  <si>
    <t>&lt;4.3</t>
    <phoneticPr fontId="1"/>
  </si>
  <si>
    <t>岩手県</t>
    <rPh sb="0" eb="3">
      <t>イワテケン</t>
    </rPh>
    <phoneticPr fontId="12"/>
  </si>
  <si>
    <t>宮古沖</t>
    <rPh sb="0" eb="2">
      <t>ミヤコ</t>
    </rPh>
    <rPh sb="2" eb="3">
      <t>オキ</t>
    </rPh>
    <phoneticPr fontId="12"/>
  </si>
  <si>
    <t>ムール貝</t>
    <rPh sb="3" eb="4">
      <t>ガイ</t>
    </rPh>
    <phoneticPr fontId="12"/>
  </si>
  <si>
    <t>&lt;4.2</t>
    <phoneticPr fontId="1"/>
  </si>
  <si>
    <t>横浜市</t>
    <rPh sb="0" eb="3">
      <t>ヨコハマシ</t>
    </rPh>
    <phoneticPr fontId="1"/>
  </si>
  <si>
    <t>横浜市</t>
    <phoneticPr fontId="1"/>
  </si>
  <si>
    <t>神奈川県</t>
    <rPh sb="0" eb="4">
      <t>カナガワケン</t>
    </rPh>
    <phoneticPr fontId="8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</si>
  <si>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</si>
  <si>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ナシ</t>
    <phoneticPr fontId="1"/>
  </si>
  <si>
    <t>横浜市衛生研究所</t>
    <rPh sb="0" eb="3">
      <t>ヨコハマシ</t>
    </rPh>
    <rPh sb="3" eb="8">
      <t>エイセイケンキュウジョ</t>
    </rPh>
    <phoneticPr fontId="1"/>
  </si>
  <si>
    <t>&lt;0.659</t>
    <phoneticPr fontId="1"/>
  </si>
  <si>
    <t>&lt;0.681</t>
    <phoneticPr fontId="1"/>
  </si>
  <si>
    <t>&lt;1.3</t>
    <phoneticPr fontId="1"/>
  </si>
  <si>
    <t>群馬県</t>
    <rPh sb="0" eb="3">
      <t>グンマケン</t>
    </rPh>
    <phoneticPr fontId="13"/>
  </si>
  <si>
    <t>上野村</t>
    <rPh sb="0" eb="3">
      <t>ウエノムラ</t>
    </rPh>
    <phoneticPr fontId="13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</si>
  <si>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0"/>
  </si>
  <si>
    <t>農産物</t>
    <rPh sb="0" eb="3">
      <t>ノウサンブツ</t>
    </rPh>
    <phoneticPr fontId="10"/>
  </si>
  <si>
    <t>シイタケ</t>
  </si>
  <si>
    <t>栽培</t>
    <rPh sb="0" eb="2">
      <t>サイバイ</t>
    </rPh>
    <phoneticPr fontId="13"/>
  </si>
  <si>
    <t>原木、露地</t>
    <rPh sb="0" eb="2">
      <t>ゲンボク</t>
    </rPh>
    <rPh sb="3" eb="5">
      <t>ロジ</t>
    </rPh>
    <phoneticPr fontId="13"/>
  </si>
  <si>
    <t>制限なし</t>
    <rPh sb="0" eb="2">
      <t>セイゲン</t>
    </rPh>
    <phoneticPr fontId="14"/>
  </si>
  <si>
    <t xml:space="preserve">(株)食環境衛生研究所 </t>
  </si>
  <si>
    <t>&lt;9.37</t>
  </si>
  <si>
    <t>渋川市</t>
    <rPh sb="0" eb="3">
      <t>シブカワシ</t>
    </rPh>
    <phoneticPr fontId="13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</si>
  <si>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0"/>
  </si>
  <si>
    <t>タケノコ(マダケ)</t>
  </si>
  <si>
    <t>野生</t>
    <rPh sb="0" eb="2">
      <t>ヤセイ</t>
    </rPh>
    <phoneticPr fontId="10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</si>
  <si>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4"/>
  </si>
  <si>
    <t>&lt;8.77</t>
  </si>
  <si>
    <t>農産物</t>
    <rPh sb="0" eb="3">
      <t>ノウサンブツ</t>
    </rPh>
    <phoneticPr fontId="13"/>
  </si>
  <si>
    <t>&lt;9.60</t>
  </si>
  <si>
    <t>昭和村</t>
    <rPh sb="0" eb="3">
      <t>ショウワムラ</t>
    </rPh>
    <phoneticPr fontId="13"/>
  </si>
  <si>
    <t>&lt;6.62</t>
  </si>
  <si>
    <t>&lt;16</t>
  </si>
  <si>
    <t>群馬県</t>
  </si>
  <si>
    <t>川場村</t>
    <rPh sb="0" eb="3">
      <t>カワバムラ</t>
    </rPh>
    <phoneticPr fontId="15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</si>
  <si>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5"/>
  </si>
  <si>
    <t>農産物</t>
    <rPh sb="0" eb="3">
      <t>ノウサンブツ</t>
    </rPh>
    <phoneticPr fontId="16"/>
  </si>
  <si>
    <t>ブルーベリー</t>
  </si>
  <si>
    <t>露地栽培</t>
    <rPh sb="0" eb="2">
      <t>ロチ</t>
    </rPh>
    <rPh sb="2" eb="4">
      <t>サイバイ</t>
    </rPh>
    <phoneticPr fontId="16"/>
  </si>
  <si>
    <t>制限なし</t>
    <rPh sb="0" eb="2">
      <t>セイゲン</t>
    </rPh>
    <phoneticPr fontId="16"/>
  </si>
  <si>
    <t>一般財団法人
東京顕微鏡院</t>
    <rPh sb="0" eb="2">
      <t>イッパン</t>
    </rPh>
    <rPh sb="2" eb="4">
      <t>ザイダン</t>
    </rPh>
    <rPh sb="4" eb="6">
      <t>ホウジン</t>
    </rPh>
    <rPh sb="7" eb="9">
      <t>トウキョウ</t>
    </rPh>
    <rPh sb="9" eb="12">
      <t>ケンビキョウ</t>
    </rPh>
    <rPh sb="12" eb="13">
      <t>イン</t>
    </rPh>
    <phoneticPr fontId="16"/>
  </si>
  <si>
    <t>Ｇｅ</t>
  </si>
  <si>
    <t>&lt;2.2</t>
  </si>
  <si>
    <t>&lt;2.0</t>
  </si>
  <si>
    <t>&lt;4.1</t>
  </si>
  <si>
    <t>ナス</t>
  </si>
  <si>
    <t>&lt;2.6</t>
  </si>
  <si>
    <t>&lt;2.5</t>
  </si>
  <si>
    <t>&lt;5.1</t>
  </si>
  <si>
    <t>&lt;1.9</t>
  </si>
  <si>
    <t>&lt;3.9</t>
  </si>
  <si>
    <t>沼田市</t>
    <rPh sb="0" eb="3">
      <t>ヌマタシ</t>
    </rPh>
    <phoneticPr fontId="15"/>
  </si>
  <si>
    <t>トマト</t>
  </si>
  <si>
    <t>施設栽培</t>
    <rPh sb="0" eb="4">
      <t>シセツサイバイ</t>
    </rPh>
    <phoneticPr fontId="16"/>
  </si>
  <si>
    <t>&lt;3.8</t>
  </si>
  <si>
    <t>片品村</t>
    <rPh sb="0" eb="3">
      <t>カタシナムラ</t>
    </rPh>
    <phoneticPr fontId="15"/>
  </si>
  <si>
    <t>&lt;1.5</t>
  </si>
  <si>
    <t>&lt;3.4</t>
  </si>
  <si>
    <t>群馬県</t>
    <rPh sb="0" eb="3">
      <t>グンマケン</t>
    </rPh>
    <phoneticPr fontId="1"/>
  </si>
  <si>
    <t>渋川市</t>
    <rPh sb="0" eb="3">
      <t>シブカワシ</t>
    </rPh>
    <phoneticPr fontId="1"/>
  </si>
  <si>
    <t>吾妻川</t>
    <rPh sb="0" eb="2">
      <t>アガツマ</t>
    </rPh>
    <rPh sb="2" eb="3">
      <t>カワ</t>
    </rPh>
    <phoneticPr fontId="1"/>
  </si>
  <si>
    <t>ヤマメ</t>
  </si>
  <si>
    <t>東北緑化環境保全(株)</t>
  </si>
  <si>
    <t>&lt;5.3</t>
  </si>
  <si>
    <t>&lt;4.2</t>
  </si>
  <si>
    <t>&lt;9.5</t>
  </si>
  <si>
    <t>沼尾川</t>
    <rPh sb="0" eb="2">
      <t>ヌマオ</t>
    </rPh>
    <rPh sb="2" eb="3">
      <t>カワ</t>
    </rPh>
    <phoneticPr fontId="8"/>
  </si>
  <si>
    <t>&lt;5.9</t>
  </si>
  <si>
    <t>中之条町</t>
    <rPh sb="0" eb="4">
      <t>ナカノジョウマチ</t>
    </rPh>
    <phoneticPr fontId="8"/>
  </si>
  <si>
    <t>上沢渡川</t>
    <rPh sb="0" eb="2">
      <t>ウエサワ</t>
    </rPh>
    <rPh sb="2" eb="3">
      <t>ワタリ</t>
    </rPh>
    <rPh sb="3" eb="4">
      <t>カワ</t>
    </rPh>
    <phoneticPr fontId="8"/>
  </si>
  <si>
    <t>&lt;6.2</t>
  </si>
  <si>
    <t>&lt;12</t>
  </si>
  <si>
    <t>四万川</t>
    <rPh sb="0" eb="3">
      <t>シマガワ</t>
    </rPh>
    <phoneticPr fontId="8"/>
  </si>
  <si>
    <t>&lt;7.5</t>
  </si>
  <si>
    <t>名久田川</t>
    <rPh sb="0" eb="4">
      <t>ナクタガワ</t>
    </rPh>
    <phoneticPr fontId="8"/>
  </si>
  <si>
    <t>&lt;5.4</t>
  </si>
  <si>
    <t>&lt;5.5</t>
  </si>
  <si>
    <t>&lt;11</t>
  </si>
  <si>
    <t>東吾妻町</t>
    <rPh sb="0" eb="4">
      <t>ヒガシアガツママチ</t>
    </rPh>
    <phoneticPr fontId="8"/>
  </si>
  <si>
    <t>今川</t>
    <rPh sb="0" eb="2">
      <t>イマガワ</t>
    </rPh>
    <phoneticPr fontId="8"/>
  </si>
  <si>
    <t>&lt;6.1</t>
  </si>
  <si>
    <t>東吾妻町</t>
    <rPh sb="0" eb="1">
      <t>ヒガシ</t>
    </rPh>
    <rPh sb="1" eb="3">
      <t>アガツマ</t>
    </rPh>
    <rPh sb="3" eb="4">
      <t>チョウ</t>
    </rPh>
    <phoneticPr fontId="8"/>
  </si>
  <si>
    <t>温川</t>
    <rPh sb="0" eb="1">
      <t>ヌク</t>
    </rPh>
    <rPh sb="1" eb="2">
      <t>ガワ</t>
    </rPh>
    <phoneticPr fontId="8"/>
  </si>
  <si>
    <t>見城川</t>
    <rPh sb="0" eb="2">
      <t>ケンジョウ</t>
    </rPh>
    <rPh sb="2" eb="3">
      <t>カワ</t>
    </rPh>
    <phoneticPr fontId="8"/>
  </si>
  <si>
    <t>&lt;8.4</t>
  </si>
  <si>
    <t>&lt;8.9</t>
  </si>
  <si>
    <t>&lt;17</t>
  </si>
  <si>
    <t>泉沢川</t>
    <rPh sb="0" eb="2">
      <t>イズミサワ</t>
    </rPh>
    <rPh sb="2" eb="3">
      <t>カワ</t>
    </rPh>
    <phoneticPr fontId="8"/>
  </si>
  <si>
    <t>&lt;8</t>
  </si>
  <si>
    <t>&lt;6.5</t>
  </si>
  <si>
    <t>&lt;15</t>
  </si>
  <si>
    <t>金井川</t>
    <rPh sb="0" eb="3">
      <t>カナイガワ</t>
    </rPh>
    <phoneticPr fontId="8"/>
  </si>
  <si>
    <t>&lt;6.4</t>
  </si>
  <si>
    <t>&lt;8.6</t>
  </si>
  <si>
    <t>イワナ</t>
  </si>
  <si>
    <t>&lt;7.1</t>
  </si>
  <si>
    <t>&lt;5.8</t>
  </si>
  <si>
    <t>&lt;4.6</t>
  </si>
  <si>
    <t>&lt;4.8</t>
  </si>
  <si>
    <t>大阪市</t>
    <rPh sb="0" eb="3">
      <t>オオサカシ</t>
    </rPh>
    <phoneticPr fontId="1"/>
  </si>
  <si>
    <t>製造所：静岡県</t>
    <rPh sb="0" eb="3">
      <t>セイゾウショ</t>
    </rPh>
    <rPh sb="4" eb="6">
      <t>シズオカ</t>
    </rPh>
    <rPh sb="6" eb="7">
      <t>ケン</t>
    </rPh>
    <phoneticPr fontId="1"/>
  </si>
  <si>
    <t>牛乳・乳児用食品</t>
  </si>
  <si>
    <t>野菜煮物</t>
    <rPh sb="0" eb="4">
      <t>ヤサイニモノ</t>
    </rPh>
    <phoneticPr fontId="17"/>
  </si>
  <si>
    <t>-</t>
  </si>
  <si>
    <t>大阪健康安全基盤研究所</t>
    <rPh sb="0" eb="8">
      <t>オオサカケンコウアンゼンキバン</t>
    </rPh>
    <rPh sb="8" eb="11">
      <t>ケンキュウジョ</t>
    </rPh>
    <phoneticPr fontId="13"/>
  </si>
  <si>
    <t>&lt;7.8</t>
    <phoneticPr fontId="1"/>
  </si>
  <si>
    <t>製造所：佐賀県</t>
    <rPh sb="0" eb="3">
      <t>セイゾウショ</t>
    </rPh>
    <rPh sb="4" eb="6">
      <t>サガ</t>
    </rPh>
    <rPh sb="6" eb="7">
      <t>ケン</t>
    </rPh>
    <phoneticPr fontId="17"/>
  </si>
  <si>
    <t>生菓子</t>
    <rPh sb="0" eb="3">
      <t>ナマガシ</t>
    </rPh>
    <phoneticPr fontId="1"/>
  </si>
  <si>
    <t>&lt;7.7</t>
  </si>
  <si>
    <t>製造所：北海道</t>
    <rPh sb="0" eb="3">
      <t>セイゾウショ</t>
    </rPh>
    <rPh sb="4" eb="7">
      <t>ホッカイドウ</t>
    </rPh>
    <phoneticPr fontId="17"/>
  </si>
  <si>
    <t>牛乳</t>
    <rPh sb="0" eb="2">
      <t>ギュウニュウ</t>
    </rPh>
    <phoneticPr fontId="1"/>
  </si>
  <si>
    <t>&lt;7.8</t>
  </si>
  <si>
    <t>採水地：静岡県
製造所：静岡県</t>
    <rPh sb="0" eb="3">
      <t>サイスイチ</t>
    </rPh>
    <rPh sb="4" eb="7">
      <t>シズオカケン</t>
    </rPh>
    <rPh sb="8" eb="11">
      <t>セイゾウショ</t>
    </rPh>
    <rPh sb="12" eb="15">
      <t>シズオカケン</t>
    </rPh>
    <phoneticPr fontId="1"/>
  </si>
  <si>
    <t>飲料水</t>
  </si>
  <si>
    <t>ナチュラルミネラルウォーター</t>
    <phoneticPr fontId="17"/>
  </si>
  <si>
    <t>阿賀野市</t>
    <rPh sb="0" eb="3">
      <t>アガノ</t>
    </rPh>
    <rPh sb="3" eb="4">
      <t>シ</t>
    </rPh>
    <phoneticPr fontId="1"/>
  </si>
  <si>
    <t>&lt;3.7</t>
    <phoneticPr fontId="1"/>
  </si>
  <si>
    <t>&lt;7.2</t>
    <phoneticPr fontId="1"/>
  </si>
  <si>
    <t>妙高市</t>
    <rPh sb="0" eb="3">
      <t>ミョウコウシ</t>
    </rPh>
    <phoneticPr fontId="1"/>
  </si>
  <si>
    <t>&lt;3.4</t>
    <phoneticPr fontId="1"/>
  </si>
  <si>
    <t>&lt;6.8</t>
    <phoneticPr fontId="1"/>
  </si>
  <si>
    <t>村上市</t>
    <rPh sb="0" eb="3">
      <t>ムラカミシ</t>
    </rPh>
    <phoneticPr fontId="1"/>
  </si>
  <si>
    <t>&lt;7.1</t>
    <phoneticPr fontId="1"/>
  </si>
  <si>
    <t>燕市</t>
    <rPh sb="0" eb="2">
      <t>ツバメシ</t>
    </rPh>
    <phoneticPr fontId="1"/>
  </si>
  <si>
    <t>&lt;6.9</t>
    <phoneticPr fontId="1"/>
  </si>
  <si>
    <t>加茂市</t>
    <rPh sb="0" eb="3">
      <t>カモシ</t>
    </rPh>
    <phoneticPr fontId="1"/>
  </si>
  <si>
    <t>&lt;6.6</t>
    <phoneticPr fontId="1"/>
  </si>
  <si>
    <t>製造所：愛知県</t>
    <rPh sb="0" eb="3">
      <t>セイゾウショ</t>
    </rPh>
    <rPh sb="4" eb="7">
      <t>アイチケン</t>
    </rPh>
    <phoneticPr fontId="17"/>
  </si>
  <si>
    <t>牛乳</t>
    <rPh sb="0" eb="2">
      <t>ギュウニュウ</t>
    </rPh>
    <phoneticPr fontId="17"/>
  </si>
  <si>
    <t>&lt;7.6</t>
  </si>
  <si>
    <t>ナチュラルミネラルウォーター</t>
  </si>
  <si>
    <t>&lt;1.4</t>
  </si>
  <si>
    <t>清涼飲料水</t>
    <rPh sb="0" eb="5">
      <t>セイリョウインリョウスイ</t>
    </rPh>
    <phoneticPr fontId="17"/>
  </si>
  <si>
    <t>&lt;1.3</t>
  </si>
  <si>
    <t>十日町市</t>
    <rPh sb="0" eb="4">
      <t>トオカマチシ</t>
    </rPh>
    <phoneticPr fontId="1"/>
  </si>
  <si>
    <t>見附市</t>
    <rPh sb="0" eb="3">
      <t>ミツケシ</t>
    </rPh>
    <phoneticPr fontId="1"/>
  </si>
  <si>
    <t>&lt;6.1</t>
    <phoneticPr fontId="1"/>
  </si>
  <si>
    <t>長岡市</t>
    <rPh sb="0" eb="3">
      <t>ナガオカシ</t>
    </rPh>
    <phoneticPr fontId="1"/>
  </si>
  <si>
    <t>&lt;2.6</t>
    <phoneticPr fontId="1"/>
  </si>
  <si>
    <t>&lt;5.9</t>
    <phoneticPr fontId="1"/>
  </si>
  <si>
    <t>東京都</t>
  </si>
  <si>
    <t>―</t>
  </si>
  <si>
    <t>その他</t>
  </si>
  <si>
    <t>干しそば</t>
    <rPh sb="0" eb="1">
      <t>ホ</t>
    </rPh>
    <phoneticPr fontId="18"/>
  </si>
  <si>
    <t>東京都健康安全研究センター</t>
  </si>
  <si>
    <t>&lt;10</t>
  </si>
  <si>
    <t>&lt;9</t>
  </si>
  <si>
    <t>&lt;19</t>
  </si>
  <si>
    <t>ゆでうどん</t>
  </si>
  <si>
    <t>なまそば</t>
  </si>
  <si>
    <t>板こんにゃく</t>
    <rPh sb="0" eb="1">
      <t>イタ</t>
    </rPh>
    <phoneticPr fontId="18"/>
  </si>
  <si>
    <t>&lt;23</t>
  </si>
  <si>
    <t>おさしみこんにゃく</t>
  </si>
  <si>
    <t>発酵乳</t>
    <rPh sb="0" eb="3">
      <t>ハッコウニュウ</t>
    </rPh>
    <phoneticPr fontId="18"/>
  </si>
  <si>
    <t>&lt;22</t>
  </si>
  <si>
    <t>&lt;21</t>
  </si>
  <si>
    <t>文京区</t>
    <rPh sb="0" eb="3">
      <t>ブンキョウク</t>
    </rPh>
    <phoneticPr fontId="1"/>
  </si>
  <si>
    <t>北海道</t>
    <rPh sb="0" eb="3">
      <t>ホッカイドウ</t>
    </rPh>
    <phoneticPr fontId="8"/>
  </si>
  <si>
    <t>ニンジン</t>
    <phoneticPr fontId="1"/>
  </si>
  <si>
    <t>文京区保健サービスセンター</t>
    <rPh sb="0" eb="3">
      <t>ブンキョウク</t>
    </rPh>
    <rPh sb="3" eb="5">
      <t>ホケン</t>
    </rPh>
    <phoneticPr fontId="8"/>
  </si>
  <si>
    <t>NaI</t>
    <phoneticPr fontId="8"/>
  </si>
  <si>
    <t>&lt;10</t>
    <phoneticPr fontId="1"/>
  </si>
  <si>
    <t>&lt;20</t>
    <phoneticPr fontId="1"/>
  </si>
  <si>
    <t>ナス</t>
    <phoneticPr fontId="1"/>
  </si>
  <si>
    <t>千葉県</t>
    <rPh sb="0" eb="3">
      <t>チバケン</t>
    </rPh>
    <phoneticPr fontId="8"/>
  </si>
  <si>
    <t>畜産物</t>
    <rPh sb="0" eb="3">
      <t>チクサンブツ</t>
    </rPh>
    <phoneticPr fontId="8"/>
  </si>
  <si>
    <t>豚ひき肉</t>
    <rPh sb="0" eb="1">
      <t>ブタ</t>
    </rPh>
    <rPh sb="3" eb="4">
      <t>ニク</t>
    </rPh>
    <phoneticPr fontId="1"/>
  </si>
  <si>
    <t>養殖</t>
    <rPh sb="0" eb="2">
      <t>ヨウショク</t>
    </rPh>
    <phoneticPr fontId="8"/>
  </si>
  <si>
    <t>沖縄県</t>
    <rPh sb="0" eb="3">
      <t>オキナワケン</t>
    </rPh>
    <phoneticPr fontId="1"/>
  </si>
  <si>
    <t>鹿児島県</t>
    <rPh sb="0" eb="4">
      <t>カゴシマケン</t>
    </rPh>
    <phoneticPr fontId="8"/>
  </si>
  <si>
    <t>－</t>
    <phoneticPr fontId="1"/>
  </si>
  <si>
    <t>スイカ</t>
    <phoneticPr fontId="1"/>
  </si>
  <si>
    <t>沖縄県衛生環境研究所</t>
    <rPh sb="0" eb="3">
      <t>オキナワケン</t>
    </rPh>
    <rPh sb="3" eb="10">
      <t>エイセイカンキョウケンキュウショ</t>
    </rPh>
    <phoneticPr fontId="1"/>
  </si>
  <si>
    <t>&lt;25</t>
  </si>
  <si>
    <t>ダイコン</t>
    <phoneticPr fontId="1"/>
  </si>
  <si>
    <t>ジャガイモ</t>
    <phoneticPr fontId="1"/>
  </si>
  <si>
    <t>長崎県</t>
    <rPh sb="0" eb="3">
      <t>ナガサキケン</t>
    </rPh>
    <phoneticPr fontId="8"/>
  </si>
  <si>
    <t>丸アジ</t>
    <rPh sb="0" eb="1">
      <t>マル</t>
    </rPh>
    <phoneticPr fontId="1"/>
  </si>
  <si>
    <t>製造所：愛媛県</t>
    <rPh sb="0" eb="3">
      <t>セイゾウショ</t>
    </rPh>
    <rPh sb="4" eb="7">
      <t>エヒメケン</t>
    </rPh>
    <phoneticPr fontId="1"/>
  </si>
  <si>
    <t>その他</t>
    <rPh sb="2" eb="3">
      <t>タ</t>
    </rPh>
    <phoneticPr fontId="8"/>
  </si>
  <si>
    <t>ミートソース</t>
    <phoneticPr fontId="1"/>
  </si>
  <si>
    <t>佐賀県</t>
    <rPh sb="0" eb="3">
      <t>サガケン</t>
    </rPh>
    <phoneticPr fontId="8"/>
  </si>
  <si>
    <t>玉ネギ</t>
    <rPh sb="0" eb="1">
      <t>タマ</t>
    </rPh>
    <phoneticPr fontId="1"/>
  </si>
  <si>
    <t>青森県</t>
    <rPh sb="0" eb="3">
      <t>アオモリケン</t>
    </rPh>
    <phoneticPr fontId="8"/>
  </si>
  <si>
    <t>リンゴ</t>
    <phoneticPr fontId="1"/>
  </si>
  <si>
    <t>徳島県</t>
    <rPh sb="0" eb="3">
      <t>トクシマケン</t>
    </rPh>
    <phoneticPr fontId="8"/>
  </si>
  <si>
    <t>ブリ頭</t>
    <rPh sb="2" eb="3">
      <t>アタマ</t>
    </rPh>
    <phoneticPr fontId="1"/>
  </si>
  <si>
    <t>製造所：新潟県</t>
    <rPh sb="0" eb="3">
      <t>セイゾウショ</t>
    </rPh>
    <rPh sb="4" eb="7">
      <t>ニイガタケン</t>
    </rPh>
    <phoneticPr fontId="1"/>
  </si>
  <si>
    <t>豚汁</t>
    <rPh sb="0" eb="2">
      <t>トンジル</t>
    </rPh>
    <phoneticPr fontId="1"/>
  </si>
  <si>
    <t>三陸南部沖</t>
    <phoneticPr fontId="1"/>
  </si>
  <si>
    <t>スルメイカ</t>
    <phoneticPr fontId="8"/>
  </si>
  <si>
    <t>-</t>
    <phoneticPr fontId="8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</si>
  <si>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8"/>
  </si>
  <si>
    <t>&lt;3.02</t>
    <phoneticPr fontId="8"/>
  </si>
  <si>
    <t>&lt;3.29</t>
    <phoneticPr fontId="8"/>
  </si>
  <si>
    <t>&lt;6.3</t>
    <phoneticPr fontId="8"/>
  </si>
  <si>
    <t>ガザミ（ワタリガニ）</t>
    <phoneticPr fontId="8"/>
  </si>
  <si>
    <t>&lt;2.94</t>
    <phoneticPr fontId="8"/>
  </si>
  <si>
    <t>&lt;2.89</t>
    <phoneticPr fontId="8"/>
  </si>
  <si>
    <t>&lt;5.8</t>
    <phoneticPr fontId="8"/>
  </si>
  <si>
    <t>小千谷市</t>
    <rPh sb="0" eb="4">
      <t>オヂヤシ</t>
    </rPh>
    <phoneticPr fontId="1"/>
  </si>
  <si>
    <t>糸魚川市</t>
    <rPh sb="0" eb="4">
      <t>イトイガワシ</t>
    </rPh>
    <phoneticPr fontId="1"/>
  </si>
  <si>
    <t>&lt;2.2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</si>
</sst>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3"/>
      <color theme="3"/>
      <name val="游ゴシック"/>
      <family val="2"/>
      <charset val="128"/>
      <scheme val="minor"/>
    </font>
    <font>
      <b/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152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5" fillId="0" borderId="0" xfId="0" applyFont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176" fontId="6" fillId="2" borderId="0" xfId="0" applyNumberFormat="1" applyFont="1" applyFill="1" applyAlignment="1">
      <alignment vertical="center"/>
    </xf>
    <xf numFmtId="0" fontId="3" fillId="2" borderId="17" xfId="0" applyFont="1" applyFill="1" applyBorder="1" applyAlignment="1">
      <alignment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176" fontId="2" fillId="2" borderId="14" xfId="0" applyNumberFormat="1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32" xfId="0" applyNumberFormat="1" applyFont="1" applyFill="1" applyBorder="1" applyAlignment="1">
      <alignment horizontal="center" vertical="center" wrapText="1"/>
    </xf>
    <xf numFmtId="176" fontId="2" fillId="2" borderId="14" xfId="0" applyNumberFormat="1" applyFont="1" applyFill="1" applyBorder="1" applyAlignment="1">
      <alignment horizontal="center" vertical="center" wrapText="1"/>
    </xf>
    <xf numFmtId="176" fontId="2" fillId="2" borderId="24" xfId="0" applyNumberFormat="1" applyFont="1" applyFill="1" applyBorder="1" applyAlignment="1">
      <alignment horizontal="center" vertical="center" wrapText="1"/>
    </xf>
    <xf numFmtId="176" fontId="2" fillId="2" borderId="28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2" fillId="2" borderId="3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57" fontId="2" fillId="0" borderId="43" xfId="0" applyNumberFormat="1" applyFont="1" applyBorder="1" applyAlignment="1">
      <alignment horizontal="center" vertical="center" wrapText="1"/>
    </xf>
    <xf numFmtId="57" fontId="2" fillId="0" borderId="26" xfId="0" applyNumberFormat="1" applyFont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left" vertical="center" wrapText="1" indent="2"/>
    </xf>
    <xf numFmtId="0" fontId="2" fillId="2" borderId="41" xfId="0" applyFont="1" applyFill="1" applyBorder="1" applyAlignment="1">
      <alignment horizontal="center" vertical="center" wrapText="1"/>
    </xf>
    <xf numFmtId="57" fontId="2" fillId="0" borderId="41" xfId="0" applyNumberFormat="1" applyFont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57" fontId="2" fillId="2" borderId="46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176" fontId="2" fillId="2" borderId="47" xfId="0" applyNumberFormat="1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 wrapText="1"/>
    </xf>
    <xf numFmtId="176" fontId="2" fillId="2" borderId="42" xfId="0" applyNumberFormat="1" applyFont="1" applyFill="1" applyBorder="1" applyAlignment="1">
      <alignment horizontal="center" vertical="center" wrapText="1"/>
    </xf>
    <xf numFmtId="2" fontId="2" fillId="2" borderId="37" xfId="0" applyNumberFormat="1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176" fontId="2" fillId="0" borderId="42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57" fontId="2" fillId="2" borderId="47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2" fontId="2" fillId="2" borderId="25" xfId="0" applyNumberFormat="1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176" fontId="2" fillId="2" borderId="18" xfId="0" applyNumberFormat="1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/>
    </xf>
    <xf numFmtId="57" fontId="4" fillId="0" borderId="47" xfId="0" applyNumberFormat="1" applyFont="1" applyBorder="1" applyAlignment="1">
      <alignment horizontal="center" vertical="center" wrapText="1"/>
    </xf>
    <xf numFmtId="57" fontId="4" fillId="0" borderId="41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 shrinkToFit="1"/>
    </xf>
    <xf numFmtId="0" fontId="2" fillId="0" borderId="1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57" fontId="2" fillId="2" borderId="24" xfId="0" applyNumberFormat="1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57" fontId="4" fillId="0" borderId="39" xfId="0" applyNumberFormat="1" applyFont="1" applyBorder="1" applyAlignment="1">
      <alignment horizontal="center" vertical="center" wrapText="1"/>
    </xf>
    <xf numFmtId="57" fontId="4" fillId="0" borderId="42" xfId="0" applyNumberFormat="1" applyFont="1" applyBorder="1" applyAlignment="1">
      <alignment horizontal="center" vertical="center" wrapText="1"/>
    </xf>
    <xf numFmtId="0" fontId="2" fillId="2" borderId="25" xfId="1" applyFont="1" applyFill="1" applyBorder="1" applyAlignment="1">
      <alignment horizontal="center" vertical="center" wrapText="1"/>
    </xf>
    <xf numFmtId="0" fontId="2" fillId="2" borderId="47" xfId="1" applyFont="1" applyFill="1" applyBorder="1" applyAlignment="1">
      <alignment horizontal="center" vertical="center" wrapText="1"/>
    </xf>
    <xf numFmtId="0" fontId="2" fillId="2" borderId="26" xfId="1" applyFont="1" applyFill="1" applyBorder="1" applyAlignment="1">
      <alignment horizontal="center" vertical="center" wrapText="1"/>
    </xf>
    <xf numFmtId="0" fontId="2" fillId="2" borderId="50" xfId="1" applyFont="1" applyFill="1" applyBorder="1" applyAlignment="1">
      <alignment horizontal="center" vertical="center" wrapText="1"/>
    </xf>
    <xf numFmtId="0" fontId="2" fillId="2" borderId="26" xfId="1" applyFont="1" applyFill="1" applyBorder="1" applyAlignment="1">
      <alignment horizontal="center" vertical="center"/>
    </xf>
    <xf numFmtId="176" fontId="2" fillId="2" borderId="26" xfId="1" applyNumberFormat="1" applyFont="1" applyFill="1" applyBorder="1" applyAlignment="1">
      <alignment horizontal="center" vertical="center" wrapText="1"/>
    </xf>
    <xf numFmtId="176" fontId="2" fillId="2" borderId="47" xfId="1" applyNumberFormat="1" applyFont="1" applyFill="1" applyBorder="1" applyAlignment="1">
      <alignment horizontal="center" vertical="center" wrapText="1"/>
    </xf>
    <xf numFmtId="176" fontId="2" fillId="2" borderId="25" xfId="1" applyNumberFormat="1" applyFont="1" applyFill="1" applyBorder="1" applyAlignment="1">
      <alignment horizontal="center" vertical="center" wrapText="1"/>
    </xf>
    <xf numFmtId="0" fontId="2" fillId="2" borderId="14" xfId="1" applyFont="1" applyFill="1" applyBorder="1" applyAlignment="1">
      <alignment horizontal="center" vertical="center" wrapText="1"/>
    </xf>
    <xf numFmtId="57" fontId="4" fillId="0" borderId="25" xfId="0" applyNumberFormat="1" applyFont="1" applyBorder="1" applyAlignment="1">
      <alignment horizontal="center" vertical="center"/>
    </xf>
    <xf numFmtId="57" fontId="4" fillId="2" borderId="26" xfId="0" applyNumberFormat="1" applyFont="1" applyFill="1" applyBorder="1" applyAlignment="1">
      <alignment horizontal="center" vertical="center" wrapText="1"/>
    </xf>
    <xf numFmtId="49" fontId="2" fillId="2" borderId="37" xfId="0" applyNumberFormat="1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4" fillId="0" borderId="26" xfId="0" applyFont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>
      <alignment horizontal="center" vertical="center"/>
    </xf>
  </cellXfs>
  <cellStyles count="2">
    <cellStyle name="標準" xfId="0" builtinId="0"/>
    <cellStyle name="標準 5" xfId="1" xr:uid="{45323543-B265-41D8-8DA0-43FCC752E6FD}"/>
  </cellStyles>
  <dxfs count="20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8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1" customWidth="1"/>
    <col min="2" max="4" width="10.625" style="3" customWidth="1"/>
    <col min="5" max="5" width="13.375" style="4" bestFit="1" customWidth="1"/>
    <col min="6" max="7" width="26" style="4" bestFit="1" customWidth="1"/>
    <col min="8" max="8" width="17.625" style="4" bestFit="1" customWidth="1"/>
    <col min="9" max="9" width="30.25" style="4" bestFit="1" customWidth="1"/>
    <col min="10" max="10" width="39.625" style="4" bestFit="1" customWidth="1"/>
    <col min="11" max="11" width="21.625" style="3" customWidth="1"/>
    <col min="12" max="12" width="25.625" style="3" customWidth="1"/>
    <col min="13" max="13" width="31.25" style="4" bestFit="1" customWidth="1"/>
    <col min="14" max="14" width="10.625" style="3" customWidth="1"/>
    <col min="15" max="16" width="10.625" style="5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24" ht="24" x14ac:dyDescent="0.5">
      <c r="A1" s="6" t="s">
        <v>0</v>
      </c>
      <c r="B1" s="7"/>
      <c r="C1" s="7"/>
      <c r="D1" s="8"/>
      <c r="E1" s="7"/>
      <c r="F1" s="7"/>
      <c r="G1" s="7"/>
      <c r="H1" s="7"/>
      <c r="I1" s="7"/>
      <c r="J1" s="7"/>
      <c r="K1" s="7"/>
      <c r="L1" s="8"/>
      <c r="M1" s="8"/>
      <c r="N1" s="7"/>
      <c r="O1" s="9"/>
      <c r="P1" s="9"/>
      <c r="Q1" s="7"/>
      <c r="R1" s="7"/>
      <c r="S1" s="9"/>
      <c r="T1" s="7"/>
      <c r="U1" s="7"/>
      <c r="V1" s="1"/>
    </row>
    <row r="2" spans="1:24" ht="19.5" thickBot="1" x14ac:dyDescent="0.45">
      <c r="A2" s="58"/>
      <c r="B2" s="7"/>
      <c r="C2" s="7"/>
      <c r="D2" s="8"/>
      <c r="E2" s="7"/>
      <c r="F2" s="7"/>
      <c r="G2" s="7"/>
      <c r="H2" s="7"/>
      <c r="I2" s="7"/>
      <c r="J2" s="7"/>
      <c r="K2" s="7"/>
      <c r="L2" s="8"/>
      <c r="M2" s="8"/>
      <c r="N2" s="7"/>
      <c r="O2" s="9"/>
      <c r="P2" s="9"/>
      <c r="Q2" s="7"/>
      <c r="R2" s="7"/>
      <c r="S2" s="9"/>
      <c r="T2" s="7"/>
      <c r="U2" s="7"/>
      <c r="V2" s="1"/>
    </row>
    <row r="3" spans="1:24" ht="13.5" customHeight="1" x14ac:dyDescent="0.4">
      <c r="A3" s="59" t="s">
        <v>1</v>
      </c>
      <c r="B3" s="59" t="s">
        <v>2</v>
      </c>
      <c r="C3" s="60" t="s">
        <v>3</v>
      </c>
      <c r="D3" s="21" t="s">
        <v>4</v>
      </c>
      <c r="E3" s="22"/>
      <c r="F3" s="23"/>
      <c r="G3" s="24" t="s">
        <v>5</v>
      </c>
      <c r="H3" s="34" t="s">
        <v>6</v>
      </c>
      <c r="I3" s="27" t="s">
        <v>7</v>
      </c>
      <c r="J3" s="22"/>
      <c r="K3" s="22"/>
      <c r="L3" s="23"/>
      <c r="M3" s="21" t="s">
        <v>8</v>
      </c>
      <c r="N3" s="23"/>
      <c r="O3" s="28" t="s">
        <v>9</v>
      </c>
      <c r="P3" s="29"/>
      <c r="Q3" s="21" t="s">
        <v>10</v>
      </c>
      <c r="R3" s="22"/>
      <c r="S3" s="22"/>
      <c r="T3" s="22"/>
      <c r="U3" s="22"/>
      <c r="V3" s="22"/>
      <c r="W3" s="23"/>
    </row>
    <row r="4" spans="1:24" x14ac:dyDescent="0.4">
      <c r="A4" s="17"/>
      <c r="B4" s="17"/>
      <c r="C4" s="40"/>
      <c r="D4" s="61" t="s">
        <v>11</v>
      </c>
      <c r="E4" s="31" t="s">
        <v>12</v>
      </c>
      <c r="F4" s="30" t="s">
        <v>13</v>
      </c>
      <c r="G4" s="25"/>
      <c r="H4" s="35"/>
      <c r="I4" s="31" t="s">
        <v>14</v>
      </c>
      <c r="J4" s="10"/>
      <c r="K4" s="62"/>
      <c r="L4" s="30" t="s">
        <v>15</v>
      </c>
      <c r="M4" s="31" t="s">
        <v>16</v>
      </c>
      <c r="N4" s="30" t="s">
        <v>17</v>
      </c>
      <c r="O4" s="47" t="s">
        <v>18</v>
      </c>
      <c r="P4" s="50" t="s">
        <v>19</v>
      </c>
      <c r="Q4" s="53" t="s">
        <v>20</v>
      </c>
      <c r="R4" s="54"/>
      <c r="S4" s="54"/>
      <c r="T4" s="55" t="s">
        <v>21</v>
      </c>
      <c r="U4" s="37" t="s">
        <v>22</v>
      </c>
      <c r="V4" s="37" t="s">
        <v>23</v>
      </c>
      <c r="W4" s="30" t="s">
        <v>24</v>
      </c>
    </row>
    <row r="5" spans="1:24" ht="110.1" customHeight="1" x14ac:dyDescent="0.4">
      <c r="A5" s="17"/>
      <c r="B5" s="17"/>
      <c r="C5" s="40"/>
      <c r="D5" s="63"/>
      <c r="E5" s="32"/>
      <c r="F5" s="19"/>
      <c r="G5" s="25"/>
      <c r="H5" s="35"/>
      <c r="I5" s="32"/>
      <c r="J5" s="42" t="s">
        <v>25</v>
      </c>
      <c r="K5" s="42" t="s">
        <v>26</v>
      </c>
      <c r="L5" s="40"/>
      <c r="M5" s="32"/>
      <c r="N5" s="40"/>
      <c r="O5" s="48"/>
      <c r="P5" s="51"/>
      <c r="Q5" s="44" t="s">
        <v>27</v>
      </c>
      <c r="R5" s="45"/>
      <c r="S5" s="46"/>
      <c r="T5" s="56"/>
      <c r="U5" s="38"/>
      <c r="V5" s="38"/>
      <c r="W5" s="40"/>
    </row>
    <row r="6" spans="1:24" ht="18.75" customHeight="1" thickBot="1" x14ac:dyDescent="0.45">
      <c r="A6" s="18"/>
      <c r="B6" s="18"/>
      <c r="C6" s="41"/>
      <c r="D6" s="64"/>
      <c r="E6" s="33"/>
      <c r="F6" s="20"/>
      <c r="G6" s="26"/>
      <c r="H6" s="36"/>
      <c r="I6" s="33"/>
      <c r="J6" s="43"/>
      <c r="K6" s="65"/>
      <c r="L6" s="41"/>
      <c r="M6" s="33"/>
      <c r="N6" s="41"/>
      <c r="O6" s="49"/>
      <c r="P6" s="52"/>
      <c r="Q6" s="11" t="s">
        <v>28</v>
      </c>
      <c r="R6" s="12" t="s">
        <v>29</v>
      </c>
      <c r="S6" s="13" t="s">
        <v>30</v>
      </c>
      <c r="T6" s="57"/>
      <c r="U6" s="39"/>
      <c r="V6" s="39"/>
      <c r="W6" s="41"/>
      <c r="X6" s="2"/>
    </row>
    <row r="7" spans="1:24" ht="19.5" thickTop="1" x14ac:dyDescent="0.4">
      <c r="A7" s="66">
        <v>1</v>
      </c>
      <c r="B7" s="66" t="s">
        <v>31</v>
      </c>
      <c r="C7" s="67" t="s">
        <v>31</v>
      </c>
      <c r="D7" s="68" t="s">
        <v>32</v>
      </c>
      <c r="E7" s="69" t="s">
        <v>33</v>
      </c>
      <c r="F7" s="69" t="s">
        <v>34</v>
      </c>
      <c r="G7" s="70" t="s">
        <v>35</v>
      </c>
      <c r="H7" s="71" t="s">
        <v>36</v>
      </c>
      <c r="I7" s="72" t="s">
        <v>37</v>
      </c>
      <c r="J7" s="73" t="s">
        <v>38</v>
      </c>
      <c r="K7" s="66" t="s">
        <v>33</v>
      </c>
      <c r="L7" s="74" t="s">
        <v>39</v>
      </c>
      <c r="M7" s="72" t="s">
        <v>40</v>
      </c>
      <c r="N7" s="75" t="s">
        <v>41</v>
      </c>
      <c r="O7" s="76">
        <v>45526</v>
      </c>
      <c r="P7" s="77">
        <v>45526</v>
      </c>
      <c r="Q7" s="68" t="s">
        <v>42</v>
      </c>
      <c r="R7" s="66" t="s">
        <v>43</v>
      </c>
      <c r="S7" s="78" t="s">
        <v>44</v>
      </c>
      <c r="T7" s="79" t="str">
        <f t="shared" ref="T7:U9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&lt;1.57</v>
      </c>
      <c r="U7" s="79" t="str">
        <f t="shared" si="0"/>
        <v>&lt;1.45</v>
      </c>
      <c r="V7" s="80" t="str">
        <f t="shared" ref="V7:V9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&lt;3</v>
      </c>
      <c r="W7" s="74"/>
    </row>
    <row r="8" spans="1:24" x14ac:dyDescent="0.4">
      <c r="A8" s="16">
        <v>2</v>
      </c>
      <c r="B8" s="66" t="s">
        <v>31</v>
      </c>
      <c r="C8" s="67" t="s">
        <v>31</v>
      </c>
      <c r="D8" s="81" t="s">
        <v>45</v>
      </c>
      <c r="E8" s="69" t="s">
        <v>33</v>
      </c>
      <c r="F8" s="69" t="s">
        <v>33</v>
      </c>
      <c r="G8" s="70" t="s">
        <v>35</v>
      </c>
      <c r="H8" s="71" t="s">
        <v>46</v>
      </c>
      <c r="I8" s="73" t="s">
        <v>47</v>
      </c>
      <c r="J8" s="73" t="s">
        <v>48</v>
      </c>
      <c r="K8" s="66" t="s">
        <v>33</v>
      </c>
      <c r="L8" s="74" t="s">
        <v>39</v>
      </c>
      <c r="M8" s="72" t="s">
        <v>40</v>
      </c>
      <c r="N8" s="75" t="s">
        <v>41</v>
      </c>
      <c r="O8" s="82">
        <v>45526</v>
      </c>
      <c r="P8" s="77">
        <v>45526</v>
      </c>
      <c r="Q8" s="68" t="s">
        <v>49</v>
      </c>
      <c r="R8" s="66" t="s">
        <v>50</v>
      </c>
      <c r="S8" s="78" t="s">
        <v>51</v>
      </c>
      <c r="T8" s="79" t="str">
        <f t="shared" si="0"/>
        <v>&lt;1.83</v>
      </c>
      <c r="U8" s="79" t="str">
        <f t="shared" si="0"/>
        <v>&lt;1.49</v>
      </c>
      <c r="V8" s="83" t="str">
        <f t="shared" si="1"/>
        <v>&lt;3.3</v>
      </c>
      <c r="W8" s="74"/>
    </row>
    <row r="9" spans="1:24" x14ac:dyDescent="0.4">
      <c r="A9" s="16">
        <v>3</v>
      </c>
      <c r="B9" s="66" t="s">
        <v>31</v>
      </c>
      <c r="C9" s="67" t="s">
        <v>31</v>
      </c>
      <c r="D9" s="81" t="s">
        <v>52</v>
      </c>
      <c r="E9" s="69" t="s">
        <v>33</v>
      </c>
      <c r="F9" s="69" t="s">
        <v>33</v>
      </c>
      <c r="G9" s="70" t="s">
        <v>35</v>
      </c>
      <c r="H9" s="71" t="s">
        <v>46</v>
      </c>
      <c r="I9" s="73" t="s">
        <v>53</v>
      </c>
      <c r="J9" s="73" t="s">
        <v>48</v>
      </c>
      <c r="K9" s="66" t="s">
        <v>33</v>
      </c>
      <c r="L9" s="74" t="s">
        <v>39</v>
      </c>
      <c r="M9" s="72" t="s">
        <v>40</v>
      </c>
      <c r="N9" s="75" t="s">
        <v>41</v>
      </c>
      <c r="O9" s="82">
        <v>45526</v>
      </c>
      <c r="P9" s="77">
        <v>45526</v>
      </c>
      <c r="Q9" s="68" t="s">
        <v>54</v>
      </c>
      <c r="R9" s="66" t="s">
        <v>55</v>
      </c>
      <c r="S9" s="78" t="s">
        <v>56</v>
      </c>
      <c r="T9" s="79" t="str">
        <f t="shared" si="0"/>
        <v>&lt;1.72</v>
      </c>
      <c r="U9" s="79" t="str">
        <f t="shared" si="0"/>
        <v>&lt;1.82</v>
      </c>
      <c r="V9" s="83" t="str">
        <f t="shared" si="1"/>
        <v>&lt;3.5</v>
      </c>
      <c r="W9" s="74"/>
    </row>
    <row r="10" spans="1:24" x14ac:dyDescent="0.4">
      <c r="A10" s="16">
        <f t="shared" ref="A10:A73" si="2">A9+1</f>
        <v>4</v>
      </c>
      <c r="B10" s="66" t="s">
        <v>57</v>
      </c>
      <c r="C10" s="67" t="s">
        <v>57</v>
      </c>
      <c r="D10" s="81" t="s">
        <v>58</v>
      </c>
      <c r="E10" s="73" t="s">
        <v>59</v>
      </c>
      <c r="F10" s="84"/>
      <c r="G10" s="70" t="s">
        <v>60</v>
      </c>
      <c r="H10" s="85" t="s">
        <v>61</v>
      </c>
      <c r="I10" s="73" t="s">
        <v>62</v>
      </c>
      <c r="J10" s="73"/>
      <c r="K10" s="66"/>
      <c r="L10" s="74" t="s">
        <v>63</v>
      </c>
      <c r="M10" s="72" t="s">
        <v>64</v>
      </c>
      <c r="N10" s="75" t="s">
        <v>41</v>
      </c>
      <c r="O10" s="82">
        <v>45481</v>
      </c>
      <c r="P10" s="77">
        <v>45482</v>
      </c>
      <c r="Q10" s="68" t="s">
        <v>65</v>
      </c>
      <c r="R10" s="66" t="s">
        <v>66</v>
      </c>
      <c r="S10" s="78"/>
      <c r="T10" s="79" t="s">
        <v>65</v>
      </c>
      <c r="U10" s="79" t="s">
        <v>66</v>
      </c>
      <c r="V10" s="83" t="s">
        <v>67</v>
      </c>
      <c r="W10" s="74" t="s">
        <v>68</v>
      </c>
    </row>
    <row r="11" spans="1:24" x14ac:dyDescent="0.4">
      <c r="A11" s="16">
        <f t="shared" si="2"/>
        <v>5</v>
      </c>
      <c r="B11" s="16" t="s">
        <v>57</v>
      </c>
      <c r="C11" s="86" t="s">
        <v>57</v>
      </c>
      <c r="D11" s="81" t="s">
        <v>58</v>
      </c>
      <c r="E11" s="73" t="s">
        <v>69</v>
      </c>
      <c r="F11" s="84"/>
      <c r="G11" s="70" t="s">
        <v>60</v>
      </c>
      <c r="H11" s="71" t="s">
        <v>61</v>
      </c>
      <c r="I11" s="73" t="s">
        <v>70</v>
      </c>
      <c r="J11" s="73"/>
      <c r="K11" s="16"/>
      <c r="L11" s="87" t="s">
        <v>63</v>
      </c>
      <c r="M11" s="73" t="s">
        <v>64</v>
      </c>
      <c r="N11" s="88" t="s">
        <v>41</v>
      </c>
      <c r="O11" s="89">
        <v>45481</v>
      </c>
      <c r="P11" s="90">
        <v>45482</v>
      </c>
      <c r="Q11" s="81" t="s">
        <v>71</v>
      </c>
      <c r="R11" s="16" t="s">
        <v>72</v>
      </c>
      <c r="S11" s="91"/>
      <c r="T11" s="79" t="s">
        <v>71</v>
      </c>
      <c r="U11" s="79" t="s">
        <v>72</v>
      </c>
      <c r="V11" s="83" t="s">
        <v>73</v>
      </c>
      <c r="W11" s="74" t="s">
        <v>68</v>
      </c>
    </row>
    <row r="12" spans="1:24" x14ac:dyDescent="0.4">
      <c r="A12" s="16">
        <f t="shared" si="2"/>
        <v>6</v>
      </c>
      <c r="B12" s="16" t="s">
        <v>57</v>
      </c>
      <c r="C12" s="86" t="s">
        <v>57</v>
      </c>
      <c r="D12" s="81" t="s">
        <v>58</v>
      </c>
      <c r="E12" s="73" t="s">
        <v>74</v>
      </c>
      <c r="F12" s="84"/>
      <c r="G12" s="70" t="s">
        <v>60</v>
      </c>
      <c r="H12" s="71" t="s">
        <v>61</v>
      </c>
      <c r="I12" s="73" t="s">
        <v>75</v>
      </c>
      <c r="J12" s="73"/>
      <c r="K12" s="16"/>
      <c r="L12" s="87" t="s">
        <v>63</v>
      </c>
      <c r="M12" s="73" t="s">
        <v>64</v>
      </c>
      <c r="N12" s="88" t="s">
        <v>41</v>
      </c>
      <c r="O12" s="89">
        <v>45509</v>
      </c>
      <c r="P12" s="90">
        <v>45510</v>
      </c>
      <c r="Q12" s="81" t="s">
        <v>76</v>
      </c>
      <c r="R12" s="16" t="s">
        <v>77</v>
      </c>
      <c r="S12" s="92"/>
      <c r="T12" s="79" t="s">
        <v>78</v>
      </c>
      <c r="U12" s="79" t="s">
        <v>77</v>
      </c>
      <c r="V12" s="83" t="s">
        <v>79</v>
      </c>
      <c r="W12" s="74" t="s">
        <v>68</v>
      </c>
    </row>
    <row r="13" spans="1:24" x14ac:dyDescent="0.4">
      <c r="A13" s="16">
        <f t="shared" si="2"/>
        <v>7</v>
      </c>
      <c r="B13" s="16" t="s">
        <v>57</v>
      </c>
      <c r="C13" s="86" t="s">
        <v>57</v>
      </c>
      <c r="D13" s="81" t="s">
        <v>58</v>
      </c>
      <c r="E13" s="73" t="s">
        <v>80</v>
      </c>
      <c r="F13" s="84"/>
      <c r="G13" s="70" t="s">
        <v>60</v>
      </c>
      <c r="H13" s="85" t="s">
        <v>61</v>
      </c>
      <c r="I13" s="73" t="s">
        <v>81</v>
      </c>
      <c r="J13" s="73"/>
      <c r="K13" s="16"/>
      <c r="L13" s="87" t="s">
        <v>63</v>
      </c>
      <c r="M13" s="73" t="s">
        <v>64</v>
      </c>
      <c r="N13" s="88" t="s">
        <v>41</v>
      </c>
      <c r="O13" s="89">
        <v>45509</v>
      </c>
      <c r="P13" s="90">
        <v>45510</v>
      </c>
      <c r="Q13" s="81" t="s">
        <v>66</v>
      </c>
      <c r="R13" s="16" t="s">
        <v>82</v>
      </c>
      <c r="S13" s="92"/>
      <c r="T13" s="79" t="s">
        <v>66</v>
      </c>
      <c r="U13" s="79" t="s">
        <v>83</v>
      </c>
      <c r="V13" s="83" t="s">
        <v>84</v>
      </c>
      <c r="W13" s="74" t="s">
        <v>68</v>
      </c>
    </row>
    <row r="14" spans="1:24" x14ac:dyDescent="0.4">
      <c r="A14" s="16">
        <f t="shared" si="2"/>
        <v>8</v>
      </c>
      <c r="B14" s="66" t="s">
        <v>85</v>
      </c>
      <c r="C14" s="67" t="s">
        <v>85</v>
      </c>
      <c r="D14" s="68" t="s">
        <v>85</v>
      </c>
      <c r="E14" s="66" t="s">
        <v>86</v>
      </c>
      <c r="F14" s="67" t="s">
        <v>87</v>
      </c>
      <c r="G14" s="93" t="s">
        <v>60</v>
      </c>
      <c r="H14" s="71" t="s">
        <v>61</v>
      </c>
      <c r="I14" s="94" t="s">
        <v>88</v>
      </c>
      <c r="J14" s="66" t="s">
        <v>89</v>
      </c>
      <c r="K14" s="66" t="s">
        <v>87</v>
      </c>
      <c r="L14" s="74" t="s">
        <v>90</v>
      </c>
      <c r="M14" s="73" t="s">
        <v>91</v>
      </c>
      <c r="N14" s="75" t="s">
        <v>41</v>
      </c>
      <c r="O14" s="95">
        <v>45526</v>
      </c>
      <c r="P14" s="96">
        <v>45530</v>
      </c>
      <c r="Q14" s="68" t="s">
        <v>92</v>
      </c>
      <c r="R14" s="97" t="s">
        <v>93</v>
      </c>
      <c r="S14" s="78" t="s">
        <v>94</v>
      </c>
      <c r="T14" s="79" t="str">
        <f t="shared" ref="T14:U29" si="3">IF(Q14="","",IF(NOT(ISERROR(Q14*1)),ROUNDDOWN(Q14*1,2-INT(LOG(ABS(Q14*1)))),IFERROR("&lt;"&amp;ROUNDDOWN(IF(SUBSTITUTE(Q14,"&lt;","")*1&lt;=50,SUBSTITUTE(Q14,"&lt;","")*1,""),2-INT(LOG(ABS(SUBSTITUTE(Q14,"&lt;","")*1)))),IF(Q14="-",Q14,"入力形式が間違っています"))))</f>
        <v>&lt;2.9</v>
      </c>
      <c r="U14" s="79" t="str">
        <f t="shared" si="3"/>
        <v>&lt;2.7</v>
      </c>
      <c r="V14" s="83" t="str">
        <f t="shared" ref="V14:V46" si="4">IFERROR(IF(AND(T14="",U14=""),"",IF(AND(T14="-",U14="-"),IF(S14="","Cs合計を入力してください",S14),IF(NOT(ISERROR(T14*1+U14*1)),ROUND(T14+U14, 1-INT(LOG(ABS(T14+U14)))),IF(NOT(ISERROR(T14*1)),ROUND(T14, 1-INT(LOG(ABS(T14)))),IF(NOT(ISERROR(U14*1)),ROUND(U14, 1-INT(LOG(ABS(U14)))),IF(ISERROR(T14*1+U14*1),"&lt;"&amp;ROUND(IF(T14="-",0,SUBSTITUTE(T14,"&lt;",""))*1+IF(U14="-",0,SUBSTITUTE(U14,"&lt;",""))*1,1-INT(LOG(ABS(IF(T14="-",0,SUBSTITUTE(T14,"&lt;",""))*1+IF(U14="-",0,SUBSTITUTE(U14,"&lt;",""))*1)))))))))),"入力形式が間違っています")</f>
        <v>&lt;5.6</v>
      </c>
      <c r="W14" s="74"/>
    </row>
    <row r="15" spans="1:24" x14ac:dyDescent="0.4">
      <c r="A15" s="16">
        <f t="shared" si="2"/>
        <v>9</v>
      </c>
      <c r="B15" s="66" t="s">
        <v>85</v>
      </c>
      <c r="C15" s="67" t="s">
        <v>85</v>
      </c>
      <c r="D15" s="68" t="s">
        <v>85</v>
      </c>
      <c r="E15" s="66" t="s">
        <v>95</v>
      </c>
      <c r="F15" s="67" t="s">
        <v>87</v>
      </c>
      <c r="G15" s="93" t="s">
        <v>60</v>
      </c>
      <c r="H15" s="71" t="s">
        <v>61</v>
      </c>
      <c r="I15" s="94" t="s">
        <v>88</v>
      </c>
      <c r="J15" s="66" t="s">
        <v>89</v>
      </c>
      <c r="K15" s="66" t="s">
        <v>87</v>
      </c>
      <c r="L15" s="74" t="s">
        <v>90</v>
      </c>
      <c r="M15" s="73" t="s">
        <v>91</v>
      </c>
      <c r="N15" s="75" t="s">
        <v>41</v>
      </c>
      <c r="O15" s="95">
        <v>45514</v>
      </c>
      <c r="P15" s="96">
        <v>45530</v>
      </c>
      <c r="Q15" s="68" t="s">
        <v>56</v>
      </c>
      <c r="R15" s="97" t="s">
        <v>96</v>
      </c>
      <c r="S15" s="78" t="s">
        <v>97</v>
      </c>
      <c r="T15" s="79" t="str">
        <f t="shared" si="3"/>
        <v>&lt;3.5</v>
      </c>
      <c r="U15" s="79" t="str">
        <f t="shared" si="3"/>
        <v>&lt;3.2</v>
      </c>
      <c r="V15" s="83" t="str">
        <f t="shared" si="4"/>
        <v>&lt;6.7</v>
      </c>
      <c r="W15" s="74" t="str">
        <f t="shared" ref="W15:W39" si="5">IF(ISERROR(V15*1),"",IF(AND(H15="飲料水",V15&gt;=11),"○",IF(AND(H15="牛乳・乳児用食品",V15&gt;=51),"○",IF(AND(H15&lt;&gt;"",V15&gt;=110),"○",""))))</f>
        <v/>
      </c>
    </row>
    <row r="16" spans="1:24" x14ac:dyDescent="0.4">
      <c r="A16" s="16">
        <f t="shared" si="2"/>
        <v>10</v>
      </c>
      <c r="B16" s="66" t="s">
        <v>98</v>
      </c>
      <c r="C16" s="67" t="s">
        <v>98</v>
      </c>
      <c r="D16" s="68" t="s">
        <v>99</v>
      </c>
      <c r="E16" s="66" t="s">
        <v>87</v>
      </c>
      <c r="F16" s="67" t="s">
        <v>100</v>
      </c>
      <c r="G16" s="93" t="s">
        <v>101</v>
      </c>
      <c r="H16" s="71" t="s">
        <v>102</v>
      </c>
      <c r="I16" s="73" t="s">
        <v>103</v>
      </c>
      <c r="J16" s="98" t="s">
        <v>104</v>
      </c>
      <c r="K16" s="66"/>
      <c r="L16" s="74" t="s">
        <v>90</v>
      </c>
      <c r="M16" s="72" t="s">
        <v>105</v>
      </c>
      <c r="N16" s="75" t="s">
        <v>106</v>
      </c>
      <c r="O16" s="95">
        <v>45510</v>
      </c>
      <c r="P16" s="99">
        <v>45517</v>
      </c>
      <c r="Q16" s="68" t="s">
        <v>107</v>
      </c>
      <c r="R16" s="66" t="s">
        <v>108</v>
      </c>
      <c r="S16" s="78" t="s">
        <v>109</v>
      </c>
      <c r="T16" s="79" t="str">
        <f t="shared" si="3"/>
        <v>&lt;2.3</v>
      </c>
      <c r="U16" s="79" t="str">
        <f t="shared" si="3"/>
        <v>&lt;1.8</v>
      </c>
      <c r="V16" s="83" t="str">
        <f t="shared" si="4"/>
        <v>&lt;4.1</v>
      </c>
      <c r="W16" s="74" t="str">
        <f t="shared" si="5"/>
        <v/>
      </c>
    </row>
    <row r="17" spans="1:23" x14ac:dyDescent="0.4">
      <c r="A17" s="16">
        <f t="shared" si="2"/>
        <v>11</v>
      </c>
      <c r="B17" s="66" t="s">
        <v>98</v>
      </c>
      <c r="C17" s="67" t="s">
        <v>98</v>
      </c>
      <c r="D17" s="81" t="s">
        <v>110</v>
      </c>
      <c r="E17" s="16" t="s">
        <v>87</v>
      </c>
      <c r="F17" s="86" t="s">
        <v>100</v>
      </c>
      <c r="G17" s="93" t="s">
        <v>101</v>
      </c>
      <c r="H17" s="71" t="s">
        <v>102</v>
      </c>
      <c r="I17" s="73" t="s">
        <v>111</v>
      </c>
      <c r="J17" s="100" t="s">
        <v>104</v>
      </c>
      <c r="K17" s="16"/>
      <c r="L17" s="74" t="s">
        <v>90</v>
      </c>
      <c r="M17" s="72" t="s">
        <v>105</v>
      </c>
      <c r="N17" s="75" t="s">
        <v>106</v>
      </c>
      <c r="O17" s="95">
        <v>45510</v>
      </c>
      <c r="P17" s="99">
        <v>45517</v>
      </c>
      <c r="Q17" s="68" t="s">
        <v>112</v>
      </c>
      <c r="R17" s="66" t="s">
        <v>113</v>
      </c>
      <c r="S17" s="78" t="s">
        <v>114</v>
      </c>
      <c r="T17" s="79" t="str">
        <f t="shared" si="3"/>
        <v>&lt;2.4</v>
      </c>
      <c r="U17" s="79" t="str">
        <f t="shared" si="3"/>
        <v>&lt;1.9</v>
      </c>
      <c r="V17" s="83" t="str">
        <f t="shared" si="4"/>
        <v>&lt;4.3</v>
      </c>
      <c r="W17" s="74" t="str">
        <f t="shared" si="5"/>
        <v/>
      </c>
    </row>
    <row r="18" spans="1:23" x14ac:dyDescent="0.4">
      <c r="A18" s="16">
        <f t="shared" si="2"/>
        <v>12</v>
      </c>
      <c r="B18" s="66" t="s">
        <v>98</v>
      </c>
      <c r="C18" s="67" t="s">
        <v>98</v>
      </c>
      <c r="D18" s="81" t="s">
        <v>115</v>
      </c>
      <c r="E18" s="16" t="s">
        <v>87</v>
      </c>
      <c r="F18" s="86" t="s">
        <v>116</v>
      </c>
      <c r="G18" s="93" t="s">
        <v>101</v>
      </c>
      <c r="H18" s="71" t="s">
        <v>102</v>
      </c>
      <c r="I18" s="73" t="s">
        <v>117</v>
      </c>
      <c r="J18" s="100" t="s">
        <v>104</v>
      </c>
      <c r="K18" s="16"/>
      <c r="L18" s="74" t="s">
        <v>90</v>
      </c>
      <c r="M18" s="72" t="s">
        <v>105</v>
      </c>
      <c r="N18" s="75" t="s">
        <v>106</v>
      </c>
      <c r="O18" s="95">
        <v>45510</v>
      </c>
      <c r="P18" s="99">
        <v>45517</v>
      </c>
      <c r="Q18" s="68" t="s">
        <v>107</v>
      </c>
      <c r="R18" s="66" t="s">
        <v>113</v>
      </c>
      <c r="S18" s="78" t="s">
        <v>118</v>
      </c>
      <c r="T18" s="79" t="str">
        <f t="shared" si="3"/>
        <v>&lt;2.3</v>
      </c>
      <c r="U18" s="79" t="str">
        <f t="shared" si="3"/>
        <v>&lt;1.9</v>
      </c>
      <c r="V18" s="83" t="str">
        <f t="shared" si="4"/>
        <v>&lt;4.2</v>
      </c>
      <c r="W18" s="74" t="str">
        <f t="shared" si="5"/>
        <v/>
      </c>
    </row>
    <row r="19" spans="1:23" x14ac:dyDescent="0.4">
      <c r="A19" s="16">
        <f t="shared" si="2"/>
        <v>13</v>
      </c>
      <c r="B19" s="66" t="s">
        <v>119</v>
      </c>
      <c r="C19" s="67" t="s">
        <v>120</v>
      </c>
      <c r="D19" s="68" t="s">
        <v>121</v>
      </c>
      <c r="E19" s="66" t="s">
        <v>119</v>
      </c>
      <c r="F19" s="67" t="s">
        <v>87</v>
      </c>
      <c r="G19" s="93" t="s">
        <v>122</v>
      </c>
      <c r="H19" s="71" t="s">
        <v>61</v>
      </c>
      <c r="I19" s="72" t="s">
        <v>123</v>
      </c>
      <c r="J19" s="66" t="s">
        <v>89</v>
      </c>
      <c r="K19" s="66" t="s">
        <v>87</v>
      </c>
      <c r="L19" s="74" t="s">
        <v>90</v>
      </c>
      <c r="M19" s="72" t="s">
        <v>124</v>
      </c>
      <c r="N19" s="75" t="s">
        <v>41</v>
      </c>
      <c r="O19" s="95">
        <v>45510</v>
      </c>
      <c r="P19" s="96">
        <v>45527</v>
      </c>
      <c r="Q19" s="68" t="s">
        <v>125</v>
      </c>
      <c r="R19" s="66" t="s">
        <v>126</v>
      </c>
      <c r="S19" s="78" t="s">
        <v>127</v>
      </c>
      <c r="T19" s="79" t="str">
        <f t="shared" si="3"/>
        <v>&lt;0.659</v>
      </c>
      <c r="U19" s="79" t="str">
        <f t="shared" si="3"/>
        <v>&lt;0.681</v>
      </c>
      <c r="V19" s="83" t="str">
        <f t="shared" si="4"/>
        <v>&lt;1.3</v>
      </c>
      <c r="W19" s="74" t="str">
        <f t="shared" si="5"/>
        <v/>
      </c>
    </row>
    <row r="20" spans="1:23" x14ac:dyDescent="0.4">
      <c r="A20" s="16">
        <f t="shared" si="2"/>
        <v>14</v>
      </c>
      <c r="B20" s="16" t="s">
        <v>128</v>
      </c>
      <c r="C20" s="87" t="s">
        <v>128</v>
      </c>
      <c r="D20" s="92" t="s">
        <v>128</v>
      </c>
      <c r="E20" s="16" t="s">
        <v>129</v>
      </c>
      <c r="F20" s="87" t="s">
        <v>33</v>
      </c>
      <c r="G20" s="101" t="s">
        <v>130</v>
      </c>
      <c r="H20" s="102" t="s">
        <v>131</v>
      </c>
      <c r="I20" s="73" t="s">
        <v>132</v>
      </c>
      <c r="J20" s="16" t="s">
        <v>133</v>
      </c>
      <c r="K20" s="16" t="s">
        <v>134</v>
      </c>
      <c r="L20" s="87" t="s">
        <v>135</v>
      </c>
      <c r="M20" s="102" t="s">
        <v>136</v>
      </c>
      <c r="N20" s="103" t="s">
        <v>41</v>
      </c>
      <c r="O20" s="104">
        <v>45469</v>
      </c>
      <c r="P20" s="90">
        <v>45476</v>
      </c>
      <c r="Q20" s="92" t="s">
        <v>137</v>
      </c>
      <c r="R20" s="16">
        <v>11.4</v>
      </c>
      <c r="S20" s="16">
        <v>11</v>
      </c>
      <c r="T20" s="79" t="str">
        <f>IF(Q20="","",IF(NOT(ISERROR(Q20*1)),ROUNDDOWN(Q20*1,2-INT(LOG(ABS(Q20*1)))),IFERROR("&lt;"&amp;ROUNDDOWN(IF(SUBSTITUTE(Q20,"&lt;","")*1&lt;=50,SUBSTITUTE(Q20,"&lt;","")*1,""),2-INT(LOG(ABS(SUBSTITUTE(Q20,"&lt;","")*1)))),IF(Q20="-",Q20,"入力形式が間違っています"))))</f>
        <v>&lt;9.37</v>
      </c>
      <c r="U20" s="79">
        <f t="shared" si="3"/>
        <v>11.4</v>
      </c>
      <c r="V20" s="83">
        <f t="shared" si="4"/>
        <v>11</v>
      </c>
      <c r="W20" s="74" t="str">
        <f t="shared" si="5"/>
        <v/>
      </c>
    </row>
    <row r="21" spans="1:23" x14ac:dyDescent="0.4">
      <c r="A21" s="16">
        <f t="shared" si="2"/>
        <v>15</v>
      </c>
      <c r="B21" s="16" t="s">
        <v>128</v>
      </c>
      <c r="C21" s="87" t="s">
        <v>128</v>
      </c>
      <c r="D21" s="92" t="s">
        <v>128</v>
      </c>
      <c r="E21" s="16" t="s">
        <v>138</v>
      </c>
      <c r="F21" s="87" t="s">
        <v>33</v>
      </c>
      <c r="G21" s="101" t="s">
        <v>139</v>
      </c>
      <c r="H21" s="102" t="s">
        <v>131</v>
      </c>
      <c r="I21" s="73" t="s">
        <v>140</v>
      </c>
      <c r="J21" s="16" t="s">
        <v>141</v>
      </c>
      <c r="K21" s="16" t="s">
        <v>33</v>
      </c>
      <c r="L21" s="87" t="s">
        <v>142</v>
      </c>
      <c r="M21" s="102" t="s">
        <v>136</v>
      </c>
      <c r="N21" s="103" t="s">
        <v>41</v>
      </c>
      <c r="O21" s="104">
        <v>45471</v>
      </c>
      <c r="P21" s="90">
        <v>45476</v>
      </c>
      <c r="Q21" s="92" t="s">
        <v>143</v>
      </c>
      <c r="R21" s="16">
        <v>33.299999999999997</v>
      </c>
      <c r="S21" s="16">
        <v>33</v>
      </c>
      <c r="T21" s="79" t="str">
        <f t="shared" ref="T21:U36" si="6">IF(Q21="","",IF(NOT(ISERROR(Q21*1)),ROUNDDOWN(Q21*1,2-INT(LOG(ABS(Q21*1)))),IFERROR("&lt;"&amp;ROUNDDOWN(IF(SUBSTITUTE(Q21,"&lt;","")*1&lt;=50,SUBSTITUTE(Q21,"&lt;","")*1,""),2-INT(LOG(ABS(SUBSTITUTE(Q21,"&lt;","")*1)))),IF(Q21="-",Q21,"入力形式が間違っています"))))</f>
        <v>&lt;8.77</v>
      </c>
      <c r="U21" s="79">
        <f t="shared" si="3"/>
        <v>33.299999999999997</v>
      </c>
      <c r="V21" s="83">
        <f t="shared" si="4"/>
        <v>33</v>
      </c>
      <c r="W21" s="74" t="str">
        <f t="shared" si="5"/>
        <v/>
      </c>
    </row>
    <row r="22" spans="1:23" x14ac:dyDescent="0.4">
      <c r="A22" s="16">
        <f t="shared" si="2"/>
        <v>16</v>
      </c>
      <c r="B22" s="16" t="s">
        <v>128</v>
      </c>
      <c r="C22" s="87" t="s">
        <v>128</v>
      </c>
      <c r="D22" s="92" t="s">
        <v>128</v>
      </c>
      <c r="E22" s="16" t="s">
        <v>138</v>
      </c>
      <c r="F22" s="87" t="s">
        <v>33</v>
      </c>
      <c r="G22" s="101" t="s">
        <v>139</v>
      </c>
      <c r="H22" s="102" t="s">
        <v>144</v>
      </c>
      <c r="I22" s="73" t="s">
        <v>140</v>
      </c>
      <c r="J22" s="16" t="s">
        <v>141</v>
      </c>
      <c r="K22" s="16" t="s">
        <v>33</v>
      </c>
      <c r="L22" s="87" t="s">
        <v>142</v>
      </c>
      <c r="M22" s="102" t="s">
        <v>136</v>
      </c>
      <c r="N22" s="103" t="s">
        <v>41</v>
      </c>
      <c r="O22" s="104">
        <v>45477</v>
      </c>
      <c r="P22" s="90">
        <v>45483</v>
      </c>
      <c r="Q22" s="92" t="s">
        <v>145</v>
      </c>
      <c r="R22" s="16">
        <v>10.7</v>
      </c>
      <c r="S22" s="16">
        <v>11</v>
      </c>
      <c r="T22" s="79" t="str">
        <f t="shared" si="6"/>
        <v>&lt;9.6</v>
      </c>
      <c r="U22" s="79">
        <f t="shared" si="3"/>
        <v>10.7</v>
      </c>
      <c r="V22" s="83">
        <f t="shared" si="4"/>
        <v>11</v>
      </c>
      <c r="W22" s="74" t="str">
        <f t="shared" si="5"/>
        <v/>
      </c>
    </row>
    <row r="23" spans="1:23" x14ac:dyDescent="0.4">
      <c r="A23" s="16">
        <f t="shared" si="2"/>
        <v>17</v>
      </c>
      <c r="B23" s="16" t="s">
        <v>128</v>
      </c>
      <c r="C23" s="87" t="s">
        <v>128</v>
      </c>
      <c r="D23" s="92" t="s">
        <v>128</v>
      </c>
      <c r="E23" s="16" t="s">
        <v>146</v>
      </c>
      <c r="F23" s="87" t="s">
        <v>33</v>
      </c>
      <c r="G23" s="101" t="s">
        <v>139</v>
      </c>
      <c r="H23" s="102" t="s">
        <v>144</v>
      </c>
      <c r="I23" s="73" t="s">
        <v>140</v>
      </c>
      <c r="J23" s="16" t="s">
        <v>141</v>
      </c>
      <c r="K23" s="16" t="s">
        <v>33</v>
      </c>
      <c r="L23" s="87" t="s">
        <v>135</v>
      </c>
      <c r="M23" s="102" t="s">
        <v>136</v>
      </c>
      <c r="N23" s="103" t="s">
        <v>41</v>
      </c>
      <c r="O23" s="104">
        <v>45477</v>
      </c>
      <c r="P23" s="90">
        <v>45483</v>
      </c>
      <c r="Q23" s="92" t="s">
        <v>145</v>
      </c>
      <c r="R23" s="16" t="s">
        <v>147</v>
      </c>
      <c r="S23" s="16" t="s">
        <v>148</v>
      </c>
      <c r="T23" s="79" t="str">
        <f t="shared" si="6"/>
        <v>&lt;9.6</v>
      </c>
      <c r="U23" s="79" t="str">
        <f t="shared" si="3"/>
        <v>&lt;6.62</v>
      </c>
      <c r="V23" s="83" t="str">
        <f t="shared" si="4"/>
        <v>&lt;16</v>
      </c>
      <c r="W23" s="74" t="str">
        <f t="shared" si="5"/>
        <v/>
      </c>
    </row>
    <row r="24" spans="1:23" x14ac:dyDescent="0.4">
      <c r="A24" s="16">
        <f t="shared" si="2"/>
        <v>18</v>
      </c>
      <c r="B24" s="16" t="s">
        <v>149</v>
      </c>
      <c r="C24" s="87" t="s">
        <v>149</v>
      </c>
      <c r="D24" s="92" t="s">
        <v>149</v>
      </c>
      <c r="E24" s="16" t="s">
        <v>150</v>
      </c>
      <c r="F24" s="87"/>
      <c r="G24" s="101" t="s">
        <v>151</v>
      </c>
      <c r="H24" s="102" t="s">
        <v>152</v>
      </c>
      <c r="I24" s="73" t="s">
        <v>153</v>
      </c>
      <c r="J24" s="16"/>
      <c r="K24" s="16" t="s">
        <v>154</v>
      </c>
      <c r="L24" s="87" t="s">
        <v>155</v>
      </c>
      <c r="M24" s="102" t="s">
        <v>156</v>
      </c>
      <c r="N24" s="103" t="s">
        <v>157</v>
      </c>
      <c r="O24" s="104">
        <v>45481</v>
      </c>
      <c r="P24" s="90">
        <v>45483</v>
      </c>
      <c r="Q24" s="92" t="s">
        <v>158</v>
      </c>
      <c r="R24" s="16" t="s">
        <v>159</v>
      </c>
      <c r="S24" s="16" t="s">
        <v>160</v>
      </c>
      <c r="T24" s="79" t="str">
        <f t="shared" si="6"/>
        <v>&lt;2.2</v>
      </c>
      <c r="U24" s="79" t="str">
        <f t="shared" si="3"/>
        <v>&lt;2</v>
      </c>
      <c r="V24" s="83" t="str">
        <f t="shared" si="4"/>
        <v>&lt;4.2</v>
      </c>
      <c r="W24" s="74" t="str">
        <f t="shared" si="5"/>
        <v/>
      </c>
    </row>
    <row r="25" spans="1:23" x14ac:dyDescent="0.4">
      <c r="A25" s="16">
        <f t="shared" si="2"/>
        <v>19</v>
      </c>
      <c r="B25" s="16" t="s">
        <v>149</v>
      </c>
      <c r="C25" s="87" t="s">
        <v>149</v>
      </c>
      <c r="D25" s="92" t="s">
        <v>149</v>
      </c>
      <c r="E25" s="16" t="s">
        <v>150</v>
      </c>
      <c r="F25" s="87"/>
      <c r="G25" s="101" t="s">
        <v>151</v>
      </c>
      <c r="H25" s="102" t="s">
        <v>152</v>
      </c>
      <c r="I25" s="73" t="s">
        <v>161</v>
      </c>
      <c r="J25" s="16"/>
      <c r="K25" s="16" t="s">
        <v>154</v>
      </c>
      <c r="L25" s="87" t="s">
        <v>155</v>
      </c>
      <c r="M25" s="102" t="s">
        <v>156</v>
      </c>
      <c r="N25" s="103" t="s">
        <v>157</v>
      </c>
      <c r="O25" s="104">
        <v>45481</v>
      </c>
      <c r="P25" s="90">
        <v>45483</v>
      </c>
      <c r="Q25" s="92" t="s">
        <v>162</v>
      </c>
      <c r="R25" s="16" t="s">
        <v>163</v>
      </c>
      <c r="S25" s="16" t="s">
        <v>164</v>
      </c>
      <c r="T25" s="79" t="str">
        <f t="shared" si="6"/>
        <v>&lt;2.6</v>
      </c>
      <c r="U25" s="79" t="str">
        <f t="shared" si="3"/>
        <v>&lt;2.5</v>
      </c>
      <c r="V25" s="83" t="str">
        <f t="shared" si="4"/>
        <v>&lt;5.1</v>
      </c>
      <c r="W25" s="74" t="str">
        <f t="shared" si="5"/>
        <v/>
      </c>
    </row>
    <row r="26" spans="1:23" x14ac:dyDescent="0.4">
      <c r="A26" s="16">
        <f t="shared" si="2"/>
        <v>20</v>
      </c>
      <c r="B26" s="16" t="s">
        <v>149</v>
      </c>
      <c r="C26" s="87" t="s">
        <v>149</v>
      </c>
      <c r="D26" s="92" t="s">
        <v>149</v>
      </c>
      <c r="E26" s="16" t="s">
        <v>150</v>
      </c>
      <c r="F26" s="87"/>
      <c r="G26" s="101" t="s">
        <v>151</v>
      </c>
      <c r="H26" s="102" t="s">
        <v>152</v>
      </c>
      <c r="I26" s="73" t="s">
        <v>62</v>
      </c>
      <c r="J26" s="16"/>
      <c r="K26" s="16" t="s">
        <v>154</v>
      </c>
      <c r="L26" s="87" t="s">
        <v>155</v>
      </c>
      <c r="M26" s="102" t="s">
        <v>156</v>
      </c>
      <c r="N26" s="103" t="s">
        <v>157</v>
      </c>
      <c r="O26" s="104">
        <v>45481</v>
      </c>
      <c r="P26" s="90">
        <v>45483</v>
      </c>
      <c r="Q26" s="92" t="s">
        <v>67</v>
      </c>
      <c r="R26" s="16" t="s">
        <v>165</v>
      </c>
      <c r="S26" s="16" t="s">
        <v>166</v>
      </c>
      <c r="T26" s="79" t="str">
        <f t="shared" si="6"/>
        <v>&lt;2.1</v>
      </c>
      <c r="U26" s="79" t="str">
        <f t="shared" si="3"/>
        <v>&lt;1.9</v>
      </c>
      <c r="V26" s="83" t="str">
        <f t="shared" si="4"/>
        <v>&lt;4</v>
      </c>
      <c r="W26" s="74" t="str">
        <f t="shared" si="5"/>
        <v/>
      </c>
    </row>
    <row r="27" spans="1:23" x14ac:dyDescent="0.4">
      <c r="A27" s="16">
        <f t="shared" si="2"/>
        <v>21</v>
      </c>
      <c r="B27" s="16" t="s">
        <v>149</v>
      </c>
      <c r="C27" s="87" t="s">
        <v>149</v>
      </c>
      <c r="D27" s="92" t="s">
        <v>149</v>
      </c>
      <c r="E27" s="16" t="s">
        <v>167</v>
      </c>
      <c r="F27" s="87"/>
      <c r="G27" s="101" t="s">
        <v>151</v>
      </c>
      <c r="H27" s="102" t="s">
        <v>152</v>
      </c>
      <c r="I27" s="73" t="s">
        <v>168</v>
      </c>
      <c r="J27" s="16"/>
      <c r="K27" s="16" t="s">
        <v>169</v>
      </c>
      <c r="L27" s="87" t="s">
        <v>155</v>
      </c>
      <c r="M27" s="102" t="s">
        <v>156</v>
      </c>
      <c r="N27" s="103" t="s">
        <v>157</v>
      </c>
      <c r="O27" s="104">
        <v>45481</v>
      </c>
      <c r="P27" s="90">
        <v>45483</v>
      </c>
      <c r="Q27" s="92" t="s">
        <v>165</v>
      </c>
      <c r="R27" s="16" t="s">
        <v>165</v>
      </c>
      <c r="S27" s="16" t="s">
        <v>170</v>
      </c>
      <c r="T27" s="79" t="str">
        <f t="shared" si="6"/>
        <v>&lt;1.9</v>
      </c>
      <c r="U27" s="79" t="str">
        <f t="shared" si="3"/>
        <v>&lt;1.9</v>
      </c>
      <c r="V27" s="83" t="str">
        <f t="shared" si="4"/>
        <v>&lt;3.8</v>
      </c>
      <c r="W27" s="74" t="str">
        <f t="shared" si="5"/>
        <v/>
      </c>
    </row>
    <row r="28" spans="1:23" x14ac:dyDescent="0.4">
      <c r="A28" s="16">
        <f t="shared" si="2"/>
        <v>22</v>
      </c>
      <c r="B28" s="16" t="s">
        <v>149</v>
      </c>
      <c r="C28" s="87" t="s">
        <v>149</v>
      </c>
      <c r="D28" s="92" t="s">
        <v>149</v>
      </c>
      <c r="E28" s="16" t="s">
        <v>171</v>
      </c>
      <c r="F28" s="87"/>
      <c r="G28" s="101" t="s">
        <v>151</v>
      </c>
      <c r="H28" s="102" t="s">
        <v>152</v>
      </c>
      <c r="I28" s="73" t="s">
        <v>168</v>
      </c>
      <c r="J28" s="16"/>
      <c r="K28" s="16" t="s">
        <v>169</v>
      </c>
      <c r="L28" s="87" t="s">
        <v>155</v>
      </c>
      <c r="M28" s="102" t="s">
        <v>156</v>
      </c>
      <c r="N28" s="103" t="s">
        <v>157</v>
      </c>
      <c r="O28" s="104">
        <v>45481</v>
      </c>
      <c r="P28" s="90">
        <v>45483</v>
      </c>
      <c r="Q28" s="92" t="s">
        <v>172</v>
      </c>
      <c r="R28" s="16" t="s">
        <v>159</v>
      </c>
      <c r="S28" s="16" t="s">
        <v>173</v>
      </c>
      <c r="T28" s="79" t="str">
        <f t="shared" si="6"/>
        <v>&lt;1.5</v>
      </c>
      <c r="U28" s="79" t="str">
        <f t="shared" si="3"/>
        <v>&lt;2</v>
      </c>
      <c r="V28" s="83" t="str">
        <f t="shared" si="4"/>
        <v>&lt;3.5</v>
      </c>
      <c r="W28" s="74" t="str">
        <f t="shared" si="5"/>
        <v/>
      </c>
    </row>
    <row r="29" spans="1:23" x14ac:dyDescent="0.4">
      <c r="A29" s="16">
        <f t="shared" si="2"/>
        <v>23</v>
      </c>
      <c r="B29" s="16" t="s">
        <v>174</v>
      </c>
      <c r="C29" s="87" t="s">
        <v>174</v>
      </c>
      <c r="D29" s="92" t="s">
        <v>45</v>
      </c>
      <c r="E29" s="16" t="s">
        <v>175</v>
      </c>
      <c r="F29" s="87" t="s">
        <v>176</v>
      </c>
      <c r="G29" s="101" t="s">
        <v>122</v>
      </c>
      <c r="H29" s="102" t="s">
        <v>102</v>
      </c>
      <c r="I29" s="73" t="s">
        <v>177</v>
      </c>
      <c r="J29" s="16" t="s">
        <v>104</v>
      </c>
      <c r="K29" s="16"/>
      <c r="L29" s="87" t="s">
        <v>90</v>
      </c>
      <c r="M29" s="102" t="s">
        <v>178</v>
      </c>
      <c r="N29" s="103" t="s">
        <v>41</v>
      </c>
      <c r="O29" s="104">
        <v>45466</v>
      </c>
      <c r="P29" s="90">
        <v>45485</v>
      </c>
      <c r="Q29" s="92" t="s">
        <v>179</v>
      </c>
      <c r="R29" s="16" t="s">
        <v>180</v>
      </c>
      <c r="S29" s="16" t="s">
        <v>181</v>
      </c>
      <c r="T29" s="79" t="str">
        <f t="shared" si="6"/>
        <v>&lt;5.3</v>
      </c>
      <c r="U29" s="79" t="str">
        <f t="shared" si="3"/>
        <v>&lt;4.2</v>
      </c>
      <c r="V29" s="83" t="str">
        <f t="shared" si="4"/>
        <v>&lt;9.5</v>
      </c>
      <c r="W29" s="74" t="str">
        <f t="shared" si="5"/>
        <v/>
      </c>
    </row>
    <row r="30" spans="1:23" x14ac:dyDescent="0.4">
      <c r="A30" s="16">
        <f t="shared" si="2"/>
        <v>24</v>
      </c>
      <c r="B30" s="16" t="s">
        <v>174</v>
      </c>
      <c r="C30" s="87" t="s">
        <v>174</v>
      </c>
      <c r="D30" s="92" t="s">
        <v>45</v>
      </c>
      <c r="E30" s="16" t="s">
        <v>175</v>
      </c>
      <c r="F30" s="87" t="s">
        <v>182</v>
      </c>
      <c r="G30" s="101" t="s">
        <v>122</v>
      </c>
      <c r="H30" s="102" t="s">
        <v>102</v>
      </c>
      <c r="I30" s="73" t="s">
        <v>177</v>
      </c>
      <c r="J30" s="16" t="s">
        <v>104</v>
      </c>
      <c r="K30" s="16"/>
      <c r="L30" s="87" t="s">
        <v>90</v>
      </c>
      <c r="M30" s="102" t="s">
        <v>178</v>
      </c>
      <c r="N30" s="103" t="s">
        <v>41</v>
      </c>
      <c r="O30" s="104">
        <v>45472</v>
      </c>
      <c r="P30" s="90">
        <v>45485</v>
      </c>
      <c r="Q30" s="92" t="s">
        <v>183</v>
      </c>
      <c r="R30" s="16">
        <v>13.2</v>
      </c>
      <c r="S30" s="16">
        <v>13</v>
      </c>
      <c r="T30" s="79" t="str">
        <f t="shared" si="6"/>
        <v>&lt;5.9</v>
      </c>
      <c r="U30" s="79">
        <f t="shared" si="6"/>
        <v>13.2</v>
      </c>
      <c r="V30" s="83">
        <f t="shared" si="4"/>
        <v>13</v>
      </c>
      <c r="W30" s="74" t="str">
        <f t="shared" si="5"/>
        <v/>
      </c>
    </row>
    <row r="31" spans="1:23" x14ac:dyDescent="0.4">
      <c r="A31" s="16">
        <f t="shared" si="2"/>
        <v>25</v>
      </c>
      <c r="B31" s="16" t="s">
        <v>174</v>
      </c>
      <c r="C31" s="87" t="s">
        <v>174</v>
      </c>
      <c r="D31" s="92" t="s">
        <v>45</v>
      </c>
      <c r="E31" s="16" t="s">
        <v>184</v>
      </c>
      <c r="F31" s="87" t="s">
        <v>185</v>
      </c>
      <c r="G31" s="101" t="s">
        <v>60</v>
      </c>
      <c r="H31" s="102" t="s">
        <v>102</v>
      </c>
      <c r="I31" s="73" t="s">
        <v>177</v>
      </c>
      <c r="J31" s="16" t="s">
        <v>104</v>
      </c>
      <c r="K31" s="16"/>
      <c r="L31" s="87" t="s">
        <v>90</v>
      </c>
      <c r="M31" s="102" t="s">
        <v>178</v>
      </c>
      <c r="N31" s="103" t="s">
        <v>41</v>
      </c>
      <c r="O31" s="104">
        <v>45477</v>
      </c>
      <c r="P31" s="90">
        <v>45485</v>
      </c>
      <c r="Q31" s="92" t="s">
        <v>183</v>
      </c>
      <c r="R31" s="105" t="s">
        <v>186</v>
      </c>
      <c r="S31" s="16" t="s">
        <v>187</v>
      </c>
      <c r="T31" s="79" t="str">
        <f t="shared" si="6"/>
        <v>&lt;5.9</v>
      </c>
      <c r="U31" s="79" t="str">
        <f t="shared" si="6"/>
        <v>&lt;6.2</v>
      </c>
      <c r="V31" s="83" t="str">
        <f t="shared" si="4"/>
        <v>&lt;12</v>
      </c>
      <c r="W31" s="74" t="str">
        <f t="shared" si="5"/>
        <v/>
      </c>
    </row>
    <row r="32" spans="1:23" x14ac:dyDescent="0.4">
      <c r="A32" s="16">
        <f t="shared" si="2"/>
        <v>26</v>
      </c>
      <c r="B32" s="16" t="s">
        <v>174</v>
      </c>
      <c r="C32" s="87" t="s">
        <v>174</v>
      </c>
      <c r="D32" s="92" t="s">
        <v>45</v>
      </c>
      <c r="E32" s="16" t="s">
        <v>184</v>
      </c>
      <c r="F32" s="87" t="s">
        <v>188</v>
      </c>
      <c r="G32" s="101" t="s">
        <v>60</v>
      </c>
      <c r="H32" s="102" t="s">
        <v>102</v>
      </c>
      <c r="I32" s="73" t="s">
        <v>177</v>
      </c>
      <c r="J32" s="16" t="s">
        <v>104</v>
      </c>
      <c r="K32" s="16"/>
      <c r="L32" s="87" t="s">
        <v>90</v>
      </c>
      <c r="M32" s="102" t="s">
        <v>178</v>
      </c>
      <c r="N32" s="103" t="s">
        <v>41</v>
      </c>
      <c r="O32" s="104">
        <v>45474</v>
      </c>
      <c r="P32" s="90">
        <v>45485</v>
      </c>
      <c r="Q32" s="92" t="s">
        <v>189</v>
      </c>
      <c r="R32" s="16">
        <v>30.6</v>
      </c>
      <c r="S32" s="16">
        <v>31</v>
      </c>
      <c r="T32" s="79" t="str">
        <f t="shared" si="6"/>
        <v>&lt;7.5</v>
      </c>
      <c r="U32" s="79">
        <f t="shared" si="6"/>
        <v>30.6</v>
      </c>
      <c r="V32" s="83">
        <f t="shared" si="4"/>
        <v>31</v>
      </c>
      <c r="W32" s="74" t="str">
        <f t="shared" si="5"/>
        <v/>
      </c>
    </row>
    <row r="33" spans="1:23" x14ac:dyDescent="0.4">
      <c r="A33" s="16">
        <f t="shared" si="2"/>
        <v>27</v>
      </c>
      <c r="B33" s="16" t="s">
        <v>174</v>
      </c>
      <c r="C33" s="87" t="s">
        <v>174</v>
      </c>
      <c r="D33" s="92" t="s">
        <v>45</v>
      </c>
      <c r="E33" s="16" t="s">
        <v>184</v>
      </c>
      <c r="F33" s="87" t="s">
        <v>190</v>
      </c>
      <c r="G33" s="101" t="s">
        <v>60</v>
      </c>
      <c r="H33" s="102" t="s">
        <v>102</v>
      </c>
      <c r="I33" s="73" t="s">
        <v>177</v>
      </c>
      <c r="J33" s="16" t="s">
        <v>104</v>
      </c>
      <c r="K33" s="16"/>
      <c r="L33" s="87" t="s">
        <v>90</v>
      </c>
      <c r="M33" s="102" t="s">
        <v>178</v>
      </c>
      <c r="N33" s="103" t="s">
        <v>41</v>
      </c>
      <c r="O33" s="104">
        <v>45479</v>
      </c>
      <c r="P33" s="90">
        <v>45485</v>
      </c>
      <c r="Q33" s="92" t="s">
        <v>191</v>
      </c>
      <c r="R33" s="16" t="s">
        <v>192</v>
      </c>
      <c r="S33" s="16" t="s">
        <v>193</v>
      </c>
      <c r="T33" s="79" t="str">
        <f t="shared" si="6"/>
        <v>&lt;5.4</v>
      </c>
      <c r="U33" s="79" t="str">
        <f t="shared" si="6"/>
        <v>&lt;5.5</v>
      </c>
      <c r="V33" s="83" t="str">
        <f t="shared" si="4"/>
        <v>&lt;11</v>
      </c>
      <c r="W33" s="74" t="str">
        <f t="shared" si="5"/>
        <v/>
      </c>
    </row>
    <row r="34" spans="1:23" x14ac:dyDescent="0.4">
      <c r="A34" s="16">
        <f t="shared" si="2"/>
        <v>28</v>
      </c>
      <c r="B34" s="16" t="s">
        <v>174</v>
      </c>
      <c r="C34" s="87" t="s">
        <v>174</v>
      </c>
      <c r="D34" s="92" t="s">
        <v>45</v>
      </c>
      <c r="E34" s="16" t="s">
        <v>194</v>
      </c>
      <c r="F34" s="87" t="s">
        <v>195</v>
      </c>
      <c r="G34" s="101" t="s">
        <v>60</v>
      </c>
      <c r="H34" s="102" t="s">
        <v>102</v>
      </c>
      <c r="I34" s="73" t="s">
        <v>177</v>
      </c>
      <c r="J34" s="16" t="s">
        <v>104</v>
      </c>
      <c r="K34" s="16"/>
      <c r="L34" s="87" t="s">
        <v>90</v>
      </c>
      <c r="M34" s="102" t="s">
        <v>178</v>
      </c>
      <c r="N34" s="103" t="s">
        <v>41</v>
      </c>
      <c r="O34" s="104">
        <v>45477</v>
      </c>
      <c r="P34" s="90">
        <v>45485</v>
      </c>
      <c r="Q34" s="92" t="s">
        <v>196</v>
      </c>
      <c r="R34" s="16" t="s">
        <v>179</v>
      </c>
      <c r="S34" s="16" t="s">
        <v>193</v>
      </c>
      <c r="T34" s="79" t="str">
        <f t="shared" si="6"/>
        <v>&lt;6.1</v>
      </c>
      <c r="U34" s="79" t="str">
        <f t="shared" si="6"/>
        <v>&lt;5.3</v>
      </c>
      <c r="V34" s="83" t="str">
        <f t="shared" si="4"/>
        <v>&lt;11</v>
      </c>
      <c r="W34" s="74" t="str">
        <f t="shared" si="5"/>
        <v/>
      </c>
    </row>
    <row r="35" spans="1:23" x14ac:dyDescent="0.4">
      <c r="A35" s="16">
        <f t="shared" si="2"/>
        <v>29</v>
      </c>
      <c r="B35" s="16" t="s">
        <v>174</v>
      </c>
      <c r="C35" s="87" t="s">
        <v>174</v>
      </c>
      <c r="D35" s="92" t="s">
        <v>45</v>
      </c>
      <c r="E35" s="16" t="s">
        <v>197</v>
      </c>
      <c r="F35" s="87" t="s">
        <v>198</v>
      </c>
      <c r="G35" s="101" t="s">
        <v>60</v>
      </c>
      <c r="H35" s="102" t="s">
        <v>102</v>
      </c>
      <c r="I35" s="73" t="s">
        <v>177</v>
      </c>
      <c r="J35" s="16" t="s">
        <v>104</v>
      </c>
      <c r="K35" s="16"/>
      <c r="L35" s="87" t="s">
        <v>90</v>
      </c>
      <c r="M35" s="102" t="s">
        <v>178</v>
      </c>
      <c r="N35" s="103" t="s">
        <v>41</v>
      </c>
      <c r="O35" s="104">
        <v>45478</v>
      </c>
      <c r="P35" s="90">
        <v>45485</v>
      </c>
      <c r="Q35" s="92" t="s">
        <v>183</v>
      </c>
      <c r="R35" s="16">
        <v>5.19</v>
      </c>
      <c r="S35" s="16">
        <v>5.2</v>
      </c>
      <c r="T35" s="79" t="str">
        <f t="shared" si="6"/>
        <v>&lt;5.9</v>
      </c>
      <c r="U35" s="79">
        <f t="shared" si="6"/>
        <v>5.19</v>
      </c>
      <c r="V35" s="83">
        <f t="shared" si="4"/>
        <v>5.2</v>
      </c>
      <c r="W35" s="74" t="str">
        <f t="shared" si="5"/>
        <v/>
      </c>
    </row>
    <row r="36" spans="1:23" x14ac:dyDescent="0.4">
      <c r="A36" s="16">
        <f t="shared" si="2"/>
        <v>30</v>
      </c>
      <c r="B36" s="16" t="s">
        <v>174</v>
      </c>
      <c r="C36" s="87" t="s">
        <v>174</v>
      </c>
      <c r="D36" s="92" t="s">
        <v>45</v>
      </c>
      <c r="E36" s="16" t="s">
        <v>197</v>
      </c>
      <c r="F36" s="87" t="s">
        <v>199</v>
      </c>
      <c r="G36" s="101" t="s">
        <v>60</v>
      </c>
      <c r="H36" s="102" t="s">
        <v>102</v>
      </c>
      <c r="I36" s="73" t="s">
        <v>177</v>
      </c>
      <c r="J36" s="16" t="s">
        <v>104</v>
      </c>
      <c r="K36" s="16"/>
      <c r="L36" s="87" t="s">
        <v>90</v>
      </c>
      <c r="M36" s="102" t="s">
        <v>178</v>
      </c>
      <c r="N36" s="103" t="s">
        <v>41</v>
      </c>
      <c r="O36" s="104">
        <v>45476</v>
      </c>
      <c r="P36" s="90">
        <v>45485</v>
      </c>
      <c r="Q36" s="92" t="s">
        <v>200</v>
      </c>
      <c r="R36" s="105" t="s">
        <v>201</v>
      </c>
      <c r="S36" s="16" t="s">
        <v>202</v>
      </c>
      <c r="T36" s="79" t="str">
        <f t="shared" si="6"/>
        <v>&lt;8.4</v>
      </c>
      <c r="U36" s="79" t="str">
        <f t="shared" si="6"/>
        <v>&lt;8.9</v>
      </c>
      <c r="V36" s="83" t="str">
        <f t="shared" si="4"/>
        <v>&lt;17</v>
      </c>
      <c r="W36" s="74" t="str">
        <f t="shared" si="5"/>
        <v/>
      </c>
    </row>
    <row r="37" spans="1:23" x14ac:dyDescent="0.4">
      <c r="A37" s="16">
        <f t="shared" si="2"/>
        <v>31</v>
      </c>
      <c r="B37" s="16" t="s">
        <v>174</v>
      </c>
      <c r="C37" s="87" t="s">
        <v>174</v>
      </c>
      <c r="D37" s="92" t="s">
        <v>45</v>
      </c>
      <c r="E37" s="16" t="s">
        <v>197</v>
      </c>
      <c r="F37" s="87" t="s">
        <v>203</v>
      </c>
      <c r="G37" s="101" t="s">
        <v>60</v>
      </c>
      <c r="H37" s="102" t="s">
        <v>102</v>
      </c>
      <c r="I37" s="73" t="s">
        <v>177</v>
      </c>
      <c r="J37" s="16" t="s">
        <v>104</v>
      </c>
      <c r="K37" s="16"/>
      <c r="L37" s="87" t="s">
        <v>90</v>
      </c>
      <c r="M37" s="102" t="s">
        <v>178</v>
      </c>
      <c r="N37" s="103" t="s">
        <v>41</v>
      </c>
      <c r="O37" s="104">
        <v>45477</v>
      </c>
      <c r="P37" s="90">
        <v>45485</v>
      </c>
      <c r="Q37" s="92" t="s">
        <v>204</v>
      </c>
      <c r="R37" s="16" t="s">
        <v>205</v>
      </c>
      <c r="S37" s="16" t="s">
        <v>206</v>
      </c>
      <c r="T37" s="79" t="str">
        <f t="shared" ref="T37:U52" si="7">IF(Q37="","",IF(NOT(ISERROR(Q37*1)),ROUNDDOWN(Q37*1,2-INT(LOG(ABS(Q37*1)))),IFERROR("&lt;"&amp;ROUNDDOWN(IF(SUBSTITUTE(Q37,"&lt;","")*1&lt;=50,SUBSTITUTE(Q37,"&lt;","")*1,""),2-INT(LOG(ABS(SUBSTITUTE(Q37,"&lt;","")*1)))),IF(Q37="-",Q37,"入力形式が間違っています"))))</f>
        <v>&lt;8</v>
      </c>
      <c r="U37" s="79" t="str">
        <f t="shared" si="7"/>
        <v>&lt;6.5</v>
      </c>
      <c r="V37" s="83" t="str">
        <f t="shared" si="4"/>
        <v>&lt;15</v>
      </c>
      <c r="W37" s="74" t="str">
        <f t="shared" si="5"/>
        <v/>
      </c>
    </row>
    <row r="38" spans="1:23" x14ac:dyDescent="0.4">
      <c r="A38" s="16">
        <f t="shared" si="2"/>
        <v>32</v>
      </c>
      <c r="B38" s="16" t="s">
        <v>174</v>
      </c>
      <c r="C38" s="87" t="s">
        <v>174</v>
      </c>
      <c r="D38" s="92" t="s">
        <v>45</v>
      </c>
      <c r="E38" s="16" t="s">
        <v>197</v>
      </c>
      <c r="F38" s="87" t="s">
        <v>207</v>
      </c>
      <c r="G38" s="101" t="s">
        <v>60</v>
      </c>
      <c r="H38" s="102" t="s">
        <v>102</v>
      </c>
      <c r="I38" s="73" t="s">
        <v>177</v>
      </c>
      <c r="J38" s="16" t="s">
        <v>104</v>
      </c>
      <c r="K38" s="16"/>
      <c r="L38" s="87" t="s">
        <v>90</v>
      </c>
      <c r="M38" s="102" t="s">
        <v>178</v>
      </c>
      <c r="N38" s="103" t="s">
        <v>41</v>
      </c>
      <c r="O38" s="104">
        <v>45480</v>
      </c>
      <c r="P38" s="90">
        <v>45485</v>
      </c>
      <c r="Q38" s="92" t="s">
        <v>208</v>
      </c>
      <c r="R38" s="16" t="s">
        <v>209</v>
      </c>
      <c r="S38" s="16" t="s">
        <v>206</v>
      </c>
      <c r="T38" s="79" t="str">
        <f t="shared" si="7"/>
        <v>&lt;6.4</v>
      </c>
      <c r="U38" s="79" t="str">
        <f t="shared" si="7"/>
        <v>&lt;8.6</v>
      </c>
      <c r="V38" s="83" t="str">
        <f t="shared" si="4"/>
        <v>&lt;15</v>
      </c>
      <c r="W38" s="74" t="str">
        <f t="shared" si="5"/>
        <v/>
      </c>
    </row>
    <row r="39" spans="1:23" x14ac:dyDescent="0.4">
      <c r="A39" s="16">
        <f t="shared" si="2"/>
        <v>33</v>
      </c>
      <c r="B39" s="16" t="s">
        <v>174</v>
      </c>
      <c r="C39" s="87" t="s">
        <v>174</v>
      </c>
      <c r="D39" s="92" t="s">
        <v>45</v>
      </c>
      <c r="E39" s="16" t="s">
        <v>184</v>
      </c>
      <c r="F39" s="87" t="s">
        <v>185</v>
      </c>
      <c r="G39" s="101" t="s">
        <v>60</v>
      </c>
      <c r="H39" s="102" t="s">
        <v>102</v>
      </c>
      <c r="I39" s="73" t="s">
        <v>210</v>
      </c>
      <c r="J39" s="16" t="s">
        <v>104</v>
      </c>
      <c r="K39" s="16"/>
      <c r="L39" s="87" t="s">
        <v>90</v>
      </c>
      <c r="M39" s="102" t="s">
        <v>178</v>
      </c>
      <c r="N39" s="103" t="s">
        <v>41</v>
      </c>
      <c r="O39" s="104">
        <v>45480</v>
      </c>
      <c r="P39" s="90">
        <v>45485</v>
      </c>
      <c r="Q39" s="92" t="s">
        <v>183</v>
      </c>
      <c r="R39" s="16" t="s">
        <v>179</v>
      </c>
      <c r="S39" s="16" t="s">
        <v>211</v>
      </c>
      <c r="T39" s="79" t="str">
        <f t="shared" si="7"/>
        <v>&lt;5.9</v>
      </c>
      <c r="U39" s="79" t="str">
        <f t="shared" si="7"/>
        <v>&lt;5.3</v>
      </c>
      <c r="V39" s="83" t="str">
        <f t="shared" si="4"/>
        <v>&lt;11</v>
      </c>
      <c r="W39" s="74" t="str">
        <f t="shared" si="5"/>
        <v/>
      </c>
    </row>
    <row r="40" spans="1:23" x14ac:dyDescent="0.4">
      <c r="A40" s="16">
        <f t="shared" si="2"/>
        <v>34</v>
      </c>
      <c r="B40" s="16" t="s">
        <v>174</v>
      </c>
      <c r="C40" s="87" t="s">
        <v>174</v>
      </c>
      <c r="D40" s="92" t="s">
        <v>45</v>
      </c>
      <c r="E40" s="16" t="s">
        <v>184</v>
      </c>
      <c r="F40" s="87" t="s">
        <v>188</v>
      </c>
      <c r="G40" s="106" t="s">
        <v>60</v>
      </c>
      <c r="H40" s="102" t="s">
        <v>102</v>
      </c>
      <c r="I40" s="73" t="s">
        <v>210</v>
      </c>
      <c r="J40" s="16" t="s">
        <v>104</v>
      </c>
      <c r="K40" s="16"/>
      <c r="L40" s="87" t="s">
        <v>90</v>
      </c>
      <c r="M40" s="102" t="s">
        <v>178</v>
      </c>
      <c r="N40" s="87" t="s">
        <v>41</v>
      </c>
      <c r="O40" s="104">
        <v>45479</v>
      </c>
      <c r="P40" s="90">
        <v>45485</v>
      </c>
      <c r="Q40" s="92" t="s">
        <v>212</v>
      </c>
      <c r="R40" s="16">
        <v>21.6</v>
      </c>
      <c r="S40" s="16" t="s">
        <v>211</v>
      </c>
      <c r="T40" s="79" t="str">
        <f t="shared" si="7"/>
        <v>&lt;5.8</v>
      </c>
      <c r="U40" s="79">
        <f t="shared" si="7"/>
        <v>21.6</v>
      </c>
      <c r="V40" s="83">
        <f t="shared" si="4"/>
        <v>22</v>
      </c>
      <c r="W40" s="107"/>
    </row>
    <row r="41" spans="1:23" x14ac:dyDescent="0.4">
      <c r="A41" s="16">
        <f t="shared" si="2"/>
        <v>35</v>
      </c>
      <c r="B41" s="16" t="s">
        <v>174</v>
      </c>
      <c r="C41" s="87" t="s">
        <v>174</v>
      </c>
      <c r="D41" s="92" t="s">
        <v>45</v>
      </c>
      <c r="E41" s="16" t="s">
        <v>184</v>
      </c>
      <c r="F41" s="87" t="s">
        <v>190</v>
      </c>
      <c r="G41" s="106" t="s">
        <v>60</v>
      </c>
      <c r="H41" s="102" t="s">
        <v>102</v>
      </c>
      <c r="I41" s="73" t="s">
        <v>210</v>
      </c>
      <c r="J41" s="16" t="s">
        <v>104</v>
      </c>
      <c r="K41" s="16"/>
      <c r="L41" s="87" t="s">
        <v>90</v>
      </c>
      <c r="M41" s="102" t="s">
        <v>178</v>
      </c>
      <c r="N41" s="87" t="s">
        <v>41</v>
      </c>
      <c r="O41" s="104">
        <v>45476</v>
      </c>
      <c r="P41" s="90">
        <v>45485</v>
      </c>
      <c r="Q41" s="92" t="s">
        <v>213</v>
      </c>
      <c r="R41" s="16">
        <v>8.4</v>
      </c>
      <c r="S41" s="16" t="s">
        <v>211</v>
      </c>
      <c r="T41" s="79" t="str">
        <f t="shared" si="7"/>
        <v>&lt;4.6</v>
      </c>
      <c r="U41" s="79">
        <f t="shared" si="7"/>
        <v>8.4</v>
      </c>
      <c r="V41" s="83">
        <f t="shared" si="4"/>
        <v>8.4</v>
      </c>
      <c r="W41" s="107"/>
    </row>
    <row r="42" spans="1:23" x14ac:dyDescent="0.4">
      <c r="A42" s="16">
        <f t="shared" si="2"/>
        <v>36</v>
      </c>
      <c r="B42" s="16" t="s">
        <v>174</v>
      </c>
      <c r="C42" s="87" t="s">
        <v>174</v>
      </c>
      <c r="D42" s="92" t="s">
        <v>45</v>
      </c>
      <c r="E42" s="16" t="s">
        <v>194</v>
      </c>
      <c r="F42" s="87" t="s">
        <v>195</v>
      </c>
      <c r="G42" s="106" t="s">
        <v>60</v>
      </c>
      <c r="H42" s="102" t="s">
        <v>102</v>
      </c>
      <c r="I42" s="73" t="s">
        <v>210</v>
      </c>
      <c r="J42" s="16" t="s">
        <v>104</v>
      </c>
      <c r="K42" s="16"/>
      <c r="L42" s="87" t="s">
        <v>90</v>
      </c>
      <c r="M42" s="102" t="s">
        <v>178</v>
      </c>
      <c r="N42" s="87" t="s">
        <v>41</v>
      </c>
      <c r="O42" s="104">
        <v>45479</v>
      </c>
      <c r="P42" s="90">
        <v>45485</v>
      </c>
      <c r="Q42" s="92" t="s">
        <v>166</v>
      </c>
      <c r="R42" s="16">
        <v>12.7</v>
      </c>
      <c r="S42" s="16">
        <v>13</v>
      </c>
      <c r="T42" s="79" t="str">
        <f t="shared" si="7"/>
        <v>&lt;3.9</v>
      </c>
      <c r="U42" s="79">
        <f t="shared" si="7"/>
        <v>12.7</v>
      </c>
      <c r="V42" s="83">
        <f t="shared" si="4"/>
        <v>13</v>
      </c>
      <c r="W42" s="107"/>
    </row>
    <row r="43" spans="1:23" x14ac:dyDescent="0.4">
      <c r="A43" s="16">
        <f t="shared" si="2"/>
        <v>37</v>
      </c>
      <c r="B43" s="16" t="s">
        <v>174</v>
      </c>
      <c r="C43" s="87" t="s">
        <v>174</v>
      </c>
      <c r="D43" s="92" t="s">
        <v>45</v>
      </c>
      <c r="E43" s="16" t="s">
        <v>197</v>
      </c>
      <c r="F43" s="87" t="s">
        <v>198</v>
      </c>
      <c r="G43" s="106" t="s">
        <v>60</v>
      </c>
      <c r="H43" s="102" t="s">
        <v>102</v>
      </c>
      <c r="I43" s="73" t="s">
        <v>210</v>
      </c>
      <c r="J43" s="16" t="s">
        <v>104</v>
      </c>
      <c r="K43" s="16"/>
      <c r="L43" s="87" t="s">
        <v>90</v>
      </c>
      <c r="M43" s="102" t="s">
        <v>178</v>
      </c>
      <c r="N43" s="87" t="s">
        <v>41</v>
      </c>
      <c r="O43" s="104">
        <v>45477</v>
      </c>
      <c r="P43" s="90">
        <v>45485</v>
      </c>
      <c r="Q43" s="92" t="s">
        <v>214</v>
      </c>
      <c r="R43" s="16">
        <v>8</v>
      </c>
      <c r="S43" s="16">
        <v>8</v>
      </c>
      <c r="T43" s="79" t="str">
        <f t="shared" si="7"/>
        <v>&lt;4.8</v>
      </c>
      <c r="U43" s="79">
        <f t="shared" si="7"/>
        <v>8</v>
      </c>
      <c r="V43" s="83">
        <f t="shared" si="4"/>
        <v>8</v>
      </c>
      <c r="W43" s="107"/>
    </row>
    <row r="44" spans="1:23" x14ac:dyDescent="0.4">
      <c r="A44" s="16">
        <f t="shared" si="2"/>
        <v>38</v>
      </c>
      <c r="B44" s="16" t="s">
        <v>174</v>
      </c>
      <c r="C44" s="87" t="s">
        <v>174</v>
      </c>
      <c r="D44" s="92" t="s">
        <v>45</v>
      </c>
      <c r="E44" s="16" t="s">
        <v>197</v>
      </c>
      <c r="F44" s="87" t="s">
        <v>199</v>
      </c>
      <c r="G44" s="106" t="s">
        <v>60</v>
      </c>
      <c r="H44" s="102" t="s">
        <v>102</v>
      </c>
      <c r="I44" s="73" t="s">
        <v>210</v>
      </c>
      <c r="J44" s="16" t="s">
        <v>104</v>
      </c>
      <c r="K44" s="16"/>
      <c r="L44" s="87" t="s">
        <v>90</v>
      </c>
      <c r="M44" s="102" t="s">
        <v>178</v>
      </c>
      <c r="N44" s="87" t="s">
        <v>41</v>
      </c>
      <c r="O44" s="104">
        <v>45480</v>
      </c>
      <c r="P44" s="90">
        <v>45485</v>
      </c>
      <c r="Q44" s="92" t="s">
        <v>204</v>
      </c>
      <c r="R44" s="16" t="s">
        <v>204</v>
      </c>
      <c r="S44" s="16" t="s">
        <v>148</v>
      </c>
      <c r="T44" s="79" t="str">
        <f t="shared" si="7"/>
        <v>&lt;8</v>
      </c>
      <c r="U44" s="79" t="str">
        <f t="shared" si="7"/>
        <v>&lt;8</v>
      </c>
      <c r="V44" s="83" t="str">
        <f t="shared" si="4"/>
        <v>&lt;16</v>
      </c>
      <c r="W44" s="107"/>
    </row>
    <row r="45" spans="1:23" x14ac:dyDescent="0.4">
      <c r="A45" s="16">
        <f t="shared" si="2"/>
        <v>39</v>
      </c>
      <c r="B45" s="16" t="s">
        <v>174</v>
      </c>
      <c r="C45" s="87" t="s">
        <v>174</v>
      </c>
      <c r="D45" s="92" t="s">
        <v>45</v>
      </c>
      <c r="E45" s="16" t="s">
        <v>197</v>
      </c>
      <c r="F45" s="87" t="s">
        <v>203</v>
      </c>
      <c r="G45" s="106" t="s">
        <v>60</v>
      </c>
      <c r="H45" s="102" t="s">
        <v>102</v>
      </c>
      <c r="I45" s="73" t="s">
        <v>210</v>
      </c>
      <c r="J45" s="16" t="s">
        <v>104</v>
      </c>
      <c r="K45" s="16"/>
      <c r="L45" s="87" t="s">
        <v>90</v>
      </c>
      <c r="M45" s="102" t="s">
        <v>178</v>
      </c>
      <c r="N45" s="87" t="s">
        <v>41</v>
      </c>
      <c r="O45" s="104">
        <v>45476</v>
      </c>
      <c r="P45" s="90">
        <v>45485</v>
      </c>
      <c r="Q45" s="92" t="s">
        <v>192</v>
      </c>
      <c r="R45" s="16">
        <v>6.8</v>
      </c>
      <c r="S45" s="16">
        <v>6.8</v>
      </c>
      <c r="T45" s="79" t="str">
        <f t="shared" si="7"/>
        <v>&lt;5.5</v>
      </c>
      <c r="U45" s="79">
        <f t="shared" si="7"/>
        <v>6.8</v>
      </c>
      <c r="V45" s="83">
        <f t="shared" si="4"/>
        <v>6.8</v>
      </c>
      <c r="W45" s="107"/>
    </row>
    <row r="46" spans="1:23" x14ac:dyDescent="0.4">
      <c r="A46" s="16">
        <f t="shared" si="2"/>
        <v>40</v>
      </c>
      <c r="B46" s="16" t="s">
        <v>174</v>
      </c>
      <c r="C46" s="87" t="s">
        <v>174</v>
      </c>
      <c r="D46" s="108" t="s">
        <v>45</v>
      </c>
      <c r="E46" s="109" t="s">
        <v>197</v>
      </c>
      <c r="F46" s="87" t="s">
        <v>207</v>
      </c>
      <c r="G46" s="110" t="s">
        <v>60</v>
      </c>
      <c r="H46" s="102" t="s">
        <v>102</v>
      </c>
      <c r="I46" s="73" t="s">
        <v>210</v>
      </c>
      <c r="J46" s="16" t="s">
        <v>104</v>
      </c>
      <c r="K46" s="16"/>
      <c r="L46" s="87" t="s">
        <v>90</v>
      </c>
      <c r="M46" s="111" t="s">
        <v>178</v>
      </c>
      <c r="N46" s="14" t="s">
        <v>41</v>
      </c>
      <c r="O46" s="112">
        <v>45472</v>
      </c>
      <c r="P46" s="15">
        <v>45485</v>
      </c>
      <c r="Q46" s="92" t="s">
        <v>212</v>
      </c>
      <c r="R46" s="16">
        <v>21.5</v>
      </c>
      <c r="S46" s="16">
        <v>22</v>
      </c>
      <c r="T46" s="79" t="str">
        <f t="shared" si="7"/>
        <v>&lt;5.8</v>
      </c>
      <c r="U46" s="79">
        <f t="shared" si="7"/>
        <v>21.5</v>
      </c>
      <c r="V46" s="83">
        <f t="shared" si="4"/>
        <v>22</v>
      </c>
      <c r="W46" s="107"/>
    </row>
    <row r="47" spans="1:23" x14ac:dyDescent="0.4">
      <c r="A47" s="16">
        <f t="shared" si="2"/>
        <v>41</v>
      </c>
      <c r="B47" s="66" t="s">
        <v>215</v>
      </c>
      <c r="C47" s="67" t="s">
        <v>215</v>
      </c>
      <c r="D47" s="113" t="s">
        <v>87</v>
      </c>
      <c r="E47" s="100" t="s">
        <v>87</v>
      </c>
      <c r="F47" s="114" t="s">
        <v>216</v>
      </c>
      <c r="G47" s="115" t="s">
        <v>35</v>
      </c>
      <c r="H47" s="116" t="s">
        <v>217</v>
      </c>
      <c r="I47" s="117" t="s">
        <v>218</v>
      </c>
      <c r="J47" s="118" t="s">
        <v>87</v>
      </c>
      <c r="K47" s="118" t="s">
        <v>219</v>
      </c>
      <c r="L47" s="114" t="s">
        <v>39</v>
      </c>
      <c r="M47" s="119" t="s">
        <v>220</v>
      </c>
      <c r="N47" s="120" t="s">
        <v>41</v>
      </c>
      <c r="O47" s="121">
        <v>45530</v>
      </c>
      <c r="P47" s="120">
        <v>45530</v>
      </c>
      <c r="Q47" s="122" t="s">
        <v>87</v>
      </c>
      <c r="R47" s="122" t="s">
        <v>87</v>
      </c>
      <c r="S47" s="118" t="s">
        <v>221</v>
      </c>
      <c r="T47" s="79" t="str">
        <f t="shared" si="7"/>
        <v>-</v>
      </c>
      <c r="U47" s="79" t="str">
        <f t="shared" si="7"/>
        <v>-</v>
      </c>
      <c r="V47" s="83" t="str">
        <f>IFERROR(IF(AND(T47="",U47=""),"",IF(AND(T47="-",U47="-"),IF(S47="","Cs合計を入力してください",S47),IF(NOT(ISERROR(T47*1+U47*1)),ROUND(T47+U47, 1-INT(LOG(ABS(T47+U47)))),IF(NOT(ISERROR(T47*1)),ROUND(T47, 1-INT(LOG(ABS(T47)))),IF(NOT(ISERROR(U47*1)),ROUND(U47, 1-INT(LOG(ABS(U47)))),IF(ISERROR(T47*1+U47*1),"&lt;"&amp;ROUND(IF(T47="-",0,SUBSTITUTE(T47,"&lt;",""))*1+IF(U47="-",0,SUBSTITUTE(U47,"&lt;",""))*1,1-INT(LOG(ABS(IF(T47="-",0,SUBSTITUTE(T47,"&lt;",""))*1+IF(U47="-",0,SUBSTITUTE(U47,"&lt;",""))*1)))))))))),"入力形式が間違っています")</f>
        <v>&lt;7.8</v>
      </c>
      <c r="W47" s="74" t="str">
        <f t="shared" ref="W47:W48" si="8">IF(ISERROR(V47*1),"",IF(AND(H47="飲料水",V47&gt;=11),"○",IF(AND(H47="牛乳・乳児用食品",V47&gt;=51),"○",IF(AND(H47&lt;&gt;"",V47&gt;=110),"○",""))))</f>
        <v/>
      </c>
    </row>
    <row r="48" spans="1:23" x14ac:dyDescent="0.4">
      <c r="A48" s="16">
        <f t="shared" si="2"/>
        <v>42</v>
      </c>
      <c r="B48" s="66" t="s">
        <v>215</v>
      </c>
      <c r="C48" s="67" t="s">
        <v>215</v>
      </c>
      <c r="D48" s="123" t="s">
        <v>87</v>
      </c>
      <c r="E48" s="124" t="s">
        <v>87</v>
      </c>
      <c r="F48" s="114" t="s">
        <v>222</v>
      </c>
      <c r="G48" s="115" t="s">
        <v>35</v>
      </c>
      <c r="H48" s="116" t="s">
        <v>217</v>
      </c>
      <c r="I48" s="117" t="s">
        <v>223</v>
      </c>
      <c r="J48" s="125" t="s">
        <v>219</v>
      </c>
      <c r="K48" s="118" t="s">
        <v>219</v>
      </c>
      <c r="L48" s="114" t="s">
        <v>39</v>
      </c>
      <c r="M48" s="119" t="s">
        <v>220</v>
      </c>
      <c r="N48" s="120" t="s">
        <v>41</v>
      </c>
      <c r="O48" s="121">
        <v>45530</v>
      </c>
      <c r="P48" s="120">
        <v>45530</v>
      </c>
      <c r="Q48" s="122" t="s">
        <v>87</v>
      </c>
      <c r="R48" s="122" t="s">
        <v>87</v>
      </c>
      <c r="S48" s="118" t="s">
        <v>224</v>
      </c>
      <c r="T48" s="79" t="str">
        <f t="shared" si="7"/>
        <v>-</v>
      </c>
      <c r="U48" s="79" t="str">
        <f t="shared" si="7"/>
        <v>-</v>
      </c>
      <c r="V48" s="83" t="str">
        <f t="shared" ref="V48:V55" si="9">IFERROR(IF(AND(T48="",U48=""),"",IF(AND(T48="-",U48="-"),IF(S48="","Cs合計を入力してください",S48),IF(NOT(ISERROR(T48*1+U48*1)),ROUND(T48+U48, 1-INT(LOG(ABS(T48+U48)))),IF(NOT(ISERROR(T48*1)),ROUND(T48, 1-INT(LOG(ABS(T48)))),IF(NOT(ISERROR(U48*1)),ROUND(U48, 1-INT(LOG(ABS(U48)))),IF(ISERROR(T48*1+U48*1),"&lt;"&amp;ROUND(IF(T48="-",0,SUBSTITUTE(T48,"&lt;",""))*1+IF(U48="-",0,SUBSTITUTE(U48,"&lt;",""))*1,1-INT(LOG(ABS(IF(T48="-",0,SUBSTITUTE(T48,"&lt;",""))*1+IF(U48="-",0,SUBSTITUTE(U48,"&lt;",""))*1)))))))))),"入力形式が間違っています")</f>
        <v>&lt;7.7</v>
      </c>
      <c r="W48" s="74" t="str">
        <f t="shared" si="8"/>
        <v/>
      </c>
    </row>
    <row r="49" spans="1:23" x14ac:dyDescent="0.4">
      <c r="A49" s="16">
        <f t="shared" si="2"/>
        <v>43</v>
      </c>
      <c r="B49" s="66" t="s">
        <v>215</v>
      </c>
      <c r="C49" s="67" t="s">
        <v>215</v>
      </c>
      <c r="D49" s="113" t="s">
        <v>87</v>
      </c>
      <c r="E49" s="126" t="s">
        <v>87</v>
      </c>
      <c r="F49" s="114" t="s">
        <v>225</v>
      </c>
      <c r="G49" s="115" t="s">
        <v>35</v>
      </c>
      <c r="H49" s="116" t="s">
        <v>217</v>
      </c>
      <c r="I49" s="117" t="s">
        <v>226</v>
      </c>
      <c r="J49" s="125" t="s">
        <v>219</v>
      </c>
      <c r="K49" s="118" t="s">
        <v>219</v>
      </c>
      <c r="L49" s="114" t="s">
        <v>39</v>
      </c>
      <c r="M49" s="119" t="s">
        <v>220</v>
      </c>
      <c r="N49" s="120" t="s">
        <v>41</v>
      </c>
      <c r="O49" s="121">
        <v>45530</v>
      </c>
      <c r="P49" s="120">
        <v>45530</v>
      </c>
      <c r="Q49" s="122" t="s">
        <v>87</v>
      </c>
      <c r="R49" s="122" t="s">
        <v>87</v>
      </c>
      <c r="S49" s="118" t="s">
        <v>227</v>
      </c>
      <c r="T49" s="79" t="str">
        <f t="shared" si="7"/>
        <v>-</v>
      </c>
      <c r="U49" s="79" t="str">
        <f t="shared" si="7"/>
        <v>-</v>
      </c>
      <c r="V49" s="83" t="str">
        <f t="shared" si="9"/>
        <v>&lt;7.8</v>
      </c>
      <c r="W49" s="74" t="str">
        <f>IF(ISERROR(V49*1),"",IF(AND(H49="飲料水",V49&gt;=11),"○",IF(AND(H49="牛乳・乳児用食品",V49&gt;=51),"○",IF(AND(H49&lt;&gt;"",V49&gt;=110),"○",""))))</f>
        <v/>
      </c>
    </row>
    <row r="50" spans="1:23" ht="37.5" x14ac:dyDescent="0.4">
      <c r="A50" s="16">
        <f t="shared" si="2"/>
        <v>44</v>
      </c>
      <c r="B50" s="66" t="s">
        <v>215</v>
      </c>
      <c r="C50" s="67" t="s">
        <v>215</v>
      </c>
      <c r="D50" s="127" t="s">
        <v>87</v>
      </c>
      <c r="E50" s="128" t="s">
        <v>87</v>
      </c>
      <c r="F50" s="114" t="s">
        <v>228</v>
      </c>
      <c r="G50" s="115" t="s">
        <v>35</v>
      </c>
      <c r="H50" s="116" t="s">
        <v>229</v>
      </c>
      <c r="I50" s="117" t="s">
        <v>230</v>
      </c>
      <c r="J50" s="118" t="s">
        <v>219</v>
      </c>
      <c r="K50" s="118" t="s">
        <v>219</v>
      </c>
      <c r="L50" s="114" t="s">
        <v>39</v>
      </c>
      <c r="M50" s="119" t="s">
        <v>220</v>
      </c>
      <c r="N50" s="120" t="s">
        <v>41</v>
      </c>
      <c r="O50" s="121">
        <v>45530</v>
      </c>
      <c r="P50" s="120">
        <v>45530</v>
      </c>
      <c r="Q50" s="122" t="s">
        <v>87</v>
      </c>
      <c r="R50" s="122" t="s">
        <v>87</v>
      </c>
      <c r="S50" s="118" t="s">
        <v>172</v>
      </c>
      <c r="T50" s="79" t="str">
        <f t="shared" si="7"/>
        <v>-</v>
      </c>
      <c r="U50" s="79" t="str">
        <f t="shared" si="7"/>
        <v>-</v>
      </c>
      <c r="V50" s="83" t="str">
        <f t="shared" si="9"/>
        <v>&lt;1.5</v>
      </c>
      <c r="W50" s="74" t="str">
        <f t="shared" ref="W50" si="10">IF(ISERROR(V50*1),"",IF(AND(H50="飲料水",V50&gt;=11),"○",IF(AND(H50="牛乳・乳児用食品",V50&gt;=51),"○",IF(AND(H50&lt;&gt;"",V50&gt;=110),"○",""))))</f>
        <v/>
      </c>
    </row>
    <row r="51" spans="1:23" x14ac:dyDescent="0.4">
      <c r="A51" s="16">
        <f t="shared" si="2"/>
        <v>45</v>
      </c>
      <c r="B51" s="66" t="s">
        <v>85</v>
      </c>
      <c r="C51" s="67" t="s">
        <v>85</v>
      </c>
      <c r="D51" s="68" t="s">
        <v>85</v>
      </c>
      <c r="E51" s="66" t="s">
        <v>231</v>
      </c>
      <c r="F51" s="67" t="s">
        <v>87</v>
      </c>
      <c r="G51" s="93" t="s">
        <v>60</v>
      </c>
      <c r="H51" s="81" t="s">
        <v>61</v>
      </c>
      <c r="I51" s="98" t="s">
        <v>88</v>
      </c>
      <c r="J51" s="66" t="s">
        <v>89</v>
      </c>
      <c r="K51" s="66" t="s">
        <v>87</v>
      </c>
      <c r="L51" s="74" t="s">
        <v>90</v>
      </c>
      <c r="M51" s="73" t="s">
        <v>91</v>
      </c>
      <c r="N51" s="75" t="s">
        <v>41</v>
      </c>
      <c r="O51" s="95">
        <v>45527</v>
      </c>
      <c r="P51" s="96">
        <v>45531</v>
      </c>
      <c r="Q51" s="68" t="s">
        <v>232</v>
      </c>
      <c r="R51" s="97" t="s">
        <v>56</v>
      </c>
      <c r="S51" s="78" t="s">
        <v>233</v>
      </c>
      <c r="T51" s="79" t="str">
        <f t="shared" si="7"/>
        <v>&lt;3.7</v>
      </c>
      <c r="U51" s="79" t="str">
        <f t="shared" si="7"/>
        <v>&lt;3.5</v>
      </c>
      <c r="V51" s="83" t="str">
        <f t="shared" si="9"/>
        <v>&lt;7.2</v>
      </c>
      <c r="W51" s="74"/>
    </row>
    <row r="52" spans="1:23" x14ac:dyDescent="0.4">
      <c r="A52" s="16">
        <f t="shared" si="2"/>
        <v>46</v>
      </c>
      <c r="B52" s="66" t="s">
        <v>85</v>
      </c>
      <c r="C52" s="67" t="s">
        <v>85</v>
      </c>
      <c r="D52" s="68" t="s">
        <v>85</v>
      </c>
      <c r="E52" s="66" t="s">
        <v>234</v>
      </c>
      <c r="F52" s="67" t="s">
        <v>87</v>
      </c>
      <c r="G52" s="93" t="s">
        <v>60</v>
      </c>
      <c r="H52" s="81" t="s">
        <v>61</v>
      </c>
      <c r="I52" s="98" t="s">
        <v>88</v>
      </c>
      <c r="J52" s="66" t="s">
        <v>89</v>
      </c>
      <c r="K52" s="66" t="s">
        <v>87</v>
      </c>
      <c r="L52" s="74" t="s">
        <v>90</v>
      </c>
      <c r="M52" s="73" t="s">
        <v>91</v>
      </c>
      <c r="N52" s="75" t="s">
        <v>41</v>
      </c>
      <c r="O52" s="95">
        <v>45529</v>
      </c>
      <c r="P52" s="96">
        <v>45532</v>
      </c>
      <c r="Q52" s="68" t="s">
        <v>235</v>
      </c>
      <c r="R52" s="97" t="s">
        <v>235</v>
      </c>
      <c r="S52" s="78" t="s">
        <v>236</v>
      </c>
      <c r="T52" s="79" t="str">
        <f t="shared" si="7"/>
        <v>&lt;3.4</v>
      </c>
      <c r="U52" s="79" t="str">
        <f t="shared" si="7"/>
        <v>&lt;3.4</v>
      </c>
      <c r="V52" s="83" t="str">
        <f t="shared" si="9"/>
        <v>&lt;6.8</v>
      </c>
      <c r="W52" s="74"/>
    </row>
    <row r="53" spans="1:23" x14ac:dyDescent="0.4">
      <c r="A53" s="16">
        <f t="shared" si="2"/>
        <v>47</v>
      </c>
      <c r="B53" s="66" t="s">
        <v>85</v>
      </c>
      <c r="C53" s="67" t="s">
        <v>85</v>
      </c>
      <c r="D53" s="68" t="s">
        <v>85</v>
      </c>
      <c r="E53" s="66" t="s">
        <v>237</v>
      </c>
      <c r="F53" s="67" t="s">
        <v>87</v>
      </c>
      <c r="G53" s="93" t="s">
        <v>60</v>
      </c>
      <c r="H53" s="81" t="s">
        <v>61</v>
      </c>
      <c r="I53" s="98" t="s">
        <v>88</v>
      </c>
      <c r="J53" s="66" t="s">
        <v>89</v>
      </c>
      <c r="K53" s="66" t="s">
        <v>87</v>
      </c>
      <c r="L53" s="74" t="s">
        <v>90</v>
      </c>
      <c r="M53" s="73" t="s">
        <v>91</v>
      </c>
      <c r="N53" s="75" t="s">
        <v>41</v>
      </c>
      <c r="O53" s="95">
        <v>45526</v>
      </c>
      <c r="P53" s="96">
        <v>45532</v>
      </c>
      <c r="Q53" s="68" t="s">
        <v>232</v>
      </c>
      <c r="R53" s="97" t="s">
        <v>235</v>
      </c>
      <c r="S53" s="78" t="s">
        <v>238</v>
      </c>
      <c r="T53" s="79" t="str">
        <f t="shared" ref="T53:U68" si="11">IF(Q53="","",IF(NOT(ISERROR(Q53*1)),ROUNDDOWN(Q53*1,2-INT(LOG(ABS(Q53*1)))),IFERROR("&lt;"&amp;ROUNDDOWN(IF(SUBSTITUTE(Q53,"&lt;","")*1&lt;=50,SUBSTITUTE(Q53,"&lt;","")*1,""),2-INT(LOG(ABS(SUBSTITUTE(Q53,"&lt;","")*1)))),IF(Q53="-",Q53,"入力形式が間違っています"))))</f>
        <v>&lt;3.7</v>
      </c>
      <c r="U53" s="79" t="str">
        <f t="shared" si="11"/>
        <v>&lt;3.4</v>
      </c>
      <c r="V53" s="83" t="str">
        <f t="shared" si="9"/>
        <v>&lt;7.1</v>
      </c>
      <c r="W53" s="74"/>
    </row>
    <row r="54" spans="1:23" x14ac:dyDescent="0.4">
      <c r="A54" s="16">
        <f t="shared" si="2"/>
        <v>48</v>
      </c>
      <c r="B54" s="66" t="s">
        <v>85</v>
      </c>
      <c r="C54" s="67" t="s">
        <v>85</v>
      </c>
      <c r="D54" s="68" t="s">
        <v>85</v>
      </c>
      <c r="E54" s="66" t="s">
        <v>239</v>
      </c>
      <c r="F54" s="67" t="s">
        <v>87</v>
      </c>
      <c r="G54" s="93" t="s">
        <v>60</v>
      </c>
      <c r="H54" s="81" t="s">
        <v>61</v>
      </c>
      <c r="I54" s="98" t="s">
        <v>88</v>
      </c>
      <c r="J54" s="66" t="s">
        <v>89</v>
      </c>
      <c r="K54" s="66" t="s">
        <v>87</v>
      </c>
      <c r="L54" s="74" t="s">
        <v>90</v>
      </c>
      <c r="M54" s="73" t="s">
        <v>91</v>
      </c>
      <c r="N54" s="75" t="s">
        <v>41</v>
      </c>
      <c r="O54" s="95">
        <v>45530</v>
      </c>
      <c r="P54" s="96">
        <v>45532</v>
      </c>
      <c r="Q54" s="68" t="s">
        <v>56</v>
      </c>
      <c r="R54" s="97" t="s">
        <v>235</v>
      </c>
      <c r="S54" s="78" t="s">
        <v>240</v>
      </c>
      <c r="T54" s="79" t="str">
        <f t="shared" si="11"/>
        <v>&lt;3.5</v>
      </c>
      <c r="U54" s="79" t="str">
        <f t="shared" si="11"/>
        <v>&lt;3.4</v>
      </c>
      <c r="V54" s="83" t="str">
        <f t="shared" si="9"/>
        <v>&lt;6.9</v>
      </c>
      <c r="W54" s="74" t="str">
        <f t="shared" ref="W54:W57" si="12">IF(ISERROR(V54*1),"",IF(AND(H54="飲料水",V54&gt;=11),"○",IF(AND(H54="牛乳・乳児用食品",V54&gt;=51),"○",IF(AND(H54&lt;&gt;"",V54&gt;=110),"○",""))))</f>
        <v/>
      </c>
    </row>
    <row r="55" spans="1:23" x14ac:dyDescent="0.4">
      <c r="A55" s="16">
        <f t="shared" si="2"/>
        <v>49</v>
      </c>
      <c r="B55" s="66" t="s">
        <v>85</v>
      </c>
      <c r="C55" s="67" t="s">
        <v>85</v>
      </c>
      <c r="D55" s="129" t="s">
        <v>85</v>
      </c>
      <c r="E55" s="16" t="s">
        <v>241</v>
      </c>
      <c r="F55" s="67" t="s">
        <v>87</v>
      </c>
      <c r="G55" s="130" t="s">
        <v>60</v>
      </c>
      <c r="H55" s="81" t="s">
        <v>61</v>
      </c>
      <c r="I55" s="98" t="s">
        <v>88</v>
      </c>
      <c r="J55" s="66" t="s">
        <v>89</v>
      </c>
      <c r="K55" s="66" t="s">
        <v>87</v>
      </c>
      <c r="L55" s="74" t="s">
        <v>90</v>
      </c>
      <c r="M55" s="131" t="s">
        <v>91</v>
      </c>
      <c r="N55" s="132" t="s">
        <v>41</v>
      </c>
      <c r="O55" s="89">
        <v>45530</v>
      </c>
      <c r="P55" s="90">
        <v>45532</v>
      </c>
      <c r="Q55" s="68" t="s">
        <v>96</v>
      </c>
      <c r="R55" s="97" t="s">
        <v>235</v>
      </c>
      <c r="S55" s="78" t="s">
        <v>242</v>
      </c>
      <c r="T55" s="79" t="str">
        <f t="shared" si="11"/>
        <v>&lt;3.2</v>
      </c>
      <c r="U55" s="79" t="str">
        <f t="shared" si="11"/>
        <v>&lt;3.4</v>
      </c>
      <c r="V55" s="83" t="str">
        <f t="shared" si="9"/>
        <v>&lt;6.6</v>
      </c>
      <c r="W55" s="74" t="str">
        <f t="shared" si="12"/>
        <v/>
      </c>
    </row>
    <row r="56" spans="1:23" x14ac:dyDescent="0.4">
      <c r="A56" s="16">
        <f t="shared" si="2"/>
        <v>50</v>
      </c>
      <c r="B56" s="66" t="s">
        <v>215</v>
      </c>
      <c r="C56" s="67" t="s">
        <v>215</v>
      </c>
      <c r="D56" s="113" t="s">
        <v>87</v>
      </c>
      <c r="E56" s="128" t="s">
        <v>87</v>
      </c>
      <c r="F56" s="114" t="s">
        <v>243</v>
      </c>
      <c r="G56" s="115" t="s">
        <v>35</v>
      </c>
      <c r="H56" s="133" t="s">
        <v>217</v>
      </c>
      <c r="I56" s="118" t="s">
        <v>244</v>
      </c>
      <c r="J56" s="118" t="s">
        <v>219</v>
      </c>
      <c r="K56" s="118" t="s">
        <v>219</v>
      </c>
      <c r="L56" s="114" t="s">
        <v>39</v>
      </c>
      <c r="M56" s="119" t="s">
        <v>220</v>
      </c>
      <c r="N56" s="120" t="s">
        <v>41</v>
      </c>
      <c r="O56" s="134">
        <v>45530</v>
      </c>
      <c r="P56" s="135">
        <v>45531</v>
      </c>
      <c r="Q56" s="122" t="s">
        <v>87</v>
      </c>
      <c r="R56" s="122" t="s">
        <v>87</v>
      </c>
      <c r="S56" s="118" t="s">
        <v>245</v>
      </c>
      <c r="T56" s="79" t="str">
        <f t="shared" si="11"/>
        <v>-</v>
      </c>
      <c r="U56" s="79" t="str">
        <f t="shared" si="11"/>
        <v>-</v>
      </c>
      <c r="V56" s="83" t="str">
        <f>IFERROR(IF(AND(T56="",U56=""),"",IF(AND(T56="-",U56="-"),IF(S56="","Cs合計を入力してください",S56),IF(NOT(ISERROR(T56*1+U56*1)),ROUND(T56+U56, 1-INT(LOG(ABS(T56+U56)))),IF(NOT(ISERROR(T56*1)),ROUND(T56, 1-INT(LOG(ABS(T56)))),IF(NOT(ISERROR(U56*1)),ROUND(U56, 1-INT(LOG(ABS(U56)))),IF(ISERROR(T56*1+U56*1),"&lt;"&amp;ROUND(IF(T56="-",0,SUBSTITUTE(T56,"&lt;",""))*1+IF(U56="-",0,SUBSTITUTE(U56,"&lt;",""))*1,1-INT(LOG(ABS(IF(T56="-",0,SUBSTITUTE(T56,"&lt;",""))*1+IF(U56="-",0,SUBSTITUTE(U56,"&lt;",""))*1)))))))))),"入力形式が間違っています")</f>
        <v>&lt;7.6</v>
      </c>
      <c r="W56" s="74" t="str">
        <f t="shared" si="12"/>
        <v/>
      </c>
    </row>
    <row r="57" spans="1:23" ht="37.5" x14ac:dyDescent="0.4">
      <c r="A57" s="16">
        <f t="shared" si="2"/>
        <v>51</v>
      </c>
      <c r="B57" s="66" t="s">
        <v>215</v>
      </c>
      <c r="C57" s="67" t="s">
        <v>215</v>
      </c>
      <c r="D57" s="123" t="s">
        <v>87</v>
      </c>
      <c r="E57" s="124" t="s">
        <v>87</v>
      </c>
      <c r="F57" s="114" t="s">
        <v>228</v>
      </c>
      <c r="G57" s="115" t="s">
        <v>35</v>
      </c>
      <c r="H57" s="133" t="s">
        <v>229</v>
      </c>
      <c r="I57" s="118" t="s">
        <v>246</v>
      </c>
      <c r="J57" s="125" t="s">
        <v>219</v>
      </c>
      <c r="K57" s="118" t="s">
        <v>219</v>
      </c>
      <c r="L57" s="114" t="s">
        <v>39</v>
      </c>
      <c r="M57" s="119" t="s">
        <v>220</v>
      </c>
      <c r="N57" s="120" t="s">
        <v>41</v>
      </c>
      <c r="O57" s="121">
        <v>45530</v>
      </c>
      <c r="P57" s="120">
        <v>45531</v>
      </c>
      <c r="Q57" s="122" t="s">
        <v>87</v>
      </c>
      <c r="R57" s="122" t="s">
        <v>87</v>
      </c>
      <c r="S57" s="118" t="s">
        <v>247</v>
      </c>
      <c r="T57" s="79" t="str">
        <f t="shared" si="11"/>
        <v>-</v>
      </c>
      <c r="U57" s="79" t="str">
        <f t="shared" si="11"/>
        <v>-</v>
      </c>
      <c r="V57" s="83" t="str">
        <f t="shared" ref="V57:V74" si="13">IFERROR(IF(AND(T57="",U57=""),"",IF(AND(T57="-",U57="-"),IF(S57="","Cs合計を入力してください",S57),IF(NOT(ISERROR(T57*1+U57*1)),ROUND(T57+U57, 1-INT(LOG(ABS(T57+U57)))),IF(NOT(ISERROR(T57*1)),ROUND(T57, 1-INT(LOG(ABS(T57)))),IF(NOT(ISERROR(U57*1)),ROUND(U57, 1-INT(LOG(ABS(U57)))),IF(ISERROR(T57*1+U57*1),"&lt;"&amp;ROUND(IF(T57="-",0,SUBSTITUTE(T57,"&lt;",""))*1+IF(U57="-",0,SUBSTITUTE(U57,"&lt;",""))*1,1-INT(LOG(ABS(IF(T57="-",0,SUBSTITUTE(T57,"&lt;",""))*1+IF(U57="-",0,SUBSTITUTE(U57,"&lt;",""))*1)))))))))),"入力形式が間違っています")</f>
        <v>&lt;1.4</v>
      </c>
      <c r="W57" s="74" t="str">
        <f t="shared" si="12"/>
        <v/>
      </c>
    </row>
    <row r="58" spans="1:23" x14ac:dyDescent="0.4">
      <c r="A58" s="16">
        <f t="shared" si="2"/>
        <v>52</v>
      </c>
      <c r="B58" s="66" t="s">
        <v>215</v>
      </c>
      <c r="C58" s="67" t="s">
        <v>215</v>
      </c>
      <c r="D58" s="113" t="s">
        <v>87</v>
      </c>
      <c r="E58" s="126" t="s">
        <v>87</v>
      </c>
      <c r="F58" s="114" t="s">
        <v>243</v>
      </c>
      <c r="G58" s="115" t="s">
        <v>35</v>
      </c>
      <c r="H58" s="133" t="s">
        <v>229</v>
      </c>
      <c r="I58" s="118" t="s">
        <v>248</v>
      </c>
      <c r="J58" s="125" t="s">
        <v>219</v>
      </c>
      <c r="K58" s="118" t="s">
        <v>219</v>
      </c>
      <c r="L58" s="114" t="s">
        <v>39</v>
      </c>
      <c r="M58" s="119" t="s">
        <v>220</v>
      </c>
      <c r="N58" s="120" t="s">
        <v>41</v>
      </c>
      <c r="O58" s="121">
        <v>45530</v>
      </c>
      <c r="P58" s="120">
        <v>45531</v>
      </c>
      <c r="Q58" s="122" t="s">
        <v>87</v>
      </c>
      <c r="R58" s="122" t="s">
        <v>87</v>
      </c>
      <c r="S58" s="118" t="s">
        <v>249</v>
      </c>
      <c r="T58" s="79" t="str">
        <f t="shared" si="11"/>
        <v>-</v>
      </c>
      <c r="U58" s="79" t="str">
        <f t="shared" si="11"/>
        <v>-</v>
      </c>
      <c r="V58" s="83" t="str">
        <f t="shared" si="13"/>
        <v>&lt;1.3</v>
      </c>
      <c r="W58" s="74" t="str">
        <f>IF(ISERROR(V58*1),"",IF(AND(H58="飲料水",V58&gt;=11),"○",IF(AND(H58="牛乳・乳児用食品",V58&gt;=51),"○",IF(AND(H58&lt;&gt;"",V58&gt;=110),"○",""))))</f>
        <v/>
      </c>
    </row>
    <row r="59" spans="1:23" x14ac:dyDescent="0.4">
      <c r="A59" s="16">
        <f t="shared" si="2"/>
        <v>53</v>
      </c>
      <c r="B59" s="66" t="s">
        <v>85</v>
      </c>
      <c r="C59" s="67" t="s">
        <v>85</v>
      </c>
      <c r="D59" s="68" t="s">
        <v>85</v>
      </c>
      <c r="E59" s="66" t="s">
        <v>250</v>
      </c>
      <c r="F59" s="67" t="s">
        <v>87</v>
      </c>
      <c r="G59" s="93" t="s">
        <v>60</v>
      </c>
      <c r="H59" s="81" t="s">
        <v>61</v>
      </c>
      <c r="I59" s="98" t="s">
        <v>88</v>
      </c>
      <c r="J59" s="66" t="s">
        <v>89</v>
      </c>
      <c r="K59" s="66" t="s">
        <v>87</v>
      </c>
      <c r="L59" s="74" t="s">
        <v>90</v>
      </c>
      <c r="M59" s="73" t="s">
        <v>91</v>
      </c>
      <c r="N59" s="75" t="s">
        <v>41</v>
      </c>
      <c r="O59" s="95">
        <v>45531</v>
      </c>
      <c r="P59" s="96">
        <v>45533</v>
      </c>
      <c r="Q59" s="68" t="s">
        <v>232</v>
      </c>
      <c r="R59" s="97" t="s">
        <v>96</v>
      </c>
      <c r="S59" s="78" t="s">
        <v>240</v>
      </c>
      <c r="T59" s="79" t="str">
        <f t="shared" si="11"/>
        <v>&lt;3.7</v>
      </c>
      <c r="U59" s="79" t="str">
        <f t="shared" si="11"/>
        <v>&lt;3.2</v>
      </c>
      <c r="V59" s="83" t="str">
        <f t="shared" si="13"/>
        <v>&lt;6.9</v>
      </c>
      <c r="W59" s="74"/>
    </row>
    <row r="60" spans="1:23" x14ac:dyDescent="0.4">
      <c r="A60" s="16">
        <f t="shared" si="2"/>
        <v>54</v>
      </c>
      <c r="B60" s="66" t="s">
        <v>85</v>
      </c>
      <c r="C60" s="67" t="s">
        <v>85</v>
      </c>
      <c r="D60" s="68" t="s">
        <v>85</v>
      </c>
      <c r="E60" s="66" t="s">
        <v>251</v>
      </c>
      <c r="F60" s="67" t="s">
        <v>87</v>
      </c>
      <c r="G60" s="93" t="s">
        <v>60</v>
      </c>
      <c r="H60" s="81" t="s">
        <v>61</v>
      </c>
      <c r="I60" s="98" t="s">
        <v>88</v>
      </c>
      <c r="J60" s="66" t="s">
        <v>89</v>
      </c>
      <c r="K60" s="66" t="s">
        <v>87</v>
      </c>
      <c r="L60" s="74" t="s">
        <v>90</v>
      </c>
      <c r="M60" s="73" t="s">
        <v>91</v>
      </c>
      <c r="N60" s="75" t="s">
        <v>41</v>
      </c>
      <c r="O60" s="95">
        <v>45529</v>
      </c>
      <c r="P60" s="96">
        <v>45533</v>
      </c>
      <c r="Q60" s="68" t="s">
        <v>92</v>
      </c>
      <c r="R60" s="97" t="s">
        <v>96</v>
      </c>
      <c r="S60" s="78" t="s">
        <v>252</v>
      </c>
      <c r="T60" s="79" t="str">
        <f t="shared" si="11"/>
        <v>&lt;2.9</v>
      </c>
      <c r="U60" s="79" t="str">
        <f t="shared" si="11"/>
        <v>&lt;3.2</v>
      </c>
      <c r="V60" s="83" t="str">
        <f t="shared" si="13"/>
        <v>&lt;6.1</v>
      </c>
      <c r="W60" s="74"/>
    </row>
    <row r="61" spans="1:23" x14ac:dyDescent="0.4">
      <c r="A61" s="16">
        <f t="shared" si="2"/>
        <v>55</v>
      </c>
      <c r="B61" s="66" t="s">
        <v>85</v>
      </c>
      <c r="C61" s="67" t="s">
        <v>85</v>
      </c>
      <c r="D61" s="68" t="s">
        <v>85</v>
      </c>
      <c r="E61" s="66" t="s">
        <v>253</v>
      </c>
      <c r="F61" s="67" t="s">
        <v>87</v>
      </c>
      <c r="G61" s="93" t="s">
        <v>60</v>
      </c>
      <c r="H61" s="81" t="s">
        <v>61</v>
      </c>
      <c r="I61" s="98" t="s">
        <v>88</v>
      </c>
      <c r="J61" s="66" t="s">
        <v>89</v>
      </c>
      <c r="K61" s="66" t="s">
        <v>87</v>
      </c>
      <c r="L61" s="74" t="s">
        <v>90</v>
      </c>
      <c r="M61" s="73" t="s">
        <v>91</v>
      </c>
      <c r="N61" s="75" t="s">
        <v>41</v>
      </c>
      <c r="O61" s="95">
        <v>45526</v>
      </c>
      <c r="P61" s="96">
        <v>45533</v>
      </c>
      <c r="Q61" s="68" t="s">
        <v>51</v>
      </c>
      <c r="R61" s="97" t="s">
        <v>254</v>
      </c>
      <c r="S61" s="78" t="s">
        <v>255</v>
      </c>
      <c r="T61" s="79" t="str">
        <f t="shared" si="11"/>
        <v>&lt;3.3</v>
      </c>
      <c r="U61" s="79" t="str">
        <f t="shared" si="11"/>
        <v>&lt;2.6</v>
      </c>
      <c r="V61" s="83" t="str">
        <f t="shared" si="13"/>
        <v>&lt;5.9</v>
      </c>
      <c r="W61" s="74" t="str">
        <f t="shared" ref="W61:W86" si="14">IF(ISERROR(V61*1),"",IF(AND(H61="飲料水",V61&gt;=11),"○",IF(AND(H61="牛乳・乳児用食品",V61&gt;=51),"○",IF(AND(H61&lt;&gt;"",V61&gt;=110),"○",""))))</f>
        <v/>
      </c>
    </row>
    <row r="62" spans="1:23" x14ac:dyDescent="0.4">
      <c r="A62" s="16">
        <f t="shared" si="2"/>
        <v>56</v>
      </c>
      <c r="B62" s="136" t="s">
        <v>256</v>
      </c>
      <c r="C62" s="137" t="s">
        <v>256</v>
      </c>
      <c r="D62" s="138" t="s">
        <v>257</v>
      </c>
      <c r="E62" s="136" t="s">
        <v>257</v>
      </c>
      <c r="F62" s="137" t="s">
        <v>257</v>
      </c>
      <c r="G62" s="139" t="s">
        <v>35</v>
      </c>
      <c r="H62" s="138" t="s">
        <v>258</v>
      </c>
      <c r="I62" s="136" t="s">
        <v>259</v>
      </c>
      <c r="J62" s="136" t="s">
        <v>257</v>
      </c>
      <c r="K62" s="136" t="s">
        <v>257</v>
      </c>
      <c r="L62" s="137" t="s">
        <v>39</v>
      </c>
      <c r="M62" s="140" t="s">
        <v>260</v>
      </c>
      <c r="N62" s="137" t="s">
        <v>106</v>
      </c>
      <c r="O62" s="141">
        <v>45518</v>
      </c>
      <c r="P62" s="142">
        <v>45524</v>
      </c>
      <c r="Q62" s="138" t="s">
        <v>261</v>
      </c>
      <c r="R62" s="136" t="s">
        <v>262</v>
      </c>
      <c r="S62" s="143" t="s">
        <v>263</v>
      </c>
      <c r="T62" s="79" t="str">
        <f t="shared" si="11"/>
        <v>&lt;10</v>
      </c>
      <c r="U62" s="79" t="str">
        <f t="shared" si="11"/>
        <v>&lt;9</v>
      </c>
      <c r="V62" s="83" t="str">
        <f t="shared" si="13"/>
        <v>&lt;19</v>
      </c>
      <c r="W62" s="74" t="str">
        <f t="shared" si="14"/>
        <v/>
      </c>
    </row>
    <row r="63" spans="1:23" x14ac:dyDescent="0.4">
      <c r="A63" s="16">
        <f t="shared" si="2"/>
        <v>57</v>
      </c>
      <c r="B63" s="136" t="s">
        <v>256</v>
      </c>
      <c r="C63" s="137" t="s">
        <v>256</v>
      </c>
      <c r="D63" s="138" t="s">
        <v>257</v>
      </c>
      <c r="E63" s="136" t="s">
        <v>257</v>
      </c>
      <c r="F63" s="137" t="s">
        <v>257</v>
      </c>
      <c r="G63" s="139" t="s">
        <v>35</v>
      </c>
      <c r="H63" s="138" t="s">
        <v>258</v>
      </c>
      <c r="I63" s="136" t="s">
        <v>264</v>
      </c>
      <c r="J63" s="136" t="s">
        <v>257</v>
      </c>
      <c r="K63" s="136" t="s">
        <v>257</v>
      </c>
      <c r="L63" s="137" t="s">
        <v>39</v>
      </c>
      <c r="M63" s="140" t="s">
        <v>260</v>
      </c>
      <c r="N63" s="137" t="s">
        <v>106</v>
      </c>
      <c r="O63" s="141">
        <v>45518</v>
      </c>
      <c r="P63" s="142">
        <v>45524</v>
      </c>
      <c r="Q63" s="138" t="s">
        <v>261</v>
      </c>
      <c r="R63" s="136" t="s">
        <v>262</v>
      </c>
      <c r="S63" s="143" t="s">
        <v>263</v>
      </c>
      <c r="T63" s="79" t="str">
        <f t="shared" si="11"/>
        <v>&lt;10</v>
      </c>
      <c r="U63" s="79" t="str">
        <f t="shared" si="11"/>
        <v>&lt;9</v>
      </c>
      <c r="V63" s="83" t="str">
        <f t="shared" si="13"/>
        <v>&lt;19</v>
      </c>
      <c r="W63" s="74" t="str">
        <f t="shared" si="14"/>
        <v/>
      </c>
    </row>
    <row r="64" spans="1:23" x14ac:dyDescent="0.4">
      <c r="A64" s="16">
        <f t="shared" si="2"/>
        <v>58</v>
      </c>
      <c r="B64" s="136" t="s">
        <v>256</v>
      </c>
      <c r="C64" s="137" t="s">
        <v>256</v>
      </c>
      <c r="D64" s="138" t="s">
        <v>257</v>
      </c>
      <c r="E64" s="136" t="s">
        <v>257</v>
      </c>
      <c r="F64" s="137" t="s">
        <v>257</v>
      </c>
      <c r="G64" s="139" t="s">
        <v>35</v>
      </c>
      <c r="H64" s="138" t="s">
        <v>258</v>
      </c>
      <c r="I64" s="136" t="s">
        <v>265</v>
      </c>
      <c r="J64" s="136" t="s">
        <v>257</v>
      </c>
      <c r="K64" s="136" t="s">
        <v>257</v>
      </c>
      <c r="L64" s="137" t="s">
        <v>39</v>
      </c>
      <c r="M64" s="140" t="s">
        <v>260</v>
      </c>
      <c r="N64" s="137" t="s">
        <v>106</v>
      </c>
      <c r="O64" s="141">
        <v>45518</v>
      </c>
      <c r="P64" s="142">
        <v>45524</v>
      </c>
      <c r="Q64" s="138" t="s">
        <v>261</v>
      </c>
      <c r="R64" s="136" t="s">
        <v>262</v>
      </c>
      <c r="S64" s="143" t="s">
        <v>263</v>
      </c>
      <c r="T64" s="79" t="str">
        <f t="shared" si="11"/>
        <v>&lt;10</v>
      </c>
      <c r="U64" s="79" t="str">
        <f t="shared" si="11"/>
        <v>&lt;9</v>
      </c>
      <c r="V64" s="83" t="str">
        <f t="shared" si="13"/>
        <v>&lt;19</v>
      </c>
      <c r="W64" s="74" t="str">
        <f t="shared" si="14"/>
        <v/>
      </c>
    </row>
    <row r="65" spans="1:23" x14ac:dyDescent="0.4">
      <c r="A65" s="16">
        <f t="shared" si="2"/>
        <v>59</v>
      </c>
      <c r="B65" s="136" t="s">
        <v>256</v>
      </c>
      <c r="C65" s="137" t="s">
        <v>256</v>
      </c>
      <c r="D65" s="138" t="s">
        <v>257</v>
      </c>
      <c r="E65" s="136" t="s">
        <v>257</v>
      </c>
      <c r="F65" s="137" t="s">
        <v>257</v>
      </c>
      <c r="G65" s="139" t="s">
        <v>35</v>
      </c>
      <c r="H65" s="138" t="s">
        <v>258</v>
      </c>
      <c r="I65" s="136" t="s">
        <v>266</v>
      </c>
      <c r="J65" s="136" t="s">
        <v>257</v>
      </c>
      <c r="K65" s="136" t="s">
        <v>257</v>
      </c>
      <c r="L65" s="137" t="s">
        <v>39</v>
      </c>
      <c r="M65" s="140" t="s">
        <v>260</v>
      </c>
      <c r="N65" s="137" t="s">
        <v>106</v>
      </c>
      <c r="O65" s="141">
        <v>45518</v>
      </c>
      <c r="P65" s="142">
        <v>45524</v>
      </c>
      <c r="Q65" s="138" t="s">
        <v>187</v>
      </c>
      <c r="R65" s="136" t="s">
        <v>193</v>
      </c>
      <c r="S65" s="143" t="s">
        <v>267</v>
      </c>
      <c r="T65" s="79" t="str">
        <f t="shared" si="11"/>
        <v>&lt;12</v>
      </c>
      <c r="U65" s="79" t="str">
        <f t="shared" si="11"/>
        <v>&lt;11</v>
      </c>
      <c r="V65" s="83" t="str">
        <f t="shared" si="13"/>
        <v>&lt;23</v>
      </c>
      <c r="W65" s="74" t="str">
        <f t="shared" si="14"/>
        <v/>
      </c>
    </row>
    <row r="66" spans="1:23" x14ac:dyDescent="0.4">
      <c r="A66" s="16">
        <f t="shared" si="2"/>
        <v>60</v>
      </c>
      <c r="B66" s="136" t="s">
        <v>256</v>
      </c>
      <c r="C66" s="137" t="s">
        <v>256</v>
      </c>
      <c r="D66" s="138" t="s">
        <v>257</v>
      </c>
      <c r="E66" s="136" t="s">
        <v>257</v>
      </c>
      <c r="F66" s="137" t="s">
        <v>257</v>
      </c>
      <c r="G66" s="139" t="s">
        <v>35</v>
      </c>
      <c r="H66" s="138" t="s">
        <v>258</v>
      </c>
      <c r="I66" s="136" t="s">
        <v>268</v>
      </c>
      <c r="J66" s="136" t="s">
        <v>257</v>
      </c>
      <c r="K66" s="136" t="s">
        <v>257</v>
      </c>
      <c r="L66" s="137" t="s">
        <v>39</v>
      </c>
      <c r="M66" s="140" t="s">
        <v>260</v>
      </c>
      <c r="N66" s="137" t="s">
        <v>106</v>
      </c>
      <c r="O66" s="141">
        <v>45518</v>
      </c>
      <c r="P66" s="142">
        <v>45524</v>
      </c>
      <c r="Q66" s="138" t="s">
        <v>187</v>
      </c>
      <c r="R66" s="136" t="s">
        <v>193</v>
      </c>
      <c r="S66" s="143" t="s">
        <v>267</v>
      </c>
      <c r="T66" s="79" t="str">
        <f t="shared" si="11"/>
        <v>&lt;12</v>
      </c>
      <c r="U66" s="79" t="str">
        <f t="shared" si="11"/>
        <v>&lt;11</v>
      </c>
      <c r="V66" s="83" t="str">
        <f t="shared" si="13"/>
        <v>&lt;23</v>
      </c>
      <c r="W66" s="74" t="str">
        <f t="shared" si="14"/>
        <v/>
      </c>
    </row>
    <row r="67" spans="1:23" x14ac:dyDescent="0.4">
      <c r="A67" s="16">
        <f t="shared" si="2"/>
        <v>61</v>
      </c>
      <c r="B67" s="136" t="s">
        <v>256</v>
      </c>
      <c r="C67" s="137" t="s">
        <v>256</v>
      </c>
      <c r="D67" s="138" t="s">
        <v>257</v>
      </c>
      <c r="E67" s="136" t="s">
        <v>257</v>
      </c>
      <c r="F67" s="137" t="s">
        <v>257</v>
      </c>
      <c r="G67" s="139" t="s">
        <v>35</v>
      </c>
      <c r="H67" s="138" t="s">
        <v>258</v>
      </c>
      <c r="I67" s="136" t="s">
        <v>269</v>
      </c>
      <c r="J67" s="136" t="s">
        <v>257</v>
      </c>
      <c r="K67" s="136" t="s">
        <v>257</v>
      </c>
      <c r="L67" s="137" t="s">
        <v>39</v>
      </c>
      <c r="M67" s="140" t="s">
        <v>260</v>
      </c>
      <c r="N67" s="137" t="s">
        <v>106</v>
      </c>
      <c r="O67" s="141">
        <v>45518</v>
      </c>
      <c r="P67" s="142">
        <v>45524</v>
      </c>
      <c r="Q67" s="138" t="s">
        <v>187</v>
      </c>
      <c r="R67" s="136" t="s">
        <v>261</v>
      </c>
      <c r="S67" s="143" t="s">
        <v>270</v>
      </c>
      <c r="T67" s="79" t="str">
        <f t="shared" si="11"/>
        <v>&lt;12</v>
      </c>
      <c r="U67" s="79" t="str">
        <f t="shared" si="11"/>
        <v>&lt;10</v>
      </c>
      <c r="V67" s="83" t="str">
        <f t="shared" si="13"/>
        <v>&lt;22</v>
      </c>
      <c r="W67" s="74" t="str">
        <f t="shared" si="14"/>
        <v/>
      </c>
    </row>
    <row r="68" spans="1:23" x14ac:dyDescent="0.4">
      <c r="A68" s="16">
        <f t="shared" si="2"/>
        <v>62</v>
      </c>
      <c r="B68" s="136" t="s">
        <v>256</v>
      </c>
      <c r="C68" s="137" t="s">
        <v>256</v>
      </c>
      <c r="D68" s="138" t="s">
        <v>257</v>
      </c>
      <c r="E68" s="136" t="s">
        <v>257</v>
      </c>
      <c r="F68" s="137" t="s">
        <v>257</v>
      </c>
      <c r="G68" s="139" t="s">
        <v>35</v>
      </c>
      <c r="H68" s="138" t="s">
        <v>258</v>
      </c>
      <c r="I68" s="136" t="s">
        <v>269</v>
      </c>
      <c r="J68" s="136" t="s">
        <v>257</v>
      </c>
      <c r="K68" s="136" t="s">
        <v>257</v>
      </c>
      <c r="L68" s="137" t="s">
        <v>39</v>
      </c>
      <c r="M68" s="140" t="s">
        <v>260</v>
      </c>
      <c r="N68" s="137" t="s">
        <v>106</v>
      </c>
      <c r="O68" s="141">
        <v>45518</v>
      </c>
      <c r="P68" s="142">
        <v>45524</v>
      </c>
      <c r="Q68" s="138" t="s">
        <v>187</v>
      </c>
      <c r="R68" s="136" t="s">
        <v>193</v>
      </c>
      <c r="S68" s="143" t="s">
        <v>267</v>
      </c>
      <c r="T68" s="79" t="str">
        <f t="shared" si="11"/>
        <v>&lt;12</v>
      </c>
      <c r="U68" s="79" t="str">
        <f t="shared" si="11"/>
        <v>&lt;11</v>
      </c>
      <c r="V68" s="83" t="str">
        <f t="shared" si="13"/>
        <v>&lt;23</v>
      </c>
      <c r="W68" s="74" t="str">
        <f t="shared" si="14"/>
        <v/>
      </c>
    </row>
    <row r="69" spans="1:23" x14ac:dyDescent="0.4">
      <c r="A69" s="16">
        <f t="shared" si="2"/>
        <v>63</v>
      </c>
      <c r="B69" s="136" t="s">
        <v>256</v>
      </c>
      <c r="C69" s="137" t="s">
        <v>256</v>
      </c>
      <c r="D69" s="138" t="s">
        <v>257</v>
      </c>
      <c r="E69" s="136" t="s">
        <v>257</v>
      </c>
      <c r="F69" s="137" t="s">
        <v>257</v>
      </c>
      <c r="G69" s="139" t="s">
        <v>35</v>
      </c>
      <c r="H69" s="138" t="s">
        <v>258</v>
      </c>
      <c r="I69" s="136" t="s">
        <v>269</v>
      </c>
      <c r="J69" s="136" t="s">
        <v>257</v>
      </c>
      <c r="K69" s="136" t="s">
        <v>257</v>
      </c>
      <c r="L69" s="137" t="s">
        <v>39</v>
      </c>
      <c r="M69" s="140" t="s">
        <v>260</v>
      </c>
      <c r="N69" s="137" t="s">
        <v>106</v>
      </c>
      <c r="O69" s="141">
        <v>45518</v>
      </c>
      <c r="P69" s="142">
        <v>45524</v>
      </c>
      <c r="Q69" s="138" t="s">
        <v>187</v>
      </c>
      <c r="R69" s="136" t="s">
        <v>261</v>
      </c>
      <c r="S69" s="143" t="s">
        <v>270</v>
      </c>
      <c r="T69" s="79" t="str">
        <f t="shared" ref="T69:U74" si="15">IF(Q69="","",IF(NOT(ISERROR(Q69*1)),ROUNDDOWN(Q69*1,2-INT(LOG(ABS(Q69*1)))),IFERROR("&lt;"&amp;ROUNDDOWN(IF(SUBSTITUTE(Q69,"&lt;","")*1&lt;=50,SUBSTITUTE(Q69,"&lt;","")*1,""),2-INT(LOG(ABS(SUBSTITUTE(Q69,"&lt;","")*1)))),IF(Q69="-",Q69,"入力形式が間違っています"))))</f>
        <v>&lt;12</v>
      </c>
      <c r="U69" s="79" t="str">
        <f t="shared" si="15"/>
        <v>&lt;10</v>
      </c>
      <c r="V69" s="83" t="str">
        <f t="shared" si="13"/>
        <v>&lt;22</v>
      </c>
      <c r="W69" s="74" t="str">
        <f t="shared" si="14"/>
        <v/>
      </c>
    </row>
    <row r="70" spans="1:23" x14ac:dyDescent="0.4">
      <c r="A70" s="16">
        <f t="shared" si="2"/>
        <v>64</v>
      </c>
      <c r="B70" s="136" t="s">
        <v>256</v>
      </c>
      <c r="C70" s="137" t="s">
        <v>256</v>
      </c>
      <c r="D70" s="138" t="s">
        <v>257</v>
      </c>
      <c r="E70" s="136" t="s">
        <v>257</v>
      </c>
      <c r="F70" s="137" t="s">
        <v>257</v>
      </c>
      <c r="G70" s="139" t="s">
        <v>35</v>
      </c>
      <c r="H70" s="138" t="s">
        <v>258</v>
      </c>
      <c r="I70" s="136" t="s">
        <v>269</v>
      </c>
      <c r="J70" s="136" t="s">
        <v>257</v>
      </c>
      <c r="K70" s="136" t="s">
        <v>257</v>
      </c>
      <c r="L70" s="137" t="s">
        <v>39</v>
      </c>
      <c r="M70" s="140" t="s">
        <v>260</v>
      </c>
      <c r="N70" s="137" t="s">
        <v>106</v>
      </c>
      <c r="O70" s="141">
        <v>45518</v>
      </c>
      <c r="P70" s="142">
        <v>45524</v>
      </c>
      <c r="Q70" s="138" t="s">
        <v>193</v>
      </c>
      <c r="R70" s="136" t="s">
        <v>261</v>
      </c>
      <c r="S70" s="143" t="s">
        <v>271</v>
      </c>
      <c r="T70" s="79" t="str">
        <f t="shared" si="15"/>
        <v>&lt;11</v>
      </c>
      <c r="U70" s="79" t="str">
        <f t="shared" si="15"/>
        <v>&lt;10</v>
      </c>
      <c r="V70" s="83" t="str">
        <f t="shared" si="13"/>
        <v>&lt;21</v>
      </c>
      <c r="W70" s="74" t="str">
        <f t="shared" si="14"/>
        <v/>
      </c>
    </row>
    <row r="71" spans="1:23" x14ac:dyDescent="0.4">
      <c r="A71" s="16">
        <f t="shared" si="2"/>
        <v>65</v>
      </c>
      <c r="B71" s="136" t="s">
        <v>256</v>
      </c>
      <c r="C71" s="137" t="s">
        <v>256</v>
      </c>
      <c r="D71" s="138" t="s">
        <v>257</v>
      </c>
      <c r="E71" s="136" t="s">
        <v>257</v>
      </c>
      <c r="F71" s="137" t="s">
        <v>257</v>
      </c>
      <c r="G71" s="139" t="s">
        <v>35</v>
      </c>
      <c r="H71" s="138" t="s">
        <v>258</v>
      </c>
      <c r="I71" s="136" t="s">
        <v>269</v>
      </c>
      <c r="J71" s="136" t="s">
        <v>257</v>
      </c>
      <c r="K71" s="136" t="s">
        <v>257</v>
      </c>
      <c r="L71" s="137" t="s">
        <v>39</v>
      </c>
      <c r="M71" s="140" t="s">
        <v>260</v>
      </c>
      <c r="N71" s="144" t="s">
        <v>106</v>
      </c>
      <c r="O71" s="141">
        <v>45518</v>
      </c>
      <c r="P71" s="142">
        <v>45524</v>
      </c>
      <c r="Q71" s="138" t="s">
        <v>193</v>
      </c>
      <c r="R71" s="136" t="s">
        <v>261</v>
      </c>
      <c r="S71" s="143" t="s">
        <v>271</v>
      </c>
      <c r="T71" s="79" t="str">
        <f t="shared" si="15"/>
        <v>&lt;11</v>
      </c>
      <c r="U71" s="79" t="str">
        <f t="shared" si="15"/>
        <v>&lt;10</v>
      </c>
      <c r="V71" s="83" t="str">
        <f t="shared" si="13"/>
        <v>&lt;21</v>
      </c>
      <c r="W71" s="74" t="str">
        <f t="shared" si="14"/>
        <v/>
      </c>
    </row>
    <row r="72" spans="1:23" x14ac:dyDescent="0.4">
      <c r="A72" s="16">
        <f t="shared" si="2"/>
        <v>66</v>
      </c>
      <c r="B72" s="66" t="s">
        <v>272</v>
      </c>
      <c r="C72" s="87" t="s">
        <v>272</v>
      </c>
      <c r="D72" s="68" t="s">
        <v>273</v>
      </c>
      <c r="E72" s="66" t="s">
        <v>87</v>
      </c>
      <c r="F72" s="67" t="s">
        <v>87</v>
      </c>
      <c r="G72" s="93" t="s">
        <v>101</v>
      </c>
      <c r="H72" s="81" t="s">
        <v>61</v>
      </c>
      <c r="I72" s="66" t="s">
        <v>274</v>
      </c>
      <c r="J72" s="16" t="s">
        <v>89</v>
      </c>
      <c r="K72" s="66" t="s">
        <v>87</v>
      </c>
      <c r="L72" s="74" t="s">
        <v>90</v>
      </c>
      <c r="M72" s="145" t="s">
        <v>275</v>
      </c>
      <c r="N72" s="120" t="s">
        <v>276</v>
      </c>
      <c r="O72" s="146">
        <v>45526</v>
      </c>
      <c r="P72" s="146">
        <v>45526</v>
      </c>
      <c r="Q72" s="68" t="s">
        <v>277</v>
      </c>
      <c r="R72" s="66" t="s">
        <v>277</v>
      </c>
      <c r="S72" s="78" t="s">
        <v>278</v>
      </c>
      <c r="T72" s="79" t="str">
        <f t="shared" si="15"/>
        <v>&lt;10</v>
      </c>
      <c r="U72" s="79" t="str">
        <f t="shared" si="15"/>
        <v>&lt;10</v>
      </c>
      <c r="V72" s="83" t="str">
        <f t="shared" si="13"/>
        <v>&lt;20</v>
      </c>
      <c r="W72" s="74" t="str">
        <f t="shared" si="14"/>
        <v/>
      </c>
    </row>
    <row r="73" spans="1:23" x14ac:dyDescent="0.4">
      <c r="A73" s="16">
        <f t="shared" si="2"/>
        <v>67</v>
      </c>
      <c r="B73" s="16" t="s">
        <v>272</v>
      </c>
      <c r="C73" s="86" t="s">
        <v>272</v>
      </c>
      <c r="D73" s="68" t="s">
        <v>45</v>
      </c>
      <c r="E73" s="66" t="s">
        <v>87</v>
      </c>
      <c r="F73" s="67" t="s">
        <v>87</v>
      </c>
      <c r="G73" s="93" t="s">
        <v>101</v>
      </c>
      <c r="H73" s="81" t="s">
        <v>61</v>
      </c>
      <c r="I73" s="16" t="s">
        <v>279</v>
      </c>
      <c r="J73" s="16" t="s">
        <v>89</v>
      </c>
      <c r="K73" s="66" t="s">
        <v>87</v>
      </c>
      <c r="L73" s="74" t="s">
        <v>90</v>
      </c>
      <c r="M73" s="73" t="s">
        <v>275</v>
      </c>
      <c r="N73" s="103" t="s">
        <v>106</v>
      </c>
      <c r="O73" s="146">
        <v>45526</v>
      </c>
      <c r="P73" s="146">
        <v>45526</v>
      </c>
      <c r="Q73" s="68" t="s">
        <v>277</v>
      </c>
      <c r="R73" s="66" t="s">
        <v>277</v>
      </c>
      <c r="S73" s="78" t="s">
        <v>278</v>
      </c>
      <c r="T73" s="79" t="str">
        <f t="shared" si="15"/>
        <v>&lt;10</v>
      </c>
      <c r="U73" s="79" t="str">
        <f t="shared" si="15"/>
        <v>&lt;10</v>
      </c>
      <c r="V73" s="83" t="str">
        <f t="shared" si="13"/>
        <v>&lt;20</v>
      </c>
      <c r="W73" s="74" t="str">
        <f t="shared" si="14"/>
        <v/>
      </c>
    </row>
    <row r="74" spans="1:23" x14ac:dyDescent="0.4">
      <c r="A74" s="16">
        <f t="shared" ref="A74:A88" si="16">A73+1</f>
        <v>68</v>
      </c>
      <c r="B74" s="16" t="s">
        <v>272</v>
      </c>
      <c r="C74" s="86" t="s">
        <v>272</v>
      </c>
      <c r="D74" s="81" t="s">
        <v>280</v>
      </c>
      <c r="E74" s="16" t="s">
        <v>87</v>
      </c>
      <c r="F74" s="67" t="s">
        <v>87</v>
      </c>
      <c r="G74" s="93" t="s">
        <v>101</v>
      </c>
      <c r="H74" s="81" t="s">
        <v>281</v>
      </c>
      <c r="I74" s="16" t="s">
        <v>282</v>
      </c>
      <c r="J74" s="16" t="s">
        <v>283</v>
      </c>
      <c r="K74" s="66" t="s">
        <v>87</v>
      </c>
      <c r="L74" s="74" t="s">
        <v>90</v>
      </c>
      <c r="M74" s="73" t="s">
        <v>275</v>
      </c>
      <c r="N74" s="103" t="s">
        <v>106</v>
      </c>
      <c r="O74" s="146">
        <v>45526</v>
      </c>
      <c r="P74" s="146">
        <v>45526</v>
      </c>
      <c r="Q74" s="68" t="s">
        <v>277</v>
      </c>
      <c r="R74" s="66" t="s">
        <v>277</v>
      </c>
      <c r="S74" s="78" t="s">
        <v>278</v>
      </c>
      <c r="T74" s="79" t="str">
        <f t="shared" si="15"/>
        <v>&lt;10</v>
      </c>
      <c r="U74" s="79" t="str">
        <f t="shared" si="15"/>
        <v>&lt;10</v>
      </c>
      <c r="V74" s="83" t="str">
        <f t="shared" si="13"/>
        <v>&lt;20</v>
      </c>
      <c r="W74" s="74" t="str">
        <f t="shared" si="14"/>
        <v/>
      </c>
    </row>
    <row r="75" spans="1:23" x14ac:dyDescent="0.4">
      <c r="A75" s="16">
        <f t="shared" si="16"/>
        <v>69</v>
      </c>
      <c r="B75" s="66" t="s">
        <v>284</v>
      </c>
      <c r="C75" s="66" t="s">
        <v>284</v>
      </c>
      <c r="D75" s="68" t="s">
        <v>285</v>
      </c>
      <c r="E75" s="66" t="s">
        <v>286</v>
      </c>
      <c r="F75" s="67" t="s">
        <v>286</v>
      </c>
      <c r="G75" s="93" t="s">
        <v>101</v>
      </c>
      <c r="H75" s="81" t="s">
        <v>61</v>
      </c>
      <c r="I75" s="66" t="s">
        <v>287</v>
      </c>
      <c r="J75" s="147"/>
      <c r="K75" s="66"/>
      <c r="L75" s="74" t="s">
        <v>90</v>
      </c>
      <c r="M75" s="72" t="s">
        <v>288</v>
      </c>
      <c r="N75" s="75" t="s">
        <v>106</v>
      </c>
      <c r="O75" s="95">
        <v>45510</v>
      </c>
      <c r="P75" s="96">
        <v>45510</v>
      </c>
      <c r="Q75" s="68" t="s">
        <v>261</v>
      </c>
      <c r="R75" s="66" t="s">
        <v>206</v>
      </c>
      <c r="S75" s="78" t="s">
        <v>289</v>
      </c>
      <c r="T75" s="79" t="s">
        <v>261</v>
      </c>
      <c r="U75" s="79" t="s">
        <v>206</v>
      </c>
      <c r="V75" s="83" t="s">
        <v>289</v>
      </c>
      <c r="W75" s="74" t="str">
        <f t="shared" si="14"/>
        <v/>
      </c>
    </row>
    <row r="76" spans="1:23" x14ac:dyDescent="0.4">
      <c r="A76" s="16">
        <f t="shared" si="16"/>
        <v>70</v>
      </c>
      <c r="B76" s="66" t="s">
        <v>284</v>
      </c>
      <c r="C76" s="66" t="s">
        <v>284</v>
      </c>
      <c r="D76" s="81" t="s">
        <v>273</v>
      </c>
      <c r="E76" s="16" t="s">
        <v>286</v>
      </c>
      <c r="F76" s="86" t="s">
        <v>286</v>
      </c>
      <c r="G76" s="93" t="s">
        <v>101</v>
      </c>
      <c r="H76" s="81" t="s">
        <v>61</v>
      </c>
      <c r="I76" s="16" t="s">
        <v>290</v>
      </c>
      <c r="J76" s="16"/>
      <c r="K76" s="16"/>
      <c r="L76" s="74" t="s">
        <v>90</v>
      </c>
      <c r="M76" s="72" t="s">
        <v>288</v>
      </c>
      <c r="N76" s="88" t="s">
        <v>106</v>
      </c>
      <c r="O76" s="89">
        <v>45510</v>
      </c>
      <c r="P76" s="90">
        <v>45511</v>
      </c>
      <c r="Q76" s="81" t="s">
        <v>261</v>
      </c>
      <c r="R76" s="16" t="s">
        <v>206</v>
      </c>
      <c r="S76" s="78" t="s">
        <v>289</v>
      </c>
      <c r="T76" s="79" t="s">
        <v>261</v>
      </c>
      <c r="U76" s="79" t="s">
        <v>206</v>
      </c>
      <c r="V76" s="83" t="s">
        <v>289</v>
      </c>
      <c r="W76" s="74" t="str">
        <f t="shared" si="14"/>
        <v/>
      </c>
    </row>
    <row r="77" spans="1:23" x14ac:dyDescent="0.4">
      <c r="A77" s="16">
        <f t="shared" si="16"/>
        <v>71</v>
      </c>
      <c r="B77" s="66" t="s">
        <v>284</v>
      </c>
      <c r="C77" s="66" t="s">
        <v>284</v>
      </c>
      <c r="D77" s="81" t="s">
        <v>280</v>
      </c>
      <c r="E77" s="16" t="s">
        <v>286</v>
      </c>
      <c r="F77" s="86" t="s">
        <v>286</v>
      </c>
      <c r="G77" s="93" t="s">
        <v>101</v>
      </c>
      <c r="H77" s="81" t="s">
        <v>61</v>
      </c>
      <c r="I77" s="16" t="s">
        <v>291</v>
      </c>
      <c r="J77" s="16"/>
      <c r="K77" s="16"/>
      <c r="L77" s="74" t="s">
        <v>90</v>
      </c>
      <c r="M77" s="72" t="s">
        <v>288</v>
      </c>
      <c r="N77" s="88" t="s">
        <v>106</v>
      </c>
      <c r="O77" s="89">
        <v>45510</v>
      </c>
      <c r="P77" s="90">
        <v>45511</v>
      </c>
      <c r="Q77" s="81" t="s">
        <v>261</v>
      </c>
      <c r="R77" s="16" t="s">
        <v>206</v>
      </c>
      <c r="S77" s="78" t="s">
        <v>289</v>
      </c>
      <c r="T77" s="79" t="s">
        <v>261</v>
      </c>
      <c r="U77" s="79" t="s">
        <v>206</v>
      </c>
      <c r="V77" s="83" t="s">
        <v>289</v>
      </c>
      <c r="W77" s="74" t="str">
        <f t="shared" si="14"/>
        <v/>
      </c>
    </row>
    <row r="78" spans="1:23" x14ac:dyDescent="0.4">
      <c r="A78" s="16">
        <f t="shared" si="16"/>
        <v>72</v>
      </c>
      <c r="B78" s="66" t="s">
        <v>284</v>
      </c>
      <c r="C78" s="66" t="s">
        <v>284</v>
      </c>
      <c r="D78" s="81" t="s">
        <v>292</v>
      </c>
      <c r="E78" s="16" t="s">
        <v>286</v>
      </c>
      <c r="F78" s="86" t="s">
        <v>286</v>
      </c>
      <c r="G78" s="93" t="s">
        <v>101</v>
      </c>
      <c r="H78" s="68" t="s">
        <v>102</v>
      </c>
      <c r="I78" s="16" t="s">
        <v>293</v>
      </c>
      <c r="J78" s="16" t="s">
        <v>104</v>
      </c>
      <c r="K78" s="16"/>
      <c r="L78" s="74" t="s">
        <v>90</v>
      </c>
      <c r="M78" s="72" t="s">
        <v>288</v>
      </c>
      <c r="N78" s="88" t="s">
        <v>106</v>
      </c>
      <c r="O78" s="89">
        <v>45510</v>
      </c>
      <c r="P78" s="90">
        <v>45510</v>
      </c>
      <c r="Q78" s="81" t="s">
        <v>261</v>
      </c>
      <c r="R78" s="16" t="s">
        <v>206</v>
      </c>
      <c r="S78" s="78" t="s">
        <v>289</v>
      </c>
      <c r="T78" s="79" t="s">
        <v>261</v>
      </c>
      <c r="U78" s="79" t="s">
        <v>206</v>
      </c>
      <c r="V78" s="83" t="s">
        <v>289</v>
      </c>
      <c r="W78" s="74" t="str">
        <f t="shared" si="14"/>
        <v/>
      </c>
    </row>
    <row r="79" spans="1:23" x14ac:dyDescent="0.4">
      <c r="A79" s="16">
        <f t="shared" si="16"/>
        <v>73</v>
      </c>
      <c r="B79" s="66" t="s">
        <v>284</v>
      </c>
      <c r="C79" s="66" t="s">
        <v>284</v>
      </c>
      <c r="D79" s="81" t="s">
        <v>219</v>
      </c>
      <c r="E79" s="16" t="s">
        <v>87</v>
      </c>
      <c r="F79" s="86" t="s">
        <v>294</v>
      </c>
      <c r="G79" s="93" t="s">
        <v>101</v>
      </c>
      <c r="H79" s="68" t="s">
        <v>295</v>
      </c>
      <c r="I79" s="16" t="s">
        <v>296</v>
      </c>
      <c r="J79" s="16"/>
      <c r="K79" s="16"/>
      <c r="L79" s="74" t="s">
        <v>90</v>
      </c>
      <c r="M79" s="72" t="s">
        <v>288</v>
      </c>
      <c r="N79" s="88" t="s">
        <v>106</v>
      </c>
      <c r="O79" s="89">
        <v>45510</v>
      </c>
      <c r="P79" s="90">
        <v>45511</v>
      </c>
      <c r="Q79" s="81" t="s">
        <v>261</v>
      </c>
      <c r="R79" s="16" t="s">
        <v>206</v>
      </c>
      <c r="S79" s="78" t="s">
        <v>289</v>
      </c>
      <c r="T79" s="79" t="s">
        <v>261</v>
      </c>
      <c r="U79" s="79" t="s">
        <v>206</v>
      </c>
      <c r="V79" s="83" t="s">
        <v>289</v>
      </c>
      <c r="W79" s="74" t="str">
        <f t="shared" si="14"/>
        <v/>
      </c>
    </row>
    <row r="80" spans="1:23" x14ac:dyDescent="0.4">
      <c r="A80" s="16">
        <f t="shared" si="16"/>
        <v>74</v>
      </c>
      <c r="B80" s="66" t="s">
        <v>284</v>
      </c>
      <c r="C80" s="66" t="s">
        <v>284</v>
      </c>
      <c r="D80" s="68" t="s">
        <v>297</v>
      </c>
      <c r="E80" s="66" t="s">
        <v>286</v>
      </c>
      <c r="F80" s="67" t="s">
        <v>286</v>
      </c>
      <c r="G80" s="93" t="s">
        <v>101</v>
      </c>
      <c r="H80" s="81" t="s">
        <v>61</v>
      </c>
      <c r="I80" s="66" t="s">
        <v>298</v>
      </c>
      <c r="J80" s="147"/>
      <c r="K80" s="66"/>
      <c r="L80" s="74" t="s">
        <v>90</v>
      </c>
      <c r="M80" s="72" t="s">
        <v>288</v>
      </c>
      <c r="N80" s="75" t="s">
        <v>106</v>
      </c>
      <c r="O80" s="95">
        <v>45510</v>
      </c>
      <c r="P80" s="96">
        <v>45510</v>
      </c>
      <c r="Q80" s="68" t="s">
        <v>261</v>
      </c>
      <c r="R80" s="66" t="s">
        <v>206</v>
      </c>
      <c r="S80" s="78" t="s">
        <v>289</v>
      </c>
      <c r="T80" s="79" t="s">
        <v>261</v>
      </c>
      <c r="U80" s="79" t="s">
        <v>206</v>
      </c>
      <c r="V80" s="83" t="s">
        <v>289</v>
      </c>
      <c r="W80" s="74" t="str">
        <f t="shared" si="14"/>
        <v/>
      </c>
    </row>
    <row r="81" spans="1:23" x14ac:dyDescent="0.4">
      <c r="A81" s="16">
        <f t="shared" si="16"/>
        <v>75</v>
      </c>
      <c r="B81" s="66" t="s">
        <v>284</v>
      </c>
      <c r="C81" s="66" t="s">
        <v>284</v>
      </c>
      <c r="D81" s="81" t="s">
        <v>292</v>
      </c>
      <c r="E81" s="16" t="s">
        <v>286</v>
      </c>
      <c r="F81" s="86" t="s">
        <v>286</v>
      </c>
      <c r="G81" s="93" t="s">
        <v>101</v>
      </c>
      <c r="H81" s="81" t="s">
        <v>61</v>
      </c>
      <c r="I81" s="16" t="s">
        <v>274</v>
      </c>
      <c r="J81" s="16"/>
      <c r="K81" s="16"/>
      <c r="L81" s="74" t="s">
        <v>90</v>
      </c>
      <c r="M81" s="72" t="s">
        <v>288</v>
      </c>
      <c r="N81" s="88" t="s">
        <v>106</v>
      </c>
      <c r="O81" s="89">
        <v>45511</v>
      </c>
      <c r="P81" s="90">
        <v>45511</v>
      </c>
      <c r="Q81" s="81" t="s">
        <v>261</v>
      </c>
      <c r="R81" s="16" t="s">
        <v>206</v>
      </c>
      <c r="S81" s="78" t="s">
        <v>289</v>
      </c>
      <c r="T81" s="79" t="s">
        <v>261</v>
      </c>
      <c r="U81" s="79" t="s">
        <v>206</v>
      </c>
      <c r="V81" s="83" t="s">
        <v>289</v>
      </c>
      <c r="W81" s="74" t="str">
        <f t="shared" si="14"/>
        <v/>
      </c>
    </row>
    <row r="82" spans="1:23" x14ac:dyDescent="0.4">
      <c r="A82" s="16">
        <f t="shared" si="16"/>
        <v>76</v>
      </c>
      <c r="B82" s="66" t="s">
        <v>284</v>
      </c>
      <c r="C82" s="66" t="s">
        <v>284</v>
      </c>
      <c r="D82" s="81" t="s">
        <v>299</v>
      </c>
      <c r="E82" s="16" t="s">
        <v>286</v>
      </c>
      <c r="F82" s="86" t="s">
        <v>286</v>
      </c>
      <c r="G82" s="93" t="s">
        <v>101</v>
      </c>
      <c r="H82" s="81" t="s">
        <v>61</v>
      </c>
      <c r="I82" s="16" t="s">
        <v>300</v>
      </c>
      <c r="J82" s="16"/>
      <c r="K82" s="16"/>
      <c r="L82" s="74" t="s">
        <v>90</v>
      </c>
      <c r="M82" s="72" t="s">
        <v>288</v>
      </c>
      <c r="N82" s="88" t="s">
        <v>106</v>
      </c>
      <c r="O82" s="89">
        <v>45511</v>
      </c>
      <c r="P82" s="90">
        <v>45511</v>
      </c>
      <c r="Q82" s="81" t="s">
        <v>261</v>
      </c>
      <c r="R82" s="16" t="s">
        <v>206</v>
      </c>
      <c r="S82" s="78" t="s">
        <v>289</v>
      </c>
      <c r="T82" s="79" t="s">
        <v>261</v>
      </c>
      <c r="U82" s="79" t="s">
        <v>206</v>
      </c>
      <c r="V82" s="83" t="s">
        <v>289</v>
      </c>
      <c r="W82" s="74" t="str">
        <f t="shared" si="14"/>
        <v/>
      </c>
    </row>
    <row r="83" spans="1:23" x14ac:dyDescent="0.4">
      <c r="A83" s="16">
        <f t="shared" si="16"/>
        <v>77</v>
      </c>
      <c r="B83" s="66" t="s">
        <v>284</v>
      </c>
      <c r="C83" s="66" t="s">
        <v>284</v>
      </c>
      <c r="D83" s="81" t="s">
        <v>301</v>
      </c>
      <c r="E83" s="16" t="s">
        <v>286</v>
      </c>
      <c r="F83" s="86" t="s">
        <v>286</v>
      </c>
      <c r="G83" s="93" t="s">
        <v>101</v>
      </c>
      <c r="H83" s="68" t="s">
        <v>102</v>
      </c>
      <c r="I83" s="16" t="s">
        <v>302</v>
      </c>
      <c r="J83" s="16" t="s">
        <v>283</v>
      </c>
      <c r="K83" s="16"/>
      <c r="L83" s="74" t="s">
        <v>90</v>
      </c>
      <c r="M83" s="72" t="s">
        <v>288</v>
      </c>
      <c r="N83" s="88" t="s">
        <v>106</v>
      </c>
      <c r="O83" s="89">
        <v>45510</v>
      </c>
      <c r="P83" s="90">
        <v>45510</v>
      </c>
      <c r="Q83" s="81" t="s">
        <v>261</v>
      </c>
      <c r="R83" s="16" t="s">
        <v>206</v>
      </c>
      <c r="S83" s="78" t="s">
        <v>289</v>
      </c>
      <c r="T83" s="79" t="s">
        <v>261</v>
      </c>
      <c r="U83" s="79" t="s">
        <v>206</v>
      </c>
      <c r="V83" s="83" t="s">
        <v>289</v>
      </c>
      <c r="W83" s="74" t="str">
        <f t="shared" si="14"/>
        <v/>
      </c>
    </row>
    <row r="84" spans="1:23" x14ac:dyDescent="0.4">
      <c r="A84" s="16">
        <f t="shared" si="16"/>
        <v>78</v>
      </c>
      <c r="B84" s="66" t="s">
        <v>284</v>
      </c>
      <c r="C84" s="66" t="s">
        <v>284</v>
      </c>
      <c r="D84" s="81" t="s">
        <v>219</v>
      </c>
      <c r="E84" s="16" t="s">
        <v>87</v>
      </c>
      <c r="F84" s="86" t="s">
        <v>303</v>
      </c>
      <c r="G84" s="93" t="s">
        <v>101</v>
      </c>
      <c r="H84" s="68" t="s">
        <v>295</v>
      </c>
      <c r="I84" s="16" t="s">
        <v>304</v>
      </c>
      <c r="J84" s="16"/>
      <c r="K84" s="16"/>
      <c r="L84" s="74" t="s">
        <v>90</v>
      </c>
      <c r="M84" s="72" t="s">
        <v>288</v>
      </c>
      <c r="N84" s="88" t="s">
        <v>106</v>
      </c>
      <c r="O84" s="89">
        <v>45511</v>
      </c>
      <c r="P84" s="90">
        <v>45511</v>
      </c>
      <c r="Q84" s="81" t="s">
        <v>261</v>
      </c>
      <c r="R84" s="16" t="s">
        <v>206</v>
      </c>
      <c r="S84" s="78" t="s">
        <v>289</v>
      </c>
      <c r="T84" s="79" t="s">
        <v>261</v>
      </c>
      <c r="U84" s="79" t="s">
        <v>206</v>
      </c>
      <c r="V84" s="83" t="s">
        <v>289</v>
      </c>
      <c r="W84" s="74" t="str">
        <f t="shared" si="14"/>
        <v/>
      </c>
    </row>
    <row r="85" spans="1:23" x14ac:dyDescent="0.4">
      <c r="A85" s="16">
        <f t="shared" si="16"/>
        <v>79</v>
      </c>
      <c r="B85" s="66" t="s">
        <v>119</v>
      </c>
      <c r="C85" s="67" t="s">
        <v>120</v>
      </c>
      <c r="D85" s="81" t="s">
        <v>32</v>
      </c>
      <c r="E85" s="16" t="s">
        <v>219</v>
      </c>
      <c r="F85" s="86" t="s">
        <v>305</v>
      </c>
      <c r="G85" s="148" t="s">
        <v>60</v>
      </c>
      <c r="H85" s="81" t="s">
        <v>102</v>
      </c>
      <c r="I85" s="16" t="s">
        <v>306</v>
      </c>
      <c r="J85" s="16" t="s">
        <v>104</v>
      </c>
      <c r="K85" s="66" t="s">
        <v>307</v>
      </c>
      <c r="L85" s="87" t="s">
        <v>90</v>
      </c>
      <c r="M85" s="73" t="s">
        <v>308</v>
      </c>
      <c r="N85" s="88" t="s">
        <v>41</v>
      </c>
      <c r="O85" s="89">
        <v>45534</v>
      </c>
      <c r="P85" s="90">
        <v>45534</v>
      </c>
      <c r="Q85" s="81" t="s">
        <v>309</v>
      </c>
      <c r="R85" s="16" t="s">
        <v>310</v>
      </c>
      <c r="S85" s="16" t="s">
        <v>311</v>
      </c>
      <c r="T85" s="79" t="str">
        <f t="shared" ref="T85:U88" si="17">IF(Q85="","",IF(NOT(ISERROR(Q85*1)),ROUNDDOWN(Q85*1,2-INT(LOG(ABS(Q85*1)))),IFERROR("&lt;"&amp;ROUNDDOWN(IF(SUBSTITUTE(Q85,"&lt;","")*1&lt;=50,SUBSTITUTE(Q85,"&lt;","")*1,""),2-INT(LOG(ABS(SUBSTITUTE(Q85,"&lt;","")*1)))),IF(Q85="-",Q85,"入力形式が間違っています"))))</f>
        <v>&lt;3.02</v>
      </c>
      <c r="U85" s="79" t="str">
        <f t="shared" si="17"/>
        <v>&lt;3.29</v>
      </c>
      <c r="V85" s="83" t="str">
        <f t="shared" ref="V85:V88" si="18">IFERROR(IF(AND(T85="",U85=""),"",IF(AND(T85="-",U85="-"),IF(S85="","Cs合計を入力してください",S85),IF(NOT(ISERROR(T85*1+U85*1)),ROUND(T85+U85, 1-INT(LOG(ABS(T85+U85)))),IF(NOT(ISERROR(T85*1)),ROUND(T85, 1-INT(LOG(ABS(T85)))),IF(NOT(ISERROR(U85*1)),ROUND(U85, 1-INT(LOG(ABS(U85)))),IF(ISERROR(T85*1+U85*1),"&lt;"&amp;ROUND(IF(T85="-",0,SUBSTITUTE(T85,"&lt;",""))*1+IF(U85="-",0,SUBSTITUTE(U85,"&lt;",""))*1,1-INT(LOG(ABS(IF(T85="-",0,SUBSTITUTE(T85,"&lt;",""))*1+IF(U85="-",0,SUBSTITUTE(U85,"&lt;",""))*1)))))))))),"入力形式が間違っています")</f>
        <v>&lt;6.3</v>
      </c>
      <c r="W85" s="74" t="str">
        <f t="shared" si="14"/>
        <v/>
      </c>
    </row>
    <row r="86" spans="1:23" x14ac:dyDescent="0.4">
      <c r="A86" s="16">
        <f t="shared" si="16"/>
        <v>80</v>
      </c>
      <c r="B86" s="16" t="s">
        <v>120</v>
      </c>
      <c r="C86" s="87" t="s">
        <v>120</v>
      </c>
      <c r="D86" s="149" t="s">
        <v>32</v>
      </c>
      <c r="E86" s="16" t="s">
        <v>219</v>
      </c>
      <c r="F86" s="118" t="s">
        <v>305</v>
      </c>
      <c r="G86" s="93" t="s">
        <v>60</v>
      </c>
      <c r="H86" s="81" t="s">
        <v>102</v>
      </c>
      <c r="I86" s="150" t="s">
        <v>312</v>
      </c>
      <c r="J86" s="16" t="s">
        <v>104</v>
      </c>
      <c r="K86" s="66" t="s">
        <v>307</v>
      </c>
      <c r="L86" s="87" t="s">
        <v>90</v>
      </c>
      <c r="M86" s="73" t="s">
        <v>308</v>
      </c>
      <c r="N86" s="88" t="s">
        <v>41</v>
      </c>
      <c r="O86" s="89">
        <v>45534</v>
      </c>
      <c r="P86" s="90">
        <v>45534</v>
      </c>
      <c r="Q86" s="151" t="s">
        <v>313</v>
      </c>
      <c r="R86" s="151" t="s">
        <v>314</v>
      </c>
      <c r="S86" s="91" t="s">
        <v>315</v>
      </c>
      <c r="T86" s="79" t="str">
        <f t="shared" si="17"/>
        <v>&lt;2.94</v>
      </c>
      <c r="U86" s="79" t="str">
        <f t="shared" si="17"/>
        <v>&lt;2.89</v>
      </c>
      <c r="V86" s="83" t="str">
        <f t="shared" si="18"/>
        <v>&lt;5.8</v>
      </c>
      <c r="W86" s="74" t="str">
        <f t="shared" si="14"/>
        <v/>
      </c>
    </row>
    <row r="87" spans="1:23" x14ac:dyDescent="0.4">
      <c r="A87" s="16">
        <f t="shared" si="16"/>
        <v>81</v>
      </c>
      <c r="B87" s="66" t="s">
        <v>85</v>
      </c>
      <c r="C87" s="67" t="s">
        <v>85</v>
      </c>
      <c r="D87" s="68" t="s">
        <v>85</v>
      </c>
      <c r="E87" s="66" t="s">
        <v>316</v>
      </c>
      <c r="F87" s="67" t="s">
        <v>87</v>
      </c>
      <c r="G87" s="93" t="s">
        <v>60</v>
      </c>
      <c r="H87" s="81" t="s">
        <v>61</v>
      </c>
      <c r="I87" s="98" t="s">
        <v>88</v>
      </c>
      <c r="J87" s="66" t="s">
        <v>89</v>
      </c>
      <c r="K87" s="66" t="s">
        <v>87</v>
      </c>
      <c r="L87" s="74" t="s">
        <v>90</v>
      </c>
      <c r="M87" s="73" t="s">
        <v>91</v>
      </c>
      <c r="N87" s="75" t="s">
        <v>41</v>
      </c>
      <c r="O87" s="95">
        <v>45532</v>
      </c>
      <c r="P87" s="96">
        <v>45534</v>
      </c>
      <c r="Q87" s="68" t="s">
        <v>96</v>
      </c>
      <c r="R87" s="97" t="s">
        <v>92</v>
      </c>
      <c r="S87" s="78" t="s">
        <v>252</v>
      </c>
      <c r="T87" s="79" t="str">
        <f t="shared" si="17"/>
        <v>&lt;3.2</v>
      </c>
      <c r="U87" s="79" t="str">
        <f t="shared" si="17"/>
        <v>&lt;2.9</v>
      </c>
      <c r="V87" s="83" t="str">
        <f t="shared" si="18"/>
        <v>&lt;6.1</v>
      </c>
      <c r="W87" s="74"/>
    </row>
    <row r="88" spans="1:23" x14ac:dyDescent="0.4">
      <c r="A88" s="16">
        <f t="shared" si="16"/>
        <v>82</v>
      </c>
      <c r="B88" s="66" t="s">
        <v>85</v>
      </c>
      <c r="C88" s="67" t="s">
        <v>85</v>
      </c>
      <c r="D88" s="68" t="s">
        <v>85</v>
      </c>
      <c r="E88" s="66" t="s">
        <v>317</v>
      </c>
      <c r="F88" s="67" t="s">
        <v>87</v>
      </c>
      <c r="G88" s="93" t="s">
        <v>60</v>
      </c>
      <c r="H88" s="81" t="s">
        <v>61</v>
      </c>
      <c r="I88" s="98" t="s">
        <v>88</v>
      </c>
      <c r="J88" s="66" t="s">
        <v>89</v>
      </c>
      <c r="K88" s="66" t="s">
        <v>87</v>
      </c>
      <c r="L88" s="74" t="s">
        <v>90</v>
      </c>
      <c r="M88" s="73" t="s">
        <v>91</v>
      </c>
      <c r="N88" s="75" t="s">
        <v>41</v>
      </c>
      <c r="O88" s="95">
        <v>45532</v>
      </c>
      <c r="P88" s="96">
        <v>45534</v>
      </c>
      <c r="Q88" s="68" t="s">
        <v>235</v>
      </c>
      <c r="R88" s="97" t="s">
        <v>318</v>
      </c>
      <c r="S88" s="78" t="s">
        <v>94</v>
      </c>
      <c r="T88" s="79" t="str">
        <f t="shared" si="17"/>
        <v>&lt;3.4</v>
      </c>
      <c r="U88" s="79" t="str">
        <f t="shared" si="17"/>
        <v>&lt;2.2</v>
      </c>
      <c r="V88" s="83" t="str">
        <f t="shared" si="18"/>
        <v>&lt;5.6</v>
      </c>
      <c r="W88" s="74"/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 V10:V13">
    <cfRule type="expression" dxfId="19" priority="20">
      <formula>$W7="○"</formula>
    </cfRule>
  </conditionalFormatting>
  <conditionalFormatting sqref="V9">
    <cfRule type="expression" dxfId="18" priority="19">
      <formula>$W9="○"</formula>
    </cfRule>
  </conditionalFormatting>
  <conditionalFormatting sqref="V8">
    <cfRule type="expression" dxfId="17" priority="18">
      <formula>$W8="○"</formula>
    </cfRule>
  </conditionalFormatting>
  <conditionalFormatting sqref="V14">
    <cfRule type="expression" dxfId="16" priority="17">
      <formula>$W14="○"</formula>
    </cfRule>
  </conditionalFormatting>
  <conditionalFormatting sqref="V15">
    <cfRule type="expression" dxfId="15" priority="16">
      <formula>$W15="○"</formula>
    </cfRule>
  </conditionalFormatting>
  <conditionalFormatting sqref="V16">
    <cfRule type="expression" dxfId="14" priority="15">
      <formula>$W16="○"</formula>
    </cfRule>
  </conditionalFormatting>
  <conditionalFormatting sqref="V17:V18">
    <cfRule type="expression" dxfId="13" priority="14">
      <formula>$W17="○"</formula>
    </cfRule>
  </conditionalFormatting>
  <conditionalFormatting sqref="V19">
    <cfRule type="expression" dxfId="12" priority="13">
      <formula>$W19="○"</formula>
    </cfRule>
  </conditionalFormatting>
  <conditionalFormatting sqref="V20:V46">
    <cfRule type="expression" dxfId="11" priority="12">
      <formula>$W20="○"</formula>
    </cfRule>
  </conditionalFormatting>
  <conditionalFormatting sqref="V47:V50">
    <cfRule type="expression" dxfId="10" priority="11">
      <formula>$W47="○"</formula>
    </cfRule>
  </conditionalFormatting>
  <conditionalFormatting sqref="V51">
    <cfRule type="expression" dxfId="9" priority="10">
      <formula>$W51="○"</formula>
    </cfRule>
  </conditionalFormatting>
  <conditionalFormatting sqref="V52:V55">
    <cfRule type="expression" dxfId="8" priority="9">
      <formula>$W52="○"</formula>
    </cfRule>
  </conditionalFormatting>
  <conditionalFormatting sqref="V56:V58">
    <cfRule type="expression" dxfId="7" priority="8">
      <formula>$W56="○"</formula>
    </cfRule>
  </conditionalFormatting>
  <conditionalFormatting sqref="V59:V61">
    <cfRule type="expression" dxfId="6" priority="7">
      <formula>$W59="○"</formula>
    </cfRule>
  </conditionalFormatting>
  <conditionalFormatting sqref="V62:V71">
    <cfRule type="expression" dxfId="5" priority="6">
      <formula>$W62="○"</formula>
    </cfRule>
  </conditionalFormatting>
  <conditionalFormatting sqref="V72:V74">
    <cfRule type="expression" dxfId="4" priority="5">
      <formula>$W72="○"</formula>
    </cfRule>
  </conditionalFormatting>
  <conditionalFormatting sqref="V75:V84">
    <cfRule type="expression" dxfId="3" priority="4">
      <formula>$W75="○"</formula>
    </cfRule>
  </conditionalFormatting>
  <conditionalFormatting sqref="V85:V86">
    <cfRule type="expression" dxfId="2" priority="3">
      <formula>$W85="○"</formula>
    </cfRule>
  </conditionalFormatting>
  <conditionalFormatting sqref="S86">
    <cfRule type="expression" dxfId="1" priority="2">
      <formula>$W86="○"</formula>
    </cfRule>
  </conditionalFormatting>
  <conditionalFormatting sqref="V87:V88">
    <cfRule type="expression" dxfId="0" priority="1">
      <formula>$W87="○"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2024-09-04T01:58:28Z</dcterms:modified>
</cp:coreProperties>
</file>