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4E54D260-296C-4E56-82BB-A6C0502A3AA7}" xr6:coauthVersionLast="47" xr6:coauthVersionMax="47" xr10:uidLastSave="{00000000-0000-0000-0000-000000000000}"/>
  <bookViews>
    <workbookView xWindow="2730" yWindow="2580" windowWidth="17940" windowHeight="136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4" i="1" l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V18" i="1"/>
  <c r="W18" i="1" s="1"/>
  <c r="U18" i="1"/>
  <c r="T18" i="1"/>
  <c r="U17" i="1"/>
  <c r="V17" i="1" s="1"/>
  <c r="W17" i="1" s="1"/>
  <c r="T17" i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V9" i="1" s="1"/>
  <c r="W9" i="1" s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<sst xmlns="http://schemas.openxmlformats.org/spreadsheetml/2006/main" count="317" uniqueCount="86">
  <si>
    <t>３　国立医薬品食品衛生研究所における検査</t>
  </si>
  <si>
    <t>NO</t>
    <phoneticPr fontId="2"/>
  </si>
  <si>
    <t>報告自治体</t>
    <rPh sb="0" eb="2">
      <t>ホウコク</t>
    </rPh>
    <rPh sb="2" eb="5">
      <t>ジチタイ</t>
    </rPh>
    <phoneticPr fontId="2"/>
  </si>
  <si>
    <t>実施主体</t>
    <rPh sb="0" eb="2">
      <t>ジッシ</t>
    </rPh>
    <phoneticPr fontId="2"/>
  </si>
  <si>
    <t>産地</t>
    <rPh sb="0" eb="2">
      <t>サンチ</t>
    </rPh>
    <phoneticPr fontId="2"/>
  </si>
  <si>
    <t>非流通品
／流通品</t>
    <rPh sb="0" eb="1">
      <t>ヒ</t>
    </rPh>
    <rPh sb="1" eb="3">
      <t>リュウツウ</t>
    </rPh>
    <rPh sb="3" eb="4">
      <t>ヒン</t>
    </rPh>
    <phoneticPr fontId="2"/>
  </si>
  <si>
    <t>食品
カテゴリ</t>
    <phoneticPr fontId="2"/>
  </si>
  <si>
    <t>品目</t>
    <rPh sb="0" eb="2">
      <t>ヒンモク</t>
    </rPh>
    <phoneticPr fontId="2"/>
  </si>
  <si>
    <t>検査</t>
    <phoneticPr fontId="2"/>
  </si>
  <si>
    <t>日時</t>
    <rPh sb="0" eb="2">
      <t>ニチジ</t>
    </rPh>
    <phoneticPr fontId="2"/>
  </si>
  <si>
    <t>結果（Bq/kg)</t>
    <rPh sb="0" eb="2">
      <t>ケッカ</t>
    </rPh>
    <phoneticPr fontId="2"/>
  </si>
  <si>
    <t>都道府県</t>
    <rPh sb="0" eb="4">
      <t>トドウフケン</t>
    </rPh>
    <phoneticPr fontId="2"/>
  </si>
  <si>
    <t>市町村</t>
    <rPh sb="0" eb="3">
      <t>シチョウソン</t>
    </rPh>
    <phoneticPr fontId="2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</si>
  <si>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2"/>
  </si>
  <si>
    <t>品目名</t>
    <rPh sb="2" eb="3">
      <t>メイ</t>
    </rPh>
    <phoneticPr fontId="2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</si>
  <si>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2"/>
  </si>
  <si>
    <t>検査機関</t>
    <phoneticPr fontId="2"/>
  </si>
  <si>
    <t>検査法</t>
    <rPh sb="0" eb="2">
      <t>ケンサ</t>
    </rPh>
    <rPh sb="2" eb="3">
      <t>ホウ</t>
    </rPh>
    <phoneticPr fontId="2"/>
  </si>
  <si>
    <t>採取日
（購入日)</t>
  </si>
  <si>
    <t>結果
判明日</t>
    <phoneticPr fontId="2"/>
  </si>
  <si>
    <t>入力用</t>
    <rPh sb="0" eb="3">
      <t>ニュウリョクヨウ</t>
    </rPh>
    <phoneticPr fontId="1"/>
  </si>
  <si>
    <t>Cs-134</t>
    <phoneticPr fontId="2"/>
  </si>
  <si>
    <t>Cs-137</t>
    <phoneticPr fontId="2"/>
  </si>
  <si>
    <t>Cs合計</t>
    <rPh sb="2" eb="4">
      <t>ゴウケイ</t>
    </rPh>
    <phoneticPr fontId="2"/>
  </si>
  <si>
    <t>基準超過</t>
    <rPh sb="0" eb="2">
      <t>キジュン</t>
    </rPh>
    <rPh sb="2" eb="4">
      <t>チョウカ</t>
    </rPh>
    <phoneticPr fontId="2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</si>
  <si>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2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</si>
  <si>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2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</si>
  <si>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</si>
  <si>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</si>
  <si>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</si>
  <si>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</si>
  <si>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</si>
  <si>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流通品</t>
    <rPh sb="0" eb="2">
      <t>リュウツウ</t>
    </rPh>
    <rPh sb="2" eb="3">
      <t>ヒン</t>
    </rPh>
    <phoneticPr fontId="5"/>
  </si>
  <si>
    <t>農産物</t>
    <rPh sb="0" eb="3">
      <t>ノウサンブツ</t>
    </rPh>
    <phoneticPr fontId="2"/>
  </si>
  <si>
    <t>栽培</t>
    <rPh sb="0" eb="2">
      <t>サイバイ</t>
    </rPh>
    <phoneticPr fontId="1"/>
  </si>
  <si>
    <t>制限なし</t>
    <rPh sb="0" eb="2">
      <t>セイゲン</t>
    </rPh>
    <phoneticPr fontId="5"/>
  </si>
  <si>
    <t>-</t>
    <phoneticPr fontId="1"/>
  </si>
  <si>
    <t>シイタケ</t>
  </si>
  <si>
    <t>Ge</t>
  </si>
  <si>
    <t>水産物</t>
    <rPh sb="0" eb="3">
      <t>スイサンブツ</t>
    </rPh>
    <phoneticPr fontId="2"/>
  </si>
  <si>
    <t>―</t>
  </si>
  <si>
    <t>国立医薬品食品衛生研究所</t>
    <rPh sb="0" eb="12">
      <t>コクリツイヤクヒンショクヒンエイセイケンキュウショ</t>
    </rPh>
    <phoneticPr fontId="1"/>
  </si>
  <si>
    <t>神奈川県</t>
    <rPh sb="0" eb="4">
      <t>カナガワケン</t>
    </rPh>
    <phoneticPr fontId="4"/>
  </si>
  <si>
    <t>横浜市</t>
    <rPh sb="0" eb="2">
      <t>ヨコハマ</t>
    </rPh>
    <rPh sb="2" eb="3">
      <t>シ</t>
    </rPh>
    <phoneticPr fontId="1"/>
  </si>
  <si>
    <t>ホウレンソウ</t>
  </si>
  <si>
    <t>CsI</t>
  </si>
  <si>
    <t>&lt;25</t>
    <phoneticPr fontId="1"/>
  </si>
  <si>
    <t>ミカン</t>
  </si>
  <si>
    <t>畜産物</t>
    <rPh sb="0" eb="3">
      <t>チクサンブツ</t>
    </rPh>
    <phoneticPr fontId="2"/>
  </si>
  <si>
    <t>豚肉</t>
    <rPh sb="0" eb="2">
      <t>ブタニク</t>
    </rPh>
    <phoneticPr fontId="1"/>
  </si>
  <si>
    <t>茨城県</t>
    <rPh sb="0" eb="3">
      <t>イバラキケン</t>
    </rPh>
    <phoneticPr fontId="4"/>
  </si>
  <si>
    <t>常陸太田</t>
    <rPh sb="0" eb="4">
      <t>ヒタチオオタ</t>
    </rPh>
    <phoneticPr fontId="1"/>
  </si>
  <si>
    <t>原木</t>
    <rPh sb="0" eb="2">
      <t>ゲンボク</t>
    </rPh>
    <phoneticPr fontId="1"/>
  </si>
  <si>
    <t>常陸大宮</t>
    <rPh sb="0" eb="4">
      <t>ヒタチオオミヤ</t>
    </rPh>
    <phoneticPr fontId="1"/>
  </si>
  <si>
    <t>原木、露地栽培</t>
    <rPh sb="0" eb="2">
      <t>ゲンボク</t>
    </rPh>
    <rPh sb="3" eb="7">
      <t>ロジサイバイ</t>
    </rPh>
    <phoneticPr fontId="1"/>
  </si>
  <si>
    <t>&lt;3.3871</t>
  </si>
  <si>
    <t>アユ</t>
  </si>
  <si>
    <t>天然</t>
    <rPh sb="0" eb="2">
      <t>テンネン</t>
    </rPh>
    <phoneticPr fontId="1"/>
  </si>
  <si>
    <t>ひたちなか市</t>
    <rPh sb="5" eb="6">
      <t>シ</t>
    </rPh>
    <phoneticPr fontId="1"/>
  </si>
  <si>
    <t>ハクサイ</t>
  </si>
  <si>
    <t>東海村</t>
    <rPh sb="0" eb="3">
      <t>トウカイムラ</t>
    </rPh>
    <phoneticPr fontId="1"/>
  </si>
  <si>
    <t>キウイフルーツ</t>
  </si>
  <si>
    <t>常陸太田市</t>
    <rPh sb="0" eb="5">
      <t>ヒタチオオタシ</t>
    </rPh>
    <phoneticPr fontId="1"/>
  </si>
  <si>
    <t>ソバ</t>
  </si>
  <si>
    <t>品種：常陸秋そば</t>
    <rPh sb="0" eb="2">
      <t>ヒンシュ</t>
    </rPh>
    <rPh sb="3" eb="6">
      <t>ヒタチアキ</t>
    </rPh>
    <phoneticPr fontId="1"/>
  </si>
  <si>
    <t>部位：ロース</t>
    <rPh sb="0" eb="2">
      <t>ブイ</t>
    </rPh>
    <phoneticPr fontId="1"/>
  </si>
  <si>
    <t>千葉県</t>
    <rPh sb="0" eb="2">
      <t>チバ</t>
    </rPh>
    <rPh sb="2" eb="3">
      <t>ケン</t>
    </rPh>
    <phoneticPr fontId="4"/>
  </si>
  <si>
    <t>長柄町</t>
    <rPh sb="0" eb="3">
      <t>ナガラマチ</t>
    </rPh>
    <phoneticPr fontId="1"/>
  </si>
  <si>
    <t>原木、施設栽培</t>
    <rPh sb="0" eb="2">
      <t>ゲンボク</t>
    </rPh>
    <rPh sb="3" eb="7">
      <t>シセツサイバイ</t>
    </rPh>
    <phoneticPr fontId="1"/>
  </si>
  <si>
    <t>八千代市</t>
    <rPh sb="0" eb="4">
      <t>ヤチヨシ</t>
    </rPh>
    <phoneticPr fontId="1"/>
  </si>
  <si>
    <t>ギンナン</t>
  </si>
  <si>
    <t>市川市</t>
    <rPh sb="0" eb="3">
      <t>イチカワシ</t>
    </rPh>
    <phoneticPr fontId="1"/>
  </si>
  <si>
    <t>ダイコン</t>
  </si>
  <si>
    <t>大豆</t>
    <rPh sb="0" eb="2">
      <t>ダイズ</t>
    </rPh>
    <phoneticPr fontId="1"/>
  </si>
  <si>
    <t>&lt;4.0550</t>
  </si>
  <si>
    <t>&lt;3.9626</t>
  </si>
  <si>
    <t>&lt;8.0176</t>
  </si>
  <si>
    <t>牛乳・乳児用食品</t>
    <rPh sb="0" eb="2">
      <t>ギュウニュウ</t>
    </rPh>
    <rPh sb="3" eb="6">
      <t>ニュウジヨウ</t>
    </rPh>
    <rPh sb="6" eb="8">
      <t>ショクヒン</t>
    </rPh>
    <phoneticPr fontId="2"/>
  </si>
  <si>
    <t>調製粉乳</t>
    <rPh sb="0" eb="4">
      <t>チョウセイフンニュウ</t>
    </rPh>
    <phoneticPr fontId="1"/>
  </si>
  <si>
    <t>&lt;1.0233</t>
  </si>
  <si>
    <t>&lt;0.99207</t>
  </si>
  <si>
    <t>&lt;2.01537</t>
  </si>
  <si>
    <t>ベビーフード</t>
    <phoneticPr fontId="1"/>
  </si>
  <si>
    <t>&lt;0.45201</t>
  </si>
  <si>
    <t>&lt;0.43348</t>
  </si>
  <si>
    <t>&lt;0.88549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</si>
</sst>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</cellStyleXfs>
  <cellXfs count="95">
    <xf numFmtId="0" fontId="0" fillId="0" borderId="0" xfId="0"/>
    <xf numFmtId="0" fontId="3" fillId="0" borderId="0" xfId="0" applyFont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76" fontId="9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176" fontId="9" fillId="2" borderId="9" xfId="0" applyNumberFormat="1" applyFont="1" applyFill="1" applyBorder="1" applyAlignment="1">
      <alignment horizontal="center" vertical="center" wrapText="1"/>
    </xf>
    <xf numFmtId="176" fontId="9" fillId="2" borderId="10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vertical="center"/>
    </xf>
    <xf numFmtId="0" fontId="9" fillId="2" borderId="18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horizontal="center" vertical="center"/>
    </xf>
    <xf numFmtId="176" fontId="10" fillId="2" borderId="19" xfId="0" applyNumberFormat="1" applyFont="1" applyFill="1" applyBorder="1" applyAlignment="1">
      <alignment horizontal="center" vertical="center" wrapText="1"/>
    </xf>
    <xf numFmtId="176" fontId="10" fillId="2" borderId="14" xfId="0" applyNumberFormat="1" applyFont="1" applyFill="1" applyBorder="1" applyAlignment="1">
      <alignment horizontal="center" vertical="center" wrapText="1"/>
    </xf>
    <xf numFmtId="176" fontId="10" fillId="2" borderId="43" xfId="0" applyNumberFormat="1" applyFont="1" applyFill="1" applyBorder="1" applyAlignment="1">
      <alignment horizontal="center" vertical="center" wrapText="1"/>
    </xf>
    <xf numFmtId="176" fontId="10" fillId="2" borderId="20" xfId="0" applyNumberFormat="1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176" fontId="10" fillId="2" borderId="16" xfId="0" applyNumberFormat="1" applyFont="1" applyFill="1" applyBorder="1" applyAlignment="1">
      <alignment horizontal="center" vertical="center" wrapText="1"/>
    </xf>
    <xf numFmtId="176" fontId="10" fillId="2" borderId="23" xfId="0" applyNumberFormat="1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/>
    </xf>
    <xf numFmtId="176" fontId="10" fillId="2" borderId="31" xfId="0" applyNumberFormat="1" applyFont="1" applyFill="1" applyBorder="1" applyAlignment="1">
      <alignment horizontal="center" vertical="center" wrapText="1"/>
    </xf>
    <xf numFmtId="176" fontId="10" fillId="2" borderId="27" xfId="0" applyNumberFormat="1" applyFont="1" applyFill="1" applyBorder="1" applyAlignment="1">
      <alignment horizontal="center" vertical="center" wrapText="1"/>
    </xf>
    <xf numFmtId="0" fontId="10" fillId="2" borderId="44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176" fontId="10" fillId="2" borderId="33" xfId="0" applyNumberFormat="1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0" fontId="10" fillId="2" borderId="37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38" xfId="0" applyFont="1" applyFill="1" applyBorder="1" applyAlignment="1">
      <alignment horizontal="center" vertical="center"/>
    </xf>
    <xf numFmtId="57" fontId="10" fillId="2" borderId="35" xfId="0" applyNumberFormat="1" applyFont="1" applyFill="1" applyBorder="1" applyAlignment="1">
      <alignment horizontal="center" vertical="center"/>
    </xf>
    <xf numFmtId="176" fontId="10" fillId="0" borderId="36" xfId="0" applyNumberFormat="1" applyFont="1" applyBorder="1" applyAlignment="1">
      <alignment horizontal="center" vertical="center"/>
    </xf>
    <xf numFmtId="176" fontId="10" fillId="2" borderId="39" xfId="0" applyNumberFormat="1" applyFont="1" applyFill="1" applyBorder="1" applyAlignment="1">
      <alignment horizontal="center" vertical="center"/>
    </xf>
    <xf numFmtId="0" fontId="10" fillId="2" borderId="40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center" vertical="center"/>
    </xf>
    <xf numFmtId="176" fontId="10" fillId="2" borderId="0" xfId="0" applyNumberFormat="1" applyFont="1" applyFill="1" applyAlignment="1">
      <alignment horizontal="center" vertical="center"/>
    </xf>
    <xf numFmtId="0" fontId="10" fillId="2" borderId="34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57" fontId="10" fillId="2" borderId="35" xfId="0" applyNumberFormat="1" applyFont="1" applyFill="1" applyBorder="1" applyAlignment="1">
      <alignment horizontal="center" vertical="center" wrapText="1"/>
    </xf>
    <xf numFmtId="176" fontId="10" fillId="2" borderId="45" xfId="0" applyNumberFormat="1" applyFont="1" applyFill="1" applyBorder="1" applyAlignment="1">
      <alignment horizontal="center" vertical="center" wrapText="1"/>
    </xf>
    <xf numFmtId="176" fontId="10" fillId="2" borderId="42" xfId="0" applyNumberFormat="1" applyFont="1" applyFill="1" applyBorder="1" applyAlignment="1">
      <alignment horizontal="center" vertical="center" wrapText="1"/>
    </xf>
    <xf numFmtId="0" fontId="10" fillId="2" borderId="40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41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76" fontId="10" fillId="2" borderId="0" xfId="0" applyNumberFormat="1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/>
    </xf>
  </cellXfs>
  <cellStyles count="5">
    <cellStyle name="標準" xfId="0" builtinId="0"/>
    <cellStyle name="標準 2 3" xfId="3" xr:uid="{FD76AFAE-D07A-4EF4-A5C4-014AAD4EA78B}"/>
    <cellStyle name="標準 3" xfId="1" xr:uid="{971A4254-9A59-4BAC-B7C9-35491A1657D1}"/>
    <cellStyle name="標準 3 4" xfId="2" xr:uid="{8D5A737B-7476-45D6-8A4E-B03A672BEDC1}"/>
    <cellStyle name="標準 5" xfId="4" xr:uid="{3ECE7CD3-4EDF-44B3-91C3-963BBBF89E1E}"/>
  </cellStyles>
  <dxfs count="98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91" customWidth="1"/>
    <col min="3" max="3" width="26" style="92" bestFit="1" customWidth="1"/>
    <col min="4" max="4" width="10.625" style="91" customWidth="1"/>
    <col min="5" max="5" width="13.875" style="91" customWidth="1"/>
    <col min="6" max="6" width="20.625" style="91" customWidth="1"/>
    <col min="7" max="7" width="10.625" style="92" customWidth="1"/>
    <col min="8" max="8" width="17.625" style="92" bestFit="1" customWidth="1"/>
    <col min="9" max="9" width="19.375" style="91" customWidth="1"/>
    <col min="10" max="10" width="39.625" style="92" bestFit="1" customWidth="1"/>
    <col min="11" max="11" width="26.625" style="91" customWidth="1"/>
    <col min="12" max="12" width="19" style="91" customWidth="1"/>
    <col min="13" max="13" width="26" style="92" bestFit="1" customWidth="1"/>
    <col min="14" max="14" width="10.625" style="91" customWidth="1"/>
    <col min="15" max="16" width="10.625" style="93" customWidth="1"/>
    <col min="17" max="18" width="12.625" style="91" customWidth="1"/>
    <col min="19" max="19" width="12.625" style="93" customWidth="1"/>
    <col min="20" max="22" width="10.625" style="91" customWidth="1"/>
    <col min="23" max="23" width="10.625" style="5" customWidth="1"/>
    <col min="24" max="24" width="13.5" style="5" customWidth="1"/>
    <col min="25" max="16384" width="9" style="5"/>
  </cols>
  <sheetData>
    <row r="1" spans="1:24" ht="24" x14ac:dyDescent="0.5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7"/>
      <c r="C2" s="7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ht="13.5" customHeight="1" x14ac:dyDescent="0.4">
      <c r="A3" s="8" t="s">
        <v>1</v>
      </c>
      <c r="B3" s="8" t="s">
        <v>2</v>
      </c>
      <c r="C3" s="9" t="s">
        <v>3</v>
      </c>
      <c r="D3" s="10" t="s">
        <v>4</v>
      </c>
      <c r="E3" s="11"/>
      <c r="F3" s="12"/>
      <c r="G3" s="13" t="s">
        <v>5</v>
      </c>
      <c r="H3" s="14" t="s">
        <v>6</v>
      </c>
      <c r="I3" s="15" t="s">
        <v>7</v>
      </c>
      <c r="J3" s="11"/>
      <c r="K3" s="11"/>
      <c r="L3" s="12"/>
      <c r="M3" s="10" t="s">
        <v>8</v>
      </c>
      <c r="N3" s="12"/>
      <c r="O3" s="16" t="s">
        <v>9</v>
      </c>
      <c r="P3" s="17"/>
      <c r="Q3" s="10" t="s">
        <v>10</v>
      </c>
      <c r="R3" s="11"/>
      <c r="S3" s="11"/>
      <c r="T3" s="11"/>
      <c r="U3" s="11"/>
      <c r="V3" s="11"/>
      <c r="W3" s="12"/>
    </row>
    <row r="4" spans="1:24" x14ac:dyDescent="0.4">
      <c r="A4" s="8"/>
      <c r="B4" s="8"/>
      <c r="C4" s="9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0" t="s">
        <v>15</v>
      </c>
      <c r="M4" s="25" t="s">
        <v>16</v>
      </c>
      <c r="N4" s="20" t="s">
        <v>17</v>
      </c>
      <c r="O4" s="26" t="s">
        <v>18</v>
      </c>
      <c r="P4" s="27" t="s">
        <v>19</v>
      </c>
      <c r="Q4" s="28" t="s">
        <v>20</v>
      </c>
      <c r="R4" s="29"/>
      <c r="S4" s="29"/>
      <c r="T4" s="30" t="s">
        <v>21</v>
      </c>
      <c r="U4" s="31" t="s">
        <v>22</v>
      </c>
      <c r="V4" s="31" t="s">
        <v>23</v>
      </c>
      <c r="W4" s="32" t="s">
        <v>24</v>
      </c>
    </row>
    <row r="5" spans="1:24" ht="110.1" customHeight="1" x14ac:dyDescent="0.4">
      <c r="A5" s="8"/>
      <c r="B5" s="8"/>
      <c r="C5" s="9"/>
      <c r="D5" s="33"/>
      <c r="E5" s="34"/>
      <c r="F5" s="35"/>
      <c r="G5" s="21"/>
      <c r="H5" s="22"/>
      <c r="I5" s="34"/>
      <c r="J5" s="36" t="s">
        <v>25</v>
      </c>
      <c r="K5" s="36" t="s">
        <v>26</v>
      </c>
      <c r="L5" s="35"/>
      <c r="M5" s="37"/>
      <c r="N5" s="35"/>
      <c r="O5" s="38"/>
      <c r="P5" s="39"/>
      <c r="Q5" s="40" t="s">
        <v>27</v>
      </c>
      <c r="R5" s="41"/>
      <c r="S5" s="42"/>
      <c r="T5" s="43"/>
      <c r="U5" s="44"/>
      <c r="V5" s="44"/>
      <c r="W5" s="45"/>
    </row>
    <row r="6" spans="1:24" ht="18.75" customHeight="1" thickBot="1" x14ac:dyDescent="0.45">
      <c r="A6" s="46"/>
      <c r="B6" s="46"/>
      <c r="C6" s="47"/>
      <c r="D6" s="48"/>
      <c r="E6" s="49"/>
      <c r="F6" s="50"/>
      <c r="G6" s="51"/>
      <c r="H6" s="52"/>
      <c r="I6" s="49"/>
      <c r="J6" s="53"/>
      <c r="K6" s="54"/>
      <c r="L6" s="50"/>
      <c r="M6" s="55"/>
      <c r="N6" s="50"/>
      <c r="O6" s="56"/>
      <c r="P6" s="57"/>
      <c r="Q6" s="58" t="s">
        <v>28</v>
      </c>
      <c r="R6" s="59" t="s">
        <v>29</v>
      </c>
      <c r="S6" s="60" t="s">
        <v>30</v>
      </c>
      <c r="T6" s="61"/>
      <c r="U6" s="62"/>
      <c r="V6" s="62"/>
      <c r="W6" s="63"/>
      <c r="X6" s="64"/>
    </row>
    <row r="7" spans="1:24" ht="19.5" thickTop="1" x14ac:dyDescent="0.4">
      <c r="A7" s="65">
        <v>1</v>
      </c>
      <c r="B7" s="65" t="s">
        <v>31</v>
      </c>
      <c r="C7" s="66" t="s">
        <v>41</v>
      </c>
      <c r="D7" s="67" t="s">
        <v>42</v>
      </c>
      <c r="E7" s="65" t="s">
        <v>43</v>
      </c>
      <c r="F7" s="65" t="s">
        <v>31</v>
      </c>
      <c r="G7" s="68" t="s">
        <v>32</v>
      </c>
      <c r="H7" s="67" t="s">
        <v>33</v>
      </c>
      <c r="I7" s="69" t="s">
        <v>44</v>
      </c>
      <c r="J7" s="65" t="s">
        <v>34</v>
      </c>
      <c r="K7" s="65" t="s">
        <v>31</v>
      </c>
      <c r="L7" s="70" t="s">
        <v>35</v>
      </c>
      <c r="M7" s="65" t="s">
        <v>41</v>
      </c>
      <c r="N7" s="71" t="s">
        <v>45</v>
      </c>
      <c r="O7" s="72">
        <v>45604</v>
      </c>
      <c r="P7" s="73">
        <v>45608</v>
      </c>
      <c r="Q7" s="74" t="s">
        <v>36</v>
      </c>
      <c r="R7" s="65" t="s">
        <v>36</v>
      </c>
      <c r="S7" s="75" t="s">
        <v>46</v>
      </c>
      <c r="T7" s="76" t="str">
        <f t="shared" ref="T7:U1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6" t="str">
        <f t="shared" si="0"/>
        <v>-</v>
      </c>
      <c r="V7" s="77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0" t="str">
        <f t="shared" ref="W7:W24" si="1">IF(ISERROR(V7*1),"",IF(AND(H7="飲料水",V7&gt;=11),"○",IF(AND(H7="牛乳・乳児用食品",V7&gt;=51),"○",IF(AND(H7&lt;&gt;"",V7&gt;=110),"○",""))))</f>
        <v/>
      </c>
    </row>
    <row r="8" spans="1:24" x14ac:dyDescent="0.4">
      <c r="A8" s="69">
        <f>A7+1</f>
        <v>2</v>
      </c>
      <c r="B8" s="65" t="s">
        <v>31</v>
      </c>
      <c r="C8" s="66" t="s">
        <v>41</v>
      </c>
      <c r="D8" s="67" t="s">
        <v>42</v>
      </c>
      <c r="E8" s="65" t="s">
        <v>43</v>
      </c>
      <c r="F8" s="65" t="s">
        <v>31</v>
      </c>
      <c r="G8" s="68" t="s">
        <v>32</v>
      </c>
      <c r="H8" s="67" t="s">
        <v>33</v>
      </c>
      <c r="I8" s="69" t="s">
        <v>47</v>
      </c>
      <c r="J8" s="65" t="s">
        <v>34</v>
      </c>
      <c r="K8" s="65" t="s">
        <v>31</v>
      </c>
      <c r="L8" s="70" t="s">
        <v>35</v>
      </c>
      <c r="M8" s="65" t="s">
        <v>41</v>
      </c>
      <c r="N8" s="71" t="s">
        <v>45</v>
      </c>
      <c r="O8" s="72">
        <v>45604</v>
      </c>
      <c r="P8" s="73">
        <v>45608</v>
      </c>
      <c r="Q8" s="74" t="s">
        <v>36</v>
      </c>
      <c r="R8" s="65" t="s">
        <v>36</v>
      </c>
      <c r="S8" s="75" t="s">
        <v>46</v>
      </c>
      <c r="T8" s="76" t="str">
        <f t="shared" si="0"/>
        <v>-</v>
      </c>
      <c r="U8" s="76" t="str">
        <f t="shared" si="0"/>
        <v>-</v>
      </c>
      <c r="V8" s="77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0" t="str">
        <f t="shared" si="1"/>
        <v/>
      </c>
    </row>
    <row r="9" spans="1:24" x14ac:dyDescent="0.4">
      <c r="A9" s="69">
        <f t="shared" ref="A9:A24" si="2">A8+1</f>
        <v>3</v>
      </c>
      <c r="B9" s="65" t="s">
        <v>31</v>
      </c>
      <c r="C9" s="66" t="s">
        <v>41</v>
      </c>
      <c r="D9" s="67" t="s">
        <v>42</v>
      </c>
      <c r="E9" s="65" t="s">
        <v>31</v>
      </c>
      <c r="F9" s="65" t="s">
        <v>31</v>
      </c>
      <c r="G9" s="68" t="s">
        <v>32</v>
      </c>
      <c r="H9" s="67" t="s">
        <v>48</v>
      </c>
      <c r="I9" s="69" t="s">
        <v>49</v>
      </c>
      <c r="J9" s="65" t="s">
        <v>31</v>
      </c>
      <c r="K9" s="65" t="s">
        <v>31</v>
      </c>
      <c r="L9" s="70" t="s">
        <v>35</v>
      </c>
      <c r="M9" s="65" t="s">
        <v>41</v>
      </c>
      <c r="N9" s="71" t="s">
        <v>45</v>
      </c>
      <c r="O9" s="72">
        <v>45604</v>
      </c>
      <c r="P9" s="73">
        <v>45608</v>
      </c>
      <c r="Q9" s="74" t="s">
        <v>36</v>
      </c>
      <c r="R9" s="65" t="s">
        <v>36</v>
      </c>
      <c r="S9" s="75" t="s">
        <v>46</v>
      </c>
      <c r="T9" s="76" t="str">
        <f t="shared" si="0"/>
        <v>-</v>
      </c>
      <c r="U9" s="76" t="str">
        <f t="shared" si="0"/>
        <v>-</v>
      </c>
      <c r="V9" s="77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0" t="str">
        <f t="shared" si="1"/>
        <v/>
      </c>
    </row>
    <row r="10" spans="1:24" x14ac:dyDescent="0.4">
      <c r="A10" s="69">
        <f t="shared" si="2"/>
        <v>4</v>
      </c>
      <c r="B10" s="65" t="s">
        <v>31</v>
      </c>
      <c r="C10" s="66" t="s">
        <v>41</v>
      </c>
      <c r="D10" s="74" t="s">
        <v>50</v>
      </c>
      <c r="E10" s="65" t="s">
        <v>31</v>
      </c>
      <c r="F10" s="65" t="s">
        <v>51</v>
      </c>
      <c r="G10" s="68" t="s">
        <v>32</v>
      </c>
      <c r="H10" s="67" t="s">
        <v>33</v>
      </c>
      <c r="I10" s="69" t="s">
        <v>37</v>
      </c>
      <c r="J10" s="65" t="s">
        <v>34</v>
      </c>
      <c r="K10" s="65" t="s">
        <v>52</v>
      </c>
      <c r="L10" s="70" t="s">
        <v>35</v>
      </c>
      <c r="M10" s="65" t="s">
        <v>41</v>
      </c>
      <c r="N10" s="71" t="s">
        <v>45</v>
      </c>
      <c r="O10" s="72">
        <v>45607</v>
      </c>
      <c r="P10" s="73">
        <v>45610</v>
      </c>
      <c r="Q10" s="74" t="s">
        <v>36</v>
      </c>
      <c r="R10" s="65" t="s">
        <v>36</v>
      </c>
      <c r="S10" s="75" t="s">
        <v>46</v>
      </c>
      <c r="T10" s="76" t="str">
        <f t="shared" si="0"/>
        <v>-</v>
      </c>
      <c r="U10" s="76" t="str">
        <f t="shared" si="0"/>
        <v>-</v>
      </c>
      <c r="V10" s="77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0" t="str">
        <f t="shared" si="1"/>
        <v/>
      </c>
    </row>
    <row r="11" spans="1:24" x14ac:dyDescent="0.4">
      <c r="A11" s="69">
        <f t="shared" si="2"/>
        <v>5</v>
      </c>
      <c r="B11" s="65" t="s">
        <v>31</v>
      </c>
      <c r="C11" s="66" t="s">
        <v>41</v>
      </c>
      <c r="D11" s="67" t="s">
        <v>50</v>
      </c>
      <c r="E11" s="65" t="s">
        <v>31</v>
      </c>
      <c r="F11" s="65" t="s">
        <v>53</v>
      </c>
      <c r="G11" s="68" t="s">
        <v>32</v>
      </c>
      <c r="H11" s="67" t="s">
        <v>33</v>
      </c>
      <c r="I11" s="69" t="s">
        <v>37</v>
      </c>
      <c r="J11" s="65" t="s">
        <v>34</v>
      </c>
      <c r="K11" s="65" t="s">
        <v>54</v>
      </c>
      <c r="L11" s="70" t="s">
        <v>35</v>
      </c>
      <c r="M11" s="65" t="s">
        <v>41</v>
      </c>
      <c r="N11" s="71" t="s">
        <v>38</v>
      </c>
      <c r="O11" s="72">
        <v>45607</v>
      </c>
      <c r="P11" s="73">
        <v>45610</v>
      </c>
      <c r="Q11" s="74" t="s">
        <v>55</v>
      </c>
      <c r="R11" s="65">
        <v>34.828000000000003</v>
      </c>
      <c r="S11" s="75">
        <v>34.828000000000003</v>
      </c>
      <c r="T11" s="76" t="str">
        <f t="shared" si="0"/>
        <v>&lt;3.38</v>
      </c>
      <c r="U11" s="76">
        <f t="shared" si="0"/>
        <v>34.799999999999997</v>
      </c>
      <c r="V11" s="77">
        <f t="shared" ref="V11:V18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35</v>
      </c>
      <c r="W11" s="70" t="str">
        <f t="shared" si="1"/>
        <v/>
      </c>
    </row>
    <row r="12" spans="1:24" x14ac:dyDescent="0.4">
      <c r="A12" s="69">
        <f t="shared" si="2"/>
        <v>6</v>
      </c>
      <c r="B12" s="65" t="s">
        <v>31</v>
      </c>
      <c r="C12" s="66" t="s">
        <v>41</v>
      </c>
      <c r="D12" s="67" t="s">
        <v>50</v>
      </c>
      <c r="E12" s="65" t="s">
        <v>31</v>
      </c>
      <c r="F12" s="65" t="s">
        <v>31</v>
      </c>
      <c r="G12" s="68" t="s">
        <v>32</v>
      </c>
      <c r="H12" s="67" t="s">
        <v>39</v>
      </c>
      <c r="I12" s="69" t="s">
        <v>56</v>
      </c>
      <c r="J12" s="65" t="s">
        <v>57</v>
      </c>
      <c r="K12" s="65" t="s">
        <v>31</v>
      </c>
      <c r="L12" s="70" t="s">
        <v>35</v>
      </c>
      <c r="M12" s="65" t="s">
        <v>41</v>
      </c>
      <c r="N12" s="71" t="s">
        <v>45</v>
      </c>
      <c r="O12" s="72">
        <v>45607</v>
      </c>
      <c r="P12" s="73">
        <v>45610</v>
      </c>
      <c r="Q12" s="74" t="s">
        <v>36</v>
      </c>
      <c r="R12" s="65" t="s">
        <v>36</v>
      </c>
      <c r="S12" s="75" t="s">
        <v>46</v>
      </c>
      <c r="T12" s="76" t="str">
        <f t="shared" si="0"/>
        <v>-</v>
      </c>
      <c r="U12" s="76" t="str">
        <f t="shared" si="0"/>
        <v>-</v>
      </c>
      <c r="V12" s="77" t="str">
        <f t="shared" si="3"/>
        <v>&lt;25</v>
      </c>
      <c r="W12" s="70" t="str">
        <f t="shared" si="1"/>
        <v/>
      </c>
    </row>
    <row r="13" spans="1:24" x14ac:dyDescent="0.4">
      <c r="A13" s="69">
        <f t="shared" si="2"/>
        <v>7</v>
      </c>
      <c r="B13" s="65" t="s">
        <v>31</v>
      </c>
      <c r="C13" s="66" t="s">
        <v>41</v>
      </c>
      <c r="D13" s="67" t="s">
        <v>50</v>
      </c>
      <c r="E13" s="65" t="s">
        <v>58</v>
      </c>
      <c r="F13" s="65" t="s">
        <v>31</v>
      </c>
      <c r="G13" s="68" t="s">
        <v>32</v>
      </c>
      <c r="H13" s="67" t="s">
        <v>33</v>
      </c>
      <c r="I13" s="69" t="s">
        <v>59</v>
      </c>
      <c r="J13" s="65" t="s">
        <v>34</v>
      </c>
      <c r="K13" s="65" t="s">
        <v>31</v>
      </c>
      <c r="L13" s="70" t="s">
        <v>35</v>
      </c>
      <c r="M13" s="65" t="s">
        <v>41</v>
      </c>
      <c r="N13" s="71" t="s">
        <v>45</v>
      </c>
      <c r="O13" s="72">
        <v>45607</v>
      </c>
      <c r="P13" s="73">
        <v>45610</v>
      </c>
      <c r="Q13" s="74" t="s">
        <v>36</v>
      </c>
      <c r="R13" s="65" t="s">
        <v>36</v>
      </c>
      <c r="S13" s="75" t="s">
        <v>46</v>
      </c>
      <c r="T13" s="76" t="str">
        <f t="shared" si="0"/>
        <v>-</v>
      </c>
      <c r="U13" s="76" t="str">
        <f t="shared" si="0"/>
        <v>-</v>
      </c>
      <c r="V13" s="77" t="str">
        <f t="shared" si="3"/>
        <v>&lt;25</v>
      </c>
      <c r="W13" s="70" t="str">
        <f t="shared" si="1"/>
        <v/>
      </c>
    </row>
    <row r="14" spans="1:24" x14ac:dyDescent="0.4">
      <c r="A14" s="69">
        <f t="shared" si="2"/>
        <v>8</v>
      </c>
      <c r="B14" s="65" t="s">
        <v>31</v>
      </c>
      <c r="C14" s="66" t="s">
        <v>41</v>
      </c>
      <c r="D14" s="67" t="s">
        <v>50</v>
      </c>
      <c r="E14" s="65" t="s">
        <v>60</v>
      </c>
      <c r="F14" s="65" t="s">
        <v>31</v>
      </c>
      <c r="G14" s="68" t="s">
        <v>32</v>
      </c>
      <c r="H14" s="67" t="s">
        <v>33</v>
      </c>
      <c r="I14" s="69" t="s">
        <v>61</v>
      </c>
      <c r="J14" s="65" t="s">
        <v>34</v>
      </c>
      <c r="K14" s="65" t="s">
        <v>31</v>
      </c>
      <c r="L14" s="70" t="s">
        <v>35</v>
      </c>
      <c r="M14" s="65" t="s">
        <v>41</v>
      </c>
      <c r="N14" s="71" t="s">
        <v>45</v>
      </c>
      <c r="O14" s="72">
        <v>45607</v>
      </c>
      <c r="P14" s="73">
        <v>45610</v>
      </c>
      <c r="Q14" s="74" t="s">
        <v>36</v>
      </c>
      <c r="R14" s="65" t="s">
        <v>36</v>
      </c>
      <c r="S14" s="75" t="s">
        <v>46</v>
      </c>
      <c r="T14" s="76" t="str">
        <f t="shared" si="0"/>
        <v>-</v>
      </c>
      <c r="U14" s="76" t="str">
        <f t="shared" si="0"/>
        <v>-</v>
      </c>
      <c r="V14" s="77" t="str">
        <f t="shared" si="3"/>
        <v>&lt;25</v>
      </c>
      <c r="W14" s="70" t="str">
        <f t="shared" si="1"/>
        <v/>
      </c>
    </row>
    <row r="15" spans="1:24" x14ac:dyDescent="0.4">
      <c r="A15" s="69">
        <f t="shared" si="2"/>
        <v>9</v>
      </c>
      <c r="B15" s="65" t="s">
        <v>31</v>
      </c>
      <c r="C15" s="66" t="s">
        <v>41</v>
      </c>
      <c r="D15" s="67" t="s">
        <v>50</v>
      </c>
      <c r="E15" s="65" t="s">
        <v>62</v>
      </c>
      <c r="F15" s="65" t="s">
        <v>31</v>
      </c>
      <c r="G15" s="68" t="s">
        <v>32</v>
      </c>
      <c r="H15" s="67" t="s">
        <v>33</v>
      </c>
      <c r="I15" s="69" t="s">
        <v>63</v>
      </c>
      <c r="J15" s="65" t="s">
        <v>34</v>
      </c>
      <c r="K15" s="65" t="s">
        <v>64</v>
      </c>
      <c r="L15" s="70" t="s">
        <v>35</v>
      </c>
      <c r="M15" s="65" t="s">
        <v>41</v>
      </c>
      <c r="N15" s="71" t="s">
        <v>45</v>
      </c>
      <c r="O15" s="72">
        <v>45607</v>
      </c>
      <c r="P15" s="73">
        <v>45610</v>
      </c>
      <c r="Q15" s="74" t="s">
        <v>36</v>
      </c>
      <c r="R15" s="65" t="s">
        <v>36</v>
      </c>
      <c r="S15" s="75" t="s">
        <v>46</v>
      </c>
      <c r="T15" s="76" t="str">
        <f t="shared" si="0"/>
        <v>-</v>
      </c>
      <c r="U15" s="76" t="str">
        <f t="shared" si="0"/>
        <v>-</v>
      </c>
      <c r="V15" s="77" t="str">
        <f t="shared" si="3"/>
        <v>&lt;25</v>
      </c>
      <c r="W15" s="70" t="str">
        <f t="shared" si="1"/>
        <v/>
      </c>
    </row>
    <row r="16" spans="1:24" x14ac:dyDescent="0.4">
      <c r="A16" s="69">
        <f t="shared" si="2"/>
        <v>10</v>
      </c>
      <c r="B16" s="65" t="s">
        <v>31</v>
      </c>
      <c r="C16" s="66" t="s">
        <v>41</v>
      </c>
      <c r="D16" s="67" t="s">
        <v>50</v>
      </c>
      <c r="E16" s="65" t="s">
        <v>31</v>
      </c>
      <c r="F16" s="65" t="s">
        <v>31</v>
      </c>
      <c r="G16" s="68" t="s">
        <v>32</v>
      </c>
      <c r="H16" s="67" t="s">
        <v>48</v>
      </c>
      <c r="I16" s="69" t="s">
        <v>49</v>
      </c>
      <c r="J16" s="65" t="s">
        <v>31</v>
      </c>
      <c r="K16" s="65" t="s">
        <v>65</v>
      </c>
      <c r="L16" s="70" t="s">
        <v>35</v>
      </c>
      <c r="M16" s="65" t="s">
        <v>41</v>
      </c>
      <c r="N16" s="71" t="s">
        <v>45</v>
      </c>
      <c r="O16" s="72">
        <v>45607</v>
      </c>
      <c r="P16" s="73">
        <v>45610</v>
      </c>
      <c r="Q16" s="74" t="s">
        <v>36</v>
      </c>
      <c r="R16" s="65" t="s">
        <v>36</v>
      </c>
      <c r="S16" s="75" t="s">
        <v>46</v>
      </c>
      <c r="T16" s="76" t="str">
        <f t="shared" si="0"/>
        <v>-</v>
      </c>
      <c r="U16" s="76" t="str">
        <f t="shared" si="0"/>
        <v>-</v>
      </c>
      <c r="V16" s="77" t="str">
        <f t="shared" si="3"/>
        <v>&lt;25</v>
      </c>
      <c r="W16" s="70" t="str">
        <f t="shared" si="1"/>
        <v/>
      </c>
    </row>
    <row r="17" spans="1:23" x14ac:dyDescent="0.4">
      <c r="A17" s="69">
        <f t="shared" si="2"/>
        <v>11</v>
      </c>
      <c r="B17" s="65" t="s">
        <v>31</v>
      </c>
      <c r="C17" s="66" t="s">
        <v>41</v>
      </c>
      <c r="D17" s="67" t="s">
        <v>66</v>
      </c>
      <c r="E17" s="65" t="s">
        <v>31</v>
      </c>
      <c r="F17" s="65" t="s">
        <v>31</v>
      </c>
      <c r="G17" s="68" t="s">
        <v>32</v>
      </c>
      <c r="H17" s="67" t="s">
        <v>33</v>
      </c>
      <c r="I17" s="69" t="s">
        <v>37</v>
      </c>
      <c r="J17" s="65" t="s">
        <v>34</v>
      </c>
      <c r="K17" s="65" t="s">
        <v>52</v>
      </c>
      <c r="L17" s="70" t="s">
        <v>35</v>
      </c>
      <c r="M17" s="65" t="s">
        <v>41</v>
      </c>
      <c r="N17" s="71" t="s">
        <v>45</v>
      </c>
      <c r="O17" s="72">
        <v>45608</v>
      </c>
      <c r="P17" s="73">
        <v>45610</v>
      </c>
      <c r="Q17" s="74" t="s">
        <v>36</v>
      </c>
      <c r="R17" s="65" t="s">
        <v>36</v>
      </c>
      <c r="S17" s="75" t="s">
        <v>46</v>
      </c>
      <c r="T17" s="76" t="str">
        <f t="shared" si="0"/>
        <v>-</v>
      </c>
      <c r="U17" s="76" t="str">
        <f t="shared" si="0"/>
        <v>-</v>
      </c>
      <c r="V17" s="77" t="str">
        <f t="shared" si="3"/>
        <v>&lt;25</v>
      </c>
      <c r="W17" s="70" t="str">
        <f t="shared" si="1"/>
        <v/>
      </c>
    </row>
    <row r="18" spans="1:23" x14ac:dyDescent="0.4">
      <c r="A18" s="69">
        <f t="shared" si="2"/>
        <v>12</v>
      </c>
      <c r="B18" s="65" t="s">
        <v>31</v>
      </c>
      <c r="C18" s="66" t="s">
        <v>41</v>
      </c>
      <c r="D18" s="67" t="s">
        <v>66</v>
      </c>
      <c r="E18" s="65" t="s">
        <v>67</v>
      </c>
      <c r="F18" s="65" t="s">
        <v>31</v>
      </c>
      <c r="G18" s="68" t="s">
        <v>32</v>
      </c>
      <c r="H18" s="67" t="s">
        <v>33</v>
      </c>
      <c r="I18" s="69" t="s">
        <v>37</v>
      </c>
      <c r="J18" s="65" t="s">
        <v>34</v>
      </c>
      <c r="K18" s="65" t="s">
        <v>68</v>
      </c>
      <c r="L18" s="70" t="s">
        <v>35</v>
      </c>
      <c r="M18" s="65" t="s">
        <v>41</v>
      </c>
      <c r="N18" s="71" t="s">
        <v>45</v>
      </c>
      <c r="O18" s="72">
        <v>45608</v>
      </c>
      <c r="P18" s="73">
        <v>45610</v>
      </c>
      <c r="Q18" s="74" t="s">
        <v>36</v>
      </c>
      <c r="R18" s="65" t="s">
        <v>36</v>
      </c>
      <c r="S18" s="75" t="s">
        <v>46</v>
      </c>
      <c r="T18" s="76" t="str">
        <f t="shared" si="0"/>
        <v>-</v>
      </c>
      <c r="U18" s="76" t="str">
        <f t="shared" si="0"/>
        <v>-</v>
      </c>
      <c r="V18" s="77" t="str">
        <f t="shared" si="3"/>
        <v>&lt;25</v>
      </c>
      <c r="W18" s="70" t="str">
        <f t="shared" si="1"/>
        <v/>
      </c>
    </row>
    <row r="19" spans="1:23" x14ac:dyDescent="0.4">
      <c r="A19" s="69">
        <f t="shared" si="2"/>
        <v>13</v>
      </c>
      <c r="B19" s="65" t="s">
        <v>31</v>
      </c>
      <c r="C19" s="66" t="s">
        <v>41</v>
      </c>
      <c r="D19" s="67" t="s">
        <v>66</v>
      </c>
      <c r="E19" s="65" t="s">
        <v>69</v>
      </c>
      <c r="F19" s="65" t="s">
        <v>31</v>
      </c>
      <c r="G19" s="68" t="s">
        <v>32</v>
      </c>
      <c r="H19" s="67" t="s">
        <v>33</v>
      </c>
      <c r="I19" s="69" t="s">
        <v>70</v>
      </c>
      <c r="J19" s="65" t="s">
        <v>57</v>
      </c>
      <c r="K19" s="65" t="s">
        <v>31</v>
      </c>
      <c r="L19" s="70" t="s">
        <v>35</v>
      </c>
      <c r="M19" s="65" t="s">
        <v>41</v>
      </c>
      <c r="N19" s="71" t="s">
        <v>45</v>
      </c>
      <c r="O19" s="72">
        <v>45608</v>
      </c>
      <c r="P19" s="73">
        <v>45610</v>
      </c>
      <c r="Q19" s="74" t="s">
        <v>36</v>
      </c>
      <c r="R19" s="65" t="s">
        <v>36</v>
      </c>
      <c r="S19" s="75" t="s">
        <v>46</v>
      </c>
      <c r="T19" s="76" t="str">
        <f>IF(Q19="","",IF(NOT(ISERROR(Q19*1)),ROUNDDOWN(Q19*1,2-INT(LOG(ABS(Q19*1)))),IFERROR("&lt;"&amp;ROUNDDOWN(IF(SUBSTITUTE(Q19,"&lt;","")*1&lt;=50,SUBSTITUTE(Q19,"&lt;","")*1,""),2-INT(LOG(ABS(SUBSTITUTE(Q19,"&lt;","")*1)))),IF(Q19="-",Q19,"入力形式が間違っています"))))</f>
        <v>-</v>
      </c>
      <c r="U19" s="76" t="str">
        <f>IF(R19="","",IF(NOT(ISERROR(R19*1)),ROUNDDOWN(R19*1,2-INT(LOG(ABS(R19*1)))),IFERROR("&lt;"&amp;ROUNDDOWN(IF(SUBSTITUTE(R19,"&lt;","")*1&lt;=50,SUBSTITUTE(R19,"&lt;","")*1,""),2-INT(LOG(ABS(SUBSTITUTE(R19,"&lt;","")*1)))),IF(R19="-",R19,"入力形式が間違っています"))))</f>
        <v>-</v>
      </c>
      <c r="V19" s="77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&lt;25</v>
      </c>
      <c r="W19" s="70" t="str">
        <f t="shared" si="1"/>
        <v/>
      </c>
    </row>
    <row r="20" spans="1:23" x14ac:dyDescent="0.4">
      <c r="A20" s="69">
        <f t="shared" si="2"/>
        <v>14</v>
      </c>
      <c r="B20" s="65" t="s">
        <v>31</v>
      </c>
      <c r="C20" s="66" t="s">
        <v>41</v>
      </c>
      <c r="D20" s="67" t="s">
        <v>66</v>
      </c>
      <c r="E20" s="65" t="s">
        <v>71</v>
      </c>
      <c r="F20" s="65" t="s">
        <v>31</v>
      </c>
      <c r="G20" s="68" t="s">
        <v>32</v>
      </c>
      <c r="H20" s="67" t="s">
        <v>33</v>
      </c>
      <c r="I20" s="69" t="s">
        <v>72</v>
      </c>
      <c r="J20" s="65" t="s">
        <v>34</v>
      </c>
      <c r="K20" s="65" t="s">
        <v>31</v>
      </c>
      <c r="L20" s="70" t="s">
        <v>35</v>
      </c>
      <c r="M20" s="65" t="s">
        <v>41</v>
      </c>
      <c r="N20" s="71" t="s">
        <v>45</v>
      </c>
      <c r="O20" s="72">
        <v>45608</v>
      </c>
      <c r="P20" s="73">
        <v>45610</v>
      </c>
      <c r="Q20" s="74" t="s">
        <v>36</v>
      </c>
      <c r="R20" s="65" t="s">
        <v>36</v>
      </c>
      <c r="S20" s="75" t="s">
        <v>46</v>
      </c>
      <c r="T20" s="76" t="str">
        <f t="shared" ref="T20:U24" si="4">IF(Q20="","",IF(NOT(ISERROR(Q20*1)),ROUNDDOWN(Q20*1,2-INT(LOG(ABS(Q20*1)))),IFERROR("&lt;"&amp;ROUNDDOWN(IF(SUBSTITUTE(Q20,"&lt;","")*1&lt;=50,SUBSTITUTE(Q20,"&lt;","")*1,""),2-INT(LOG(ABS(SUBSTITUTE(Q20,"&lt;","")*1)))),IF(Q20="-",Q20,"入力形式が間違っています"))))</f>
        <v>-</v>
      </c>
      <c r="U20" s="76" t="str">
        <f t="shared" si="4"/>
        <v>-</v>
      </c>
      <c r="V20" s="77" t="str">
        <f t="shared" ref="V20:V24" si="5"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&lt;25</v>
      </c>
      <c r="W20" s="70" t="str">
        <f t="shared" si="1"/>
        <v/>
      </c>
    </row>
    <row r="21" spans="1:23" x14ac:dyDescent="0.4">
      <c r="A21" s="69">
        <f t="shared" si="2"/>
        <v>15</v>
      </c>
      <c r="B21" s="65" t="s">
        <v>31</v>
      </c>
      <c r="C21" s="66" t="s">
        <v>41</v>
      </c>
      <c r="D21" s="67" t="s">
        <v>66</v>
      </c>
      <c r="E21" s="65" t="s">
        <v>71</v>
      </c>
      <c r="F21" s="65" t="s">
        <v>31</v>
      </c>
      <c r="G21" s="68" t="s">
        <v>32</v>
      </c>
      <c r="H21" s="67" t="s">
        <v>33</v>
      </c>
      <c r="I21" s="69" t="s">
        <v>61</v>
      </c>
      <c r="J21" s="65" t="s">
        <v>34</v>
      </c>
      <c r="K21" s="65" t="s">
        <v>31</v>
      </c>
      <c r="L21" s="70" t="s">
        <v>35</v>
      </c>
      <c r="M21" s="65" t="s">
        <v>41</v>
      </c>
      <c r="N21" s="71" t="s">
        <v>45</v>
      </c>
      <c r="O21" s="72">
        <v>45608</v>
      </c>
      <c r="P21" s="73">
        <v>45610</v>
      </c>
      <c r="Q21" s="74" t="s">
        <v>36</v>
      </c>
      <c r="R21" s="65" t="s">
        <v>36</v>
      </c>
      <c r="S21" s="75" t="s">
        <v>46</v>
      </c>
      <c r="T21" s="76" t="str">
        <f t="shared" si="4"/>
        <v>-</v>
      </c>
      <c r="U21" s="76" t="str">
        <f t="shared" si="4"/>
        <v>-</v>
      </c>
      <c r="V21" s="77" t="str">
        <f t="shared" si="5"/>
        <v>&lt;25</v>
      </c>
      <c r="W21" s="70" t="str">
        <f t="shared" si="1"/>
        <v/>
      </c>
    </row>
    <row r="22" spans="1:23" x14ac:dyDescent="0.4">
      <c r="A22" s="69">
        <f t="shared" si="2"/>
        <v>16</v>
      </c>
      <c r="B22" s="65" t="s">
        <v>31</v>
      </c>
      <c r="C22" s="66" t="s">
        <v>41</v>
      </c>
      <c r="D22" s="67" t="s">
        <v>66</v>
      </c>
      <c r="E22" s="65" t="s">
        <v>31</v>
      </c>
      <c r="F22" s="65" t="s">
        <v>31</v>
      </c>
      <c r="G22" s="68" t="s">
        <v>32</v>
      </c>
      <c r="H22" s="67" t="s">
        <v>33</v>
      </c>
      <c r="I22" s="69" t="s">
        <v>73</v>
      </c>
      <c r="J22" s="65" t="s">
        <v>34</v>
      </c>
      <c r="K22" s="65" t="s">
        <v>31</v>
      </c>
      <c r="L22" s="70" t="s">
        <v>35</v>
      </c>
      <c r="M22" s="65" t="s">
        <v>41</v>
      </c>
      <c r="N22" s="71" t="s">
        <v>38</v>
      </c>
      <c r="O22" s="72">
        <v>45608</v>
      </c>
      <c r="P22" s="78">
        <v>45610</v>
      </c>
      <c r="Q22" s="74" t="s">
        <v>74</v>
      </c>
      <c r="R22" s="65" t="s">
        <v>75</v>
      </c>
      <c r="S22" s="75" t="s">
        <v>76</v>
      </c>
      <c r="T22" s="76" t="str">
        <f t="shared" si="4"/>
        <v>&lt;4.05</v>
      </c>
      <c r="U22" s="76" t="str">
        <f t="shared" si="4"/>
        <v>&lt;3.96</v>
      </c>
      <c r="V22" s="77" t="str">
        <f t="shared" si="5"/>
        <v>&lt;8</v>
      </c>
      <c r="W22" s="70" t="str">
        <f t="shared" si="1"/>
        <v/>
      </c>
    </row>
    <row r="23" spans="1:23" x14ac:dyDescent="0.4">
      <c r="A23" s="69">
        <f t="shared" si="2"/>
        <v>17</v>
      </c>
      <c r="B23" s="79" t="s">
        <v>31</v>
      </c>
      <c r="C23" s="80" t="s">
        <v>41</v>
      </c>
      <c r="D23" s="81" t="s">
        <v>31</v>
      </c>
      <c r="E23" s="79" t="s">
        <v>31</v>
      </c>
      <c r="F23" s="80" t="s">
        <v>31</v>
      </c>
      <c r="G23" s="82" t="s">
        <v>32</v>
      </c>
      <c r="H23" s="67" t="s">
        <v>77</v>
      </c>
      <c r="I23" s="79" t="s">
        <v>78</v>
      </c>
      <c r="J23" s="65" t="s">
        <v>40</v>
      </c>
      <c r="K23" s="79" t="s">
        <v>40</v>
      </c>
      <c r="L23" s="80" t="s">
        <v>35</v>
      </c>
      <c r="M23" s="79" t="s">
        <v>41</v>
      </c>
      <c r="N23" s="83" t="s">
        <v>38</v>
      </c>
      <c r="O23" s="84">
        <v>45601</v>
      </c>
      <c r="P23" s="85">
        <v>45611</v>
      </c>
      <c r="Q23" s="86" t="s">
        <v>79</v>
      </c>
      <c r="R23" s="79" t="s">
        <v>80</v>
      </c>
      <c r="S23" s="87" t="s">
        <v>81</v>
      </c>
      <c r="T23" s="88" t="str">
        <f t="shared" si="4"/>
        <v>&lt;1.02</v>
      </c>
      <c r="U23" s="88" t="str">
        <f t="shared" si="4"/>
        <v>&lt;0.992</v>
      </c>
      <c r="V23" s="89" t="str">
        <f t="shared" si="5"/>
        <v>&lt;2</v>
      </c>
      <c r="W23" s="80" t="str">
        <f t="shared" si="1"/>
        <v/>
      </c>
    </row>
    <row r="24" spans="1:23" x14ac:dyDescent="0.4">
      <c r="A24" s="69">
        <f t="shared" si="2"/>
        <v>18</v>
      </c>
      <c r="B24" s="79" t="s">
        <v>31</v>
      </c>
      <c r="C24" s="80" t="s">
        <v>41</v>
      </c>
      <c r="D24" s="81" t="s">
        <v>31</v>
      </c>
      <c r="E24" s="79" t="s">
        <v>31</v>
      </c>
      <c r="F24" s="80" t="s">
        <v>31</v>
      </c>
      <c r="G24" s="82" t="s">
        <v>32</v>
      </c>
      <c r="H24" s="67" t="s">
        <v>77</v>
      </c>
      <c r="I24" s="90" t="s">
        <v>82</v>
      </c>
      <c r="J24" s="65" t="s">
        <v>40</v>
      </c>
      <c r="K24" s="79" t="s">
        <v>40</v>
      </c>
      <c r="L24" s="80" t="s">
        <v>35</v>
      </c>
      <c r="M24" s="79" t="s">
        <v>41</v>
      </c>
      <c r="N24" s="83" t="s">
        <v>38</v>
      </c>
      <c r="O24" s="84">
        <v>45602</v>
      </c>
      <c r="P24" s="85">
        <v>45611</v>
      </c>
      <c r="Q24" s="86" t="s">
        <v>83</v>
      </c>
      <c r="R24" s="79" t="s">
        <v>84</v>
      </c>
      <c r="S24" s="87" t="s">
        <v>85</v>
      </c>
      <c r="T24" s="88" t="str">
        <f t="shared" si="4"/>
        <v>&lt;0.452</v>
      </c>
      <c r="U24" s="88" t="str">
        <f t="shared" si="4"/>
        <v>&lt;0.433</v>
      </c>
      <c r="V24" s="89" t="str">
        <f t="shared" si="5"/>
        <v>&lt;0.89</v>
      </c>
      <c r="W24" s="80" t="str">
        <f t="shared" si="1"/>
        <v/>
      </c>
    </row>
    <row r="25" spans="1:23" x14ac:dyDescent="0.4">
      <c r="Q25" s="94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22">
    <cfRule type="expression" dxfId="1" priority="2">
      <formula>$W7="○"</formula>
    </cfRule>
  </conditionalFormatting>
  <conditionalFormatting sqref="V23:V24">
    <cfRule type="expression" dxfId="0" priority="1">
      <formula>$W23="○"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2024-11-20T00:38:48Z</dcterms:modified>
</cp:coreProperties>
</file>