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81EC739-403B-4428-80B7-F175F41763A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Sheet1!$W$1:$W$751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51" i="1" l="1"/>
  <c r="T751" i="1"/>
  <c r="U750" i="1"/>
  <c r="T750" i="1"/>
  <c r="U749" i="1"/>
  <c r="T749" i="1"/>
  <c r="V749" i="1" s="1"/>
  <c r="W749" i="1" s="1"/>
  <c r="U748" i="1"/>
  <c r="T748" i="1"/>
  <c r="V748" i="1" s="1"/>
  <c r="W748" i="1" s="1"/>
  <c r="U747" i="1"/>
  <c r="T747" i="1"/>
  <c r="U746" i="1"/>
  <c r="T746" i="1"/>
  <c r="U745" i="1"/>
  <c r="T745" i="1"/>
  <c r="V745" i="1" s="1"/>
  <c r="W745" i="1" s="1"/>
  <c r="U744" i="1"/>
  <c r="T744" i="1"/>
  <c r="V744" i="1" s="1"/>
  <c r="W744" i="1" s="1"/>
  <c r="U743" i="1"/>
  <c r="T743" i="1"/>
  <c r="U742" i="1"/>
  <c r="T742" i="1"/>
  <c r="U741" i="1"/>
  <c r="T741" i="1"/>
  <c r="U740" i="1"/>
  <c r="T740" i="1"/>
  <c r="U739" i="1"/>
  <c r="T739" i="1"/>
  <c r="U738" i="1"/>
  <c r="T738" i="1"/>
  <c r="V738" i="1" s="1"/>
  <c r="W738" i="1" s="1"/>
  <c r="U737" i="1"/>
  <c r="T737" i="1"/>
  <c r="V737" i="1" s="1"/>
  <c r="W737" i="1" s="1"/>
  <c r="U736" i="1"/>
  <c r="T736" i="1"/>
  <c r="U735" i="1"/>
  <c r="T735" i="1"/>
  <c r="U734" i="1"/>
  <c r="T734" i="1"/>
  <c r="V734" i="1" s="1"/>
  <c r="W734" i="1" s="1"/>
  <c r="U733" i="1"/>
  <c r="T733" i="1"/>
  <c r="U732" i="1"/>
  <c r="T732" i="1"/>
  <c r="U731" i="1"/>
  <c r="T731" i="1"/>
  <c r="U730" i="1"/>
  <c r="T730" i="1"/>
  <c r="V730" i="1" s="1"/>
  <c r="W730" i="1" s="1"/>
  <c r="U729" i="1"/>
  <c r="T729" i="1"/>
  <c r="V729" i="1" s="1"/>
  <c r="W729" i="1" s="1"/>
  <c r="U728" i="1"/>
  <c r="T728" i="1"/>
  <c r="U727" i="1"/>
  <c r="T727" i="1"/>
  <c r="U726" i="1"/>
  <c r="T726" i="1"/>
  <c r="V726" i="1" s="1"/>
  <c r="W726" i="1" s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V712" i="1" s="1"/>
  <c r="W712" i="1" s="1"/>
  <c r="U711" i="1"/>
  <c r="T711" i="1"/>
  <c r="U710" i="1"/>
  <c r="T710" i="1"/>
  <c r="V710" i="1" s="1"/>
  <c r="W710" i="1" s="1"/>
  <c r="U709" i="1"/>
  <c r="T709" i="1"/>
  <c r="U708" i="1"/>
  <c r="T708" i="1"/>
  <c r="U707" i="1"/>
  <c r="T707" i="1"/>
  <c r="U706" i="1"/>
  <c r="T706" i="1"/>
  <c r="V706" i="1" s="1"/>
  <c r="W706" i="1" s="1"/>
  <c r="U705" i="1"/>
  <c r="T705" i="1"/>
  <c r="U704" i="1"/>
  <c r="V704" i="1" s="1"/>
  <c r="W704" i="1" s="1"/>
  <c r="T704" i="1"/>
  <c r="U703" i="1"/>
  <c r="T703" i="1"/>
  <c r="U702" i="1"/>
  <c r="T702" i="1"/>
  <c r="V702" i="1" s="1"/>
  <c r="W702" i="1" s="1"/>
  <c r="U701" i="1"/>
  <c r="T701" i="1"/>
  <c r="U700" i="1"/>
  <c r="T700" i="1"/>
  <c r="U699" i="1"/>
  <c r="T699" i="1"/>
  <c r="U698" i="1"/>
  <c r="T698" i="1"/>
  <c r="V698" i="1" s="1"/>
  <c r="W698" i="1" s="1"/>
  <c r="U697" i="1"/>
  <c r="T697" i="1"/>
  <c r="U696" i="1"/>
  <c r="T696" i="1"/>
  <c r="U695" i="1"/>
  <c r="T695" i="1"/>
  <c r="U694" i="1"/>
  <c r="T694" i="1"/>
  <c r="V694" i="1" s="1"/>
  <c r="W694" i="1" s="1"/>
  <c r="U693" i="1"/>
  <c r="T693" i="1"/>
  <c r="V693" i="1" s="1"/>
  <c r="W693" i="1" s="1"/>
  <c r="U692" i="1"/>
  <c r="T692" i="1"/>
  <c r="U691" i="1"/>
  <c r="T691" i="1"/>
  <c r="U690" i="1"/>
  <c r="T690" i="1"/>
  <c r="U689" i="1"/>
  <c r="T689" i="1"/>
  <c r="V689" i="1" s="1"/>
  <c r="W689" i="1" s="1"/>
  <c r="U688" i="1"/>
  <c r="V688" i="1" s="1"/>
  <c r="W688" i="1" s="1"/>
  <c r="T688" i="1"/>
  <c r="U687" i="1"/>
  <c r="T687" i="1"/>
  <c r="U686" i="1"/>
  <c r="T686" i="1"/>
  <c r="U685" i="1"/>
  <c r="T685" i="1"/>
  <c r="V685" i="1" s="1"/>
  <c r="W685" i="1" s="1"/>
  <c r="U684" i="1"/>
  <c r="T684" i="1"/>
  <c r="U683" i="1"/>
  <c r="T683" i="1"/>
  <c r="U682" i="1"/>
  <c r="T682" i="1"/>
  <c r="U681" i="1"/>
  <c r="T681" i="1"/>
  <c r="V681" i="1" s="1"/>
  <c r="W681" i="1" s="1"/>
  <c r="U680" i="1"/>
  <c r="V680" i="1" s="1"/>
  <c r="W680" i="1" s="1"/>
  <c r="T680" i="1"/>
  <c r="U679" i="1"/>
  <c r="T679" i="1"/>
  <c r="V678" i="1"/>
  <c r="W678" i="1" s="1"/>
  <c r="U678" i="1"/>
  <c r="T678" i="1"/>
  <c r="U677" i="1"/>
  <c r="T677" i="1"/>
  <c r="U676" i="1"/>
  <c r="T676" i="1"/>
  <c r="V676" i="1" s="1"/>
  <c r="W676" i="1" s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V668" i="1" s="1"/>
  <c r="W668" i="1" s="1"/>
  <c r="U667" i="1"/>
  <c r="T667" i="1"/>
  <c r="U666" i="1"/>
  <c r="T666" i="1"/>
  <c r="U665" i="1"/>
  <c r="T665" i="1"/>
  <c r="U664" i="1"/>
  <c r="T664" i="1"/>
  <c r="U663" i="1"/>
  <c r="T663" i="1"/>
  <c r="U662" i="1"/>
  <c r="T662" i="1"/>
  <c r="V662" i="1" s="1"/>
  <c r="W662" i="1" s="1"/>
  <c r="U661" i="1"/>
  <c r="T661" i="1"/>
  <c r="U660" i="1"/>
  <c r="T660" i="1"/>
  <c r="U659" i="1"/>
  <c r="T659" i="1"/>
  <c r="U658" i="1"/>
  <c r="T658" i="1"/>
  <c r="V658" i="1" s="1"/>
  <c r="W658" i="1" s="1"/>
  <c r="U657" i="1"/>
  <c r="T657" i="1"/>
  <c r="U656" i="1"/>
  <c r="T656" i="1"/>
  <c r="U655" i="1"/>
  <c r="T655" i="1"/>
  <c r="U654" i="1"/>
  <c r="T654" i="1"/>
  <c r="U653" i="1"/>
  <c r="V653" i="1" s="1"/>
  <c r="W653" i="1" s="1"/>
  <c r="T653" i="1"/>
  <c r="U652" i="1"/>
  <c r="T652" i="1"/>
  <c r="V652" i="1" s="1"/>
  <c r="W652" i="1" s="1"/>
  <c r="U651" i="1"/>
  <c r="T651" i="1"/>
  <c r="U650" i="1"/>
  <c r="T650" i="1"/>
  <c r="U649" i="1"/>
  <c r="T649" i="1"/>
  <c r="V649" i="1" s="1"/>
  <c r="W649" i="1" s="1"/>
  <c r="U648" i="1"/>
  <c r="T648" i="1"/>
  <c r="V648" i="1" s="1"/>
  <c r="U647" i="1"/>
  <c r="T647" i="1"/>
  <c r="U646" i="1"/>
  <c r="V646" i="1" s="1"/>
  <c r="T646" i="1"/>
  <c r="U645" i="1"/>
  <c r="T645" i="1"/>
  <c r="U644" i="1"/>
  <c r="T644" i="1"/>
  <c r="V644" i="1" s="1"/>
  <c r="U643" i="1"/>
  <c r="T643" i="1"/>
  <c r="U642" i="1"/>
  <c r="T642" i="1"/>
  <c r="U641" i="1"/>
  <c r="T641" i="1"/>
  <c r="U640" i="1"/>
  <c r="T640" i="1"/>
  <c r="U639" i="1"/>
  <c r="T639" i="1"/>
  <c r="U638" i="1"/>
  <c r="V638" i="1" s="1"/>
  <c r="T638" i="1"/>
  <c r="U637" i="1"/>
  <c r="T637" i="1"/>
  <c r="U636" i="1"/>
  <c r="T636" i="1"/>
  <c r="U635" i="1"/>
  <c r="T635" i="1"/>
  <c r="V634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V627" i="1" s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V621" i="1" s="1"/>
  <c r="W621" i="1" s="1"/>
  <c r="U620" i="1"/>
  <c r="T620" i="1"/>
  <c r="U619" i="1"/>
  <c r="T619" i="1"/>
  <c r="U618" i="1"/>
  <c r="T618" i="1"/>
  <c r="U617" i="1"/>
  <c r="T617" i="1"/>
  <c r="U616" i="1"/>
  <c r="T616" i="1"/>
  <c r="U615" i="1"/>
  <c r="V615" i="1" s="1"/>
  <c r="W615" i="1" s="1"/>
  <c r="T615" i="1"/>
  <c r="U614" i="1"/>
  <c r="T614" i="1"/>
  <c r="U613" i="1"/>
  <c r="T613" i="1"/>
  <c r="C613" i="1"/>
  <c r="U612" i="1"/>
  <c r="T612" i="1"/>
  <c r="C612" i="1"/>
  <c r="U611" i="1"/>
  <c r="T611" i="1"/>
  <c r="C611" i="1"/>
  <c r="U610" i="1"/>
  <c r="T610" i="1"/>
  <c r="C610" i="1"/>
  <c r="U609" i="1"/>
  <c r="T609" i="1"/>
  <c r="C609" i="1"/>
  <c r="U608" i="1"/>
  <c r="T608" i="1"/>
  <c r="C608" i="1"/>
  <c r="U607" i="1"/>
  <c r="T607" i="1"/>
  <c r="C607" i="1"/>
  <c r="U606" i="1"/>
  <c r="T606" i="1"/>
  <c r="C606" i="1"/>
  <c r="U605" i="1"/>
  <c r="T605" i="1"/>
  <c r="C605" i="1"/>
  <c r="U604" i="1"/>
  <c r="T604" i="1"/>
  <c r="C604" i="1"/>
  <c r="U603" i="1"/>
  <c r="T603" i="1"/>
  <c r="V603" i="1" s="1"/>
  <c r="C603" i="1"/>
  <c r="U602" i="1"/>
  <c r="T602" i="1"/>
  <c r="C602" i="1"/>
  <c r="U601" i="1"/>
  <c r="T601" i="1"/>
  <c r="C601" i="1"/>
  <c r="U600" i="1"/>
  <c r="T600" i="1"/>
  <c r="C600" i="1"/>
  <c r="U599" i="1"/>
  <c r="T599" i="1"/>
  <c r="C599" i="1"/>
  <c r="U598" i="1"/>
  <c r="T598" i="1"/>
  <c r="V598" i="1" s="1"/>
  <c r="C598" i="1"/>
  <c r="U597" i="1"/>
  <c r="T597" i="1"/>
  <c r="C597" i="1"/>
  <c r="U596" i="1"/>
  <c r="T596" i="1"/>
  <c r="C596" i="1"/>
  <c r="U595" i="1"/>
  <c r="T595" i="1"/>
  <c r="C595" i="1"/>
  <c r="U594" i="1"/>
  <c r="T594" i="1"/>
  <c r="V594" i="1" s="1"/>
  <c r="C594" i="1"/>
  <c r="U593" i="1"/>
  <c r="T593" i="1"/>
  <c r="C593" i="1"/>
  <c r="U592" i="1"/>
  <c r="T592" i="1"/>
  <c r="C592" i="1"/>
  <c r="V591" i="1"/>
  <c r="U591" i="1"/>
  <c r="T591" i="1"/>
  <c r="C591" i="1"/>
  <c r="U590" i="1"/>
  <c r="T590" i="1"/>
  <c r="C590" i="1"/>
  <c r="U589" i="1"/>
  <c r="T589" i="1"/>
  <c r="C589" i="1"/>
  <c r="U588" i="1"/>
  <c r="T588" i="1"/>
  <c r="C588" i="1"/>
  <c r="U587" i="1"/>
  <c r="T587" i="1"/>
  <c r="C587" i="1"/>
  <c r="U586" i="1"/>
  <c r="T586" i="1"/>
  <c r="C586" i="1"/>
  <c r="U585" i="1"/>
  <c r="T585" i="1"/>
  <c r="C585" i="1"/>
  <c r="U584" i="1"/>
  <c r="T584" i="1"/>
  <c r="V584" i="1" s="1"/>
  <c r="C584" i="1"/>
  <c r="U583" i="1"/>
  <c r="T583" i="1"/>
  <c r="C583" i="1"/>
  <c r="U582" i="1"/>
  <c r="T582" i="1"/>
  <c r="C582" i="1"/>
  <c r="U581" i="1"/>
  <c r="T581" i="1"/>
  <c r="C581" i="1"/>
  <c r="U580" i="1"/>
  <c r="T580" i="1"/>
  <c r="C580" i="1"/>
  <c r="U579" i="1"/>
  <c r="V579" i="1" s="1"/>
  <c r="T579" i="1"/>
  <c r="C579" i="1"/>
  <c r="U578" i="1"/>
  <c r="T578" i="1"/>
  <c r="C578" i="1"/>
  <c r="U577" i="1"/>
  <c r="T577" i="1"/>
  <c r="C577" i="1"/>
  <c r="U576" i="1"/>
  <c r="T576" i="1"/>
  <c r="V576" i="1" s="1"/>
  <c r="C576" i="1"/>
  <c r="U575" i="1"/>
  <c r="T575" i="1"/>
  <c r="V575" i="1" s="1"/>
  <c r="C575" i="1"/>
  <c r="U574" i="1"/>
  <c r="T574" i="1"/>
  <c r="C574" i="1"/>
  <c r="U573" i="1"/>
  <c r="T573" i="1"/>
  <c r="C573" i="1"/>
  <c r="U572" i="1"/>
  <c r="T572" i="1"/>
  <c r="C572" i="1"/>
  <c r="U571" i="1"/>
  <c r="T571" i="1"/>
  <c r="C571" i="1"/>
  <c r="U570" i="1"/>
  <c r="T570" i="1"/>
  <c r="U569" i="1"/>
  <c r="T569" i="1"/>
  <c r="U566" i="1"/>
  <c r="T566" i="1"/>
  <c r="C566" i="1"/>
  <c r="U565" i="1"/>
  <c r="T565" i="1"/>
  <c r="C565" i="1"/>
  <c r="U564" i="1"/>
  <c r="T564" i="1"/>
  <c r="C564" i="1"/>
  <c r="U563" i="1"/>
  <c r="T563" i="1"/>
  <c r="C563" i="1"/>
  <c r="U562" i="1"/>
  <c r="T562" i="1"/>
  <c r="C562" i="1"/>
  <c r="U561" i="1"/>
  <c r="T561" i="1"/>
  <c r="C561" i="1"/>
  <c r="U560" i="1"/>
  <c r="T560" i="1"/>
  <c r="V560" i="1" s="1"/>
  <c r="C560" i="1"/>
  <c r="U559" i="1"/>
  <c r="T559" i="1"/>
  <c r="V559" i="1" s="1"/>
  <c r="C559" i="1"/>
  <c r="U558" i="1"/>
  <c r="T558" i="1"/>
  <c r="C558" i="1"/>
  <c r="U557" i="1"/>
  <c r="T557" i="1"/>
  <c r="C557" i="1"/>
  <c r="U556" i="1"/>
  <c r="T556" i="1"/>
  <c r="C556" i="1"/>
  <c r="U555" i="1"/>
  <c r="V555" i="1" s="1"/>
  <c r="T555" i="1"/>
  <c r="C555" i="1"/>
  <c r="U554" i="1"/>
  <c r="T554" i="1"/>
  <c r="C554" i="1"/>
  <c r="U553" i="1"/>
  <c r="T553" i="1"/>
  <c r="C553" i="1"/>
  <c r="U552" i="1"/>
  <c r="T552" i="1"/>
  <c r="V552" i="1" s="1"/>
  <c r="C552" i="1"/>
  <c r="U551" i="1"/>
  <c r="T551" i="1"/>
  <c r="V551" i="1" s="1"/>
  <c r="C551" i="1"/>
  <c r="U550" i="1"/>
  <c r="T550" i="1"/>
  <c r="C550" i="1"/>
  <c r="U549" i="1"/>
  <c r="T549" i="1"/>
  <c r="C549" i="1"/>
  <c r="U548" i="1"/>
  <c r="T548" i="1"/>
  <c r="C548" i="1"/>
  <c r="U547" i="1"/>
  <c r="T547" i="1"/>
  <c r="C547" i="1"/>
  <c r="U546" i="1"/>
  <c r="V546" i="1" s="1"/>
  <c r="T546" i="1"/>
  <c r="C546" i="1"/>
  <c r="U545" i="1"/>
  <c r="T545" i="1"/>
  <c r="C545" i="1"/>
  <c r="U544" i="1"/>
  <c r="T544" i="1"/>
  <c r="V544" i="1" s="1"/>
  <c r="C544" i="1"/>
  <c r="U543" i="1"/>
  <c r="T543" i="1"/>
  <c r="C543" i="1"/>
  <c r="U542" i="1"/>
  <c r="T542" i="1"/>
  <c r="C542" i="1"/>
  <c r="V541" i="1"/>
  <c r="U541" i="1"/>
  <c r="T541" i="1"/>
  <c r="C541" i="1"/>
  <c r="U540" i="1"/>
  <c r="T540" i="1"/>
  <c r="C540" i="1"/>
  <c r="U539" i="1"/>
  <c r="T539" i="1"/>
  <c r="C539" i="1"/>
  <c r="U538" i="1"/>
  <c r="T538" i="1"/>
  <c r="V538" i="1" s="1"/>
  <c r="C538" i="1"/>
  <c r="U537" i="1"/>
  <c r="T537" i="1"/>
  <c r="C537" i="1"/>
  <c r="U536" i="1"/>
  <c r="T536" i="1"/>
  <c r="C536" i="1"/>
  <c r="U535" i="1"/>
  <c r="T535" i="1"/>
  <c r="C535" i="1"/>
  <c r="U534" i="1"/>
  <c r="T534" i="1"/>
  <c r="V534" i="1" s="1"/>
  <c r="C534" i="1"/>
  <c r="U533" i="1"/>
  <c r="T533" i="1"/>
  <c r="C533" i="1"/>
  <c r="U532" i="1"/>
  <c r="T532" i="1"/>
  <c r="C532" i="1"/>
  <c r="U531" i="1"/>
  <c r="T531" i="1"/>
  <c r="C531" i="1"/>
  <c r="U530" i="1"/>
  <c r="T530" i="1"/>
  <c r="C530" i="1"/>
  <c r="U529" i="1"/>
  <c r="T529" i="1"/>
  <c r="V529" i="1" s="1"/>
  <c r="C529" i="1"/>
  <c r="U528" i="1"/>
  <c r="T528" i="1"/>
  <c r="V528" i="1" s="1"/>
  <c r="C528" i="1"/>
  <c r="U527" i="1"/>
  <c r="T527" i="1"/>
  <c r="C527" i="1"/>
  <c r="U526" i="1"/>
  <c r="T526" i="1"/>
  <c r="C526" i="1"/>
  <c r="U525" i="1"/>
  <c r="T525" i="1"/>
  <c r="C525" i="1"/>
  <c r="U524" i="1"/>
  <c r="T524" i="1"/>
  <c r="C524" i="1"/>
  <c r="U523" i="1"/>
  <c r="T523" i="1"/>
  <c r="C523" i="1"/>
  <c r="U522" i="1"/>
  <c r="T522" i="1"/>
  <c r="C522" i="1"/>
  <c r="U521" i="1"/>
  <c r="T521" i="1"/>
  <c r="V521" i="1" s="1"/>
  <c r="C521" i="1"/>
  <c r="U520" i="1"/>
  <c r="T520" i="1"/>
  <c r="C520" i="1"/>
  <c r="U519" i="1"/>
  <c r="T519" i="1"/>
  <c r="C519" i="1"/>
  <c r="U518" i="1"/>
  <c r="V518" i="1" s="1"/>
  <c r="T518" i="1"/>
  <c r="C518" i="1"/>
  <c r="U517" i="1"/>
  <c r="T517" i="1"/>
  <c r="C517" i="1"/>
  <c r="U516" i="1"/>
  <c r="T516" i="1"/>
  <c r="C516" i="1"/>
  <c r="U515" i="1"/>
  <c r="T515" i="1"/>
  <c r="C515" i="1"/>
  <c r="U514" i="1"/>
  <c r="T514" i="1"/>
  <c r="V514" i="1" s="1"/>
  <c r="C514" i="1"/>
  <c r="U513" i="1"/>
  <c r="T513" i="1"/>
  <c r="V513" i="1" s="1"/>
  <c r="C513" i="1"/>
  <c r="U512" i="1"/>
  <c r="T512" i="1"/>
  <c r="V512" i="1" s="1"/>
  <c r="C512" i="1"/>
  <c r="U511" i="1"/>
  <c r="T511" i="1"/>
  <c r="C511" i="1"/>
  <c r="U510" i="1"/>
  <c r="T510" i="1"/>
  <c r="C510" i="1"/>
  <c r="U509" i="1"/>
  <c r="T509" i="1"/>
  <c r="C509" i="1"/>
  <c r="U508" i="1"/>
  <c r="T508" i="1"/>
  <c r="C508" i="1"/>
  <c r="U507" i="1"/>
  <c r="T507" i="1"/>
  <c r="C507" i="1"/>
  <c r="U506" i="1"/>
  <c r="T506" i="1"/>
  <c r="C506" i="1"/>
  <c r="U505" i="1"/>
  <c r="T505" i="1"/>
  <c r="V505" i="1" s="1"/>
  <c r="C505" i="1"/>
  <c r="U504" i="1"/>
  <c r="T504" i="1"/>
  <c r="V504" i="1" s="1"/>
  <c r="C504" i="1"/>
  <c r="U503" i="1"/>
  <c r="T503" i="1"/>
  <c r="C503" i="1"/>
  <c r="U502" i="1"/>
  <c r="V502" i="1" s="1"/>
  <c r="T502" i="1"/>
  <c r="C502" i="1"/>
  <c r="U501" i="1"/>
  <c r="V501" i="1" s="1"/>
  <c r="T501" i="1"/>
  <c r="C501" i="1"/>
  <c r="U500" i="1"/>
  <c r="T500" i="1"/>
  <c r="C500" i="1"/>
  <c r="U499" i="1"/>
  <c r="T499" i="1"/>
  <c r="C499" i="1"/>
  <c r="U498" i="1"/>
  <c r="T498" i="1"/>
  <c r="U497" i="1"/>
  <c r="T497" i="1"/>
  <c r="U496" i="1"/>
  <c r="T496" i="1"/>
  <c r="U495" i="1"/>
  <c r="T495" i="1"/>
  <c r="V495" i="1" s="1"/>
  <c r="U494" i="1"/>
  <c r="T494" i="1"/>
  <c r="V494" i="1" s="1"/>
  <c r="U493" i="1"/>
  <c r="T493" i="1"/>
  <c r="U492" i="1"/>
  <c r="T492" i="1"/>
  <c r="U491" i="1"/>
  <c r="T491" i="1"/>
  <c r="V491" i="1" s="1"/>
  <c r="U490" i="1"/>
  <c r="V490" i="1" s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V483" i="1" s="1"/>
  <c r="T483" i="1"/>
  <c r="U482" i="1"/>
  <c r="V482" i="1" s="1"/>
  <c r="T482" i="1"/>
  <c r="U481" i="1"/>
  <c r="T481" i="1"/>
  <c r="U480" i="1"/>
  <c r="T480" i="1"/>
  <c r="U479" i="1"/>
  <c r="T479" i="1"/>
  <c r="U478" i="1"/>
  <c r="T478" i="1"/>
  <c r="U477" i="1"/>
  <c r="T477" i="1"/>
  <c r="V477" i="1" s="1"/>
  <c r="U476" i="1"/>
  <c r="T476" i="1"/>
  <c r="U475" i="1"/>
  <c r="T475" i="1"/>
  <c r="U474" i="1"/>
  <c r="T474" i="1"/>
  <c r="U473" i="1"/>
  <c r="T473" i="1"/>
  <c r="V473" i="1" s="1"/>
  <c r="U472" i="1"/>
  <c r="T472" i="1"/>
  <c r="U471" i="1"/>
  <c r="T471" i="1"/>
  <c r="U470" i="1"/>
  <c r="T470" i="1"/>
  <c r="U469" i="1"/>
  <c r="T469" i="1"/>
  <c r="V469" i="1" s="1"/>
  <c r="U468" i="1"/>
  <c r="T468" i="1"/>
  <c r="U467" i="1"/>
  <c r="T467" i="1"/>
  <c r="V467" i="1" s="1"/>
  <c r="U466" i="1"/>
  <c r="T466" i="1"/>
  <c r="U465" i="1"/>
  <c r="T465" i="1"/>
  <c r="U464" i="1"/>
  <c r="T464" i="1"/>
  <c r="U463" i="1"/>
  <c r="T463" i="1"/>
  <c r="U462" i="1"/>
  <c r="T462" i="1"/>
  <c r="C462" i="1"/>
  <c r="U461" i="1"/>
  <c r="T461" i="1"/>
  <c r="C461" i="1"/>
  <c r="U460" i="1"/>
  <c r="T460" i="1"/>
  <c r="C460" i="1"/>
  <c r="U459" i="1"/>
  <c r="T459" i="1"/>
  <c r="V459" i="1" s="1"/>
  <c r="C459" i="1"/>
  <c r="U458" i="1"/>
  <c r="T458" i="1"/>
  <c r="C458" i="1"/>
  <c r="U457" i="1"/>
  <c r="T457" i="1"/>
  <c r="C457" i="1"/>
  <c r="U456" i="1"/>
  <c r="T456" i="1"/>
  <c r="C456" i="1"/>
  <c r="U455" i="1"/>
  <c r="T455" i="1"/>
  <c r="C455" i="1"/>
  <c r="U454" i="1"/>
  <c r="T454" i="1"/>
  <c r="C454" i="1"/>
  <c r="U453" i="1"/>
  <c r="T453" i="1"/>
  <c r="V453" i="1" s="1"/>
  <c r="C453" i="1"/>
  <c r="U452" i="1"/>
  <c r="T452" i="1"/>
  <c r="C452" i="1"/>
  <c r="U451" i="1"/>
  <c r="T451" i="1"/>
  <c r="C451" i="1"/>
  <c r="U450" i="1"/>
  <c r="T450" i="1"/>
  <c r="C450" i="1"/>
  <c r="U449" i="1"/>
  <c r="T449" i="1"/>
  <c r="V449" i="1" s="1"/>
  <c r="C449" i="1"/>
  <c r="U448" i="1"/>
  <c r="T448" i="1"/>
  <c r="C448" i="1"/>
  <c r="U447" i="1"/>
  <c r="T447" i="1"/>
  <c r="V447" i="1" s="1"/>
  <c r="C447" i="1"/>
  <c r="U446" i="1"/>
  <c r="T446" i="1"/>
  <c r="C446" i="1"/>
  <c r="U445" i="1"/>
  <c r="T445" i="1"/>
  <c r="C445" i="1"/>
  <c r="U444" i="1"/>
  <c r="T444" i="1"/>
  <c r="C444" i="1"/>
  <c r="U443" i="1"/>
  <c r="T443" i="1"/>
  <c r="C443" i="1"/>
  <c r="U442" i="1"/>
  <c r="T442" i="1"/>
  <c r="C442" i="1"/>
  <c r="U441" i="1"/>
  <c r="T441" i="1"/>
  <c r="C441" i="1"/>
  <c r="U440" i="1"/>
  <c r="T440" i="1"/>
  <c r="C440" i="1"/>
  <c r="U439" i="1"/>
  <c r="T439" i="1"/>
  <c r="V439" i="1" s="1"/>
  <c r="C439" i="1"/>
  <c r="U438" i="1"/>
  <c r="T438" i="1"/>
  <c r="V438" i="1" s="1"/>
  <c r="C438" i="1"/>
  <c r="U437" i="1"/>
  <c r="T437" i="1"/>
  <c r="C437" i="1"/>
  <c r="U436" i="1"/>
  <c r="T436" i="1"/>
  <c r="C436" i="1"/>
  <c r="U435" i="1"/>
  <c r="T435" i="1"/>
  <c r="C435" i="1"/>
  <c r="U434" i="1"/>
  <c r="T434" i="1"/>
  <c r="C434" i="1"/>
  <c r="U433" i="1"/>
  <c r="T433" i="1"/>
  <c r="V433" i="1" s="1"/>
  <c r="C433" i="1"/>
  <c r="U432" i="1"/>
  <c r="T432" i="1"/>
  <c r="C432" i="1"/>
  <c r="U431" i="1"/>
  <c r="T431" i="1"/>
  <c r="V431" i="1" s="1"/>
  <c r="C431" i="1"/>
  <c r="U430" i="1"/>
  <c r="T430" i="1"/>
  <c r="C430" i="1"/>
  <c r="U429" i="1"/>
  <c r="T429" i="1"/>
  <c r="V429" i="1" s="1"/>
  <c r="C429" i="1"/>
  <c r="U428" i="1"/>
  <c r="T428" i="1"/>
  <c r="C428" i="1"/>
  <c r="U427" i="1"/>
  <c r="T427" i="1"/>
  <c r="C427" i="1"/>
  <c r="U426" i="1"/>
  <c r="T426" i="1"/>
  <c r="C426" i="1"/>
  <c r="U425" i="1"/>
  <c r="T425" i="1"/>
  <c r="C425" i="1"/>
  <c r="U424" i="1"/>
  <c r="T424" i="1"/>
  <c r="C424" i="1"/>
  <c r="U423" i="1"/>
  <c r="T423" i="1"/>
  <c r="V423" i="1" s="1"/>
  <c r="C423" i="1"/>
  <c r="U422" i="1"/>
  <c r="T422" i="1"/>
  <c r="C422" i="1"/>
  <c r="U421" i="1"/>
  <c r="T421" i="1"/>
  <c r="C421" i="1"/>
  <c r="U420" i="1"/>
  <c r="T420" i="1"/>
  <c r="C420" i="1"/>
  <c r="U419" i="1"/>
  <c r="T419" i="1"/>
  <c r="C419" i="1"/>
  <c r="U418" i="1"/>
  <c r="T418" i="1"/>
  <c r="C418" i="1"/>
  <c r="U417" i="1"/>
  <c r="T417" i="1"/>
  <c r="C417" i="1"/>
  <c r="U416" i="1"/>
  <c r="T416" i="1"/>
  <c r="C416" i="1"/>
  <c r="U415" i="1"/>
  <c r="T415" i="1"/>
  <c r="C415" i="1"/>
  <c r="U414" i="1"/>
  <c r="T414" i="1"/>
  <c r="V414" i="1" s="1"/>
  <c r="C414" i="1"/>
  <c r="U413" i="1"/>
  <c r="T413" i="1"/>
  <c r="C413" i="1"/>
  <c r="U412" i="1"/>
  <c r="T412" i="1"/>
  <c r="C412" i="1"/>
  <c r="U411" i="1"/>
  <c r="T411" i="1"/>
  <c r="C411" i="1"/>
  <c r="U410" i="1"/>
  <c r="T410" i="1"/>
  <c r="C410" i="1"/>
  <c r="U409" i="1"/>
  <c r="T409" i="1"/>
  <c r="V409" i="1" s="1"/>
  <c r="C409" i="1"/>
  <c r="U408" i="1"/>
  <c r="T408" i="1"/>
  <c r="V408" i="1" s="1"/>
  <c r="C408" i="1"/>
  <c r="U407" i="1"/>
  <c r="T407" i="1"/>
  <c r="C407" i="1"/>
  <c r="U406" i="1"/>
  <c r="V406" i="1" s="1"/>
  <c r="T406" i="1"/>
  <c r="C406" i="1"/>
  <c r="U405" i="1"/>
  <c r="T405" i="1"/>
  <c r="C405" i="1"/>
  <c r="U404" i="1"/>
  <c r="T404" i="1"/>
  <c r="V404" i="1" s="1"/>
  <c r="W404" i="1" s="1"/>
  <c r="C404" i="1"/>
  <c r="U403" i="1"/>
  <c r="T403" i="1"/>
  <c r="C403" i="1"/>
  <c r="U402" i="1"/>
  <c r="T402" i="1"/>
  <c r="U401" i="1"/>
  <c r="T401" i="1"/>
  <c r="U400" i="1"/>
  <c r="T400" i="1"/>
  <c r="U399" i="1"/>
  <c r="T399" i="1"/>
  <c r="U398" i="1"/>
  <c r="T398" i="1"/>
  <c r="V398" i="1" s="1"/>
  <c r="W398" i="1" s="1"/>
  <c r="U397" i="1"/>
  <c r="T397" i="1"/>
  <c r="U396" i="1"/>
  <c r="V396" i="1" s="1"/>
  <c r="W396" i="1" s="1"/>
  <c r="T396" i="1"/>
  <c r="U395" i="1"/>
  <c r="T395" i="1"/>
  <c r="U394" i="1"/>
  <c r="T394" i="1"/>
  <c r="U393" i="1"/>
  <c r="T393" i="1"/>
  <c r="V393" i="1" s="1"/>
  <c r="W393" i="1" s="1"/>
  <c r="U392" i="1"/>
  <c r="T392" i="1"/>
  <c r="U391" i="1"/>
  <c r="T391" i="1"/>
  <c r="U390" i="1"/>
  <c r="T390" i="1"/>
  <c r="U389" i="1"/>
  <c r="T389" i="1"/>
  <c r="V389" i="1" s="1"/>
  <c r="W389" i="1" s="1"/>
  <c r="U388" i="1"/>
  <c r="T388" i="1"/>
  <c r="U387" i="1"/>
  <c r="V387" i="1" s="1"/>
  <c r="W387" i="1" s="1"/>
  <c r="T387" i="1"/>
  <c r="U386" i="1"/>
  <c r="T386" i="1"/>
  <c r="U385" i="1"/>
  <c r="T385" i="1"/>
  <c r="V385" i="1" s="1"/>
  <c r="W385" i="1" s="1"/>
  <c r="U384" i="1"/>
  <c r="V384" i="1" s="1"/>
  <c r="W384" i="1" s="1"/>
  <c r="T384" i="1"/>
  <c r="U383" i="1"/>
  <c r="T383" i="1"/>
  <c r="V383" i="1" s="1"/>
  <c r="W383" i="1" s="1"/>
  <c r="U382" i="1"/>
  <c r="T382" i="1"/>
  <c r="U381" i="1"/>
  <c r="T381" i="1"/>
  <c r="U380" i="1"/>
  <c r="T380" i="1"/>
  <c r="U379" i="1"/>
  <c r="T379" i="1"/>
  <c r="V379" i="1" s="1"/>
  <c r="W379" i="1" s="1"/>
  <c r="U378" i="1"/>
  <c r="T378" i="1"/>
  <c r="U377" i="1"/>
  <c r="T377" i="1"/>
  <c r="U376" i="1"/>
  <c r="T376" i="1"/>
  <c r="V376" i="1" s="1"/>
  <c r="W376" i="1" s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V369" i="1" s="1"/>
  <c r="W369" i="1" s="1"/>
  <c r="U368" i="1"/>
  <c r="T368" i="1"/>
  <c r="U367" i="1"/>
  <c r="T367" i="1"/>
  <c r="U366" i="1"/>
  <c r="V366" i="1" s="1"/>
  <c r="W366" i="1" s="1"/>
  <c r="T366" i="1"/>
  <c r="U365" i="1"/>
  <c r="T365" i="1"/>
  <c r="U364" i="1"/>
  <c r="T364" i="1"/>
  <c r="U363" i="1"/>
  <c r="T363" i="1"/>
  <c r="V363" i="1" s="1"/>
  <c r="W363" i="1" s="1"/>
  <c r="U362" i="1"/>
  <c r="T362" i="1"/>
  <c r="U361" i="1"/>
  <c r="T361" i="1"/>
  <c r="U360" i="1"/>
  <c r="T360" i="1"/>
  <c r="U359" i="1"/>
  <c r="T359" i="1"/>
  <c r="U358" i="1"/>
  <c r="V358" i="1" s="1"/>
  <c r="W358" i="1" s="1"/>
  <c r="T358" i="1"/>
  <c r="U357" i="1"/>
  <c r="T357" i="1"/>
  <c r="U356" i="1"/>
  <c r="T356" i="1"/>
  <c r="U355" i="1"/>
  <c r="T355" i="1"/>
  <c r="V355" i="1" s="1"/>
  <c r="W355" i="1" s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V347" i="1" s="1"/>
  <c r="W347" i="1" s="1"/>
  <c r="U346" i="1"/>
  <c r="V346" i="1" s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V339" i="1" s="1"/>
  <c r="W339" i="1" s="1"/>
  <c r="T339" i="1"/>
  <c r="U338" i="1"/>
  <c r="T338" i="1"/>
  <c r="U337" i="1"/>
  <c r="T337" i="1"/>
  <c r="U336" i="1"/>
  <c r="T336" i="1"/>
  <c r="U335" i="1"/>
  <c r="T335" i="1"/>
  <c r="U334" i="1"/>
  <c r="T334" i="1"/>
  <c r="V334" i="1" s="1"/>
  <c r="U333" i="1"/>
  <c r="T333" i="1"/>
  <c r="V333" i="1" s="1"/>
  <c r="S333" i="1" s="1"/>
  <c r="U332" i="1"/>
  <c r="T332" i="1"/>
  <c r="U331" i="1"/>
  <c r="T331" i="1"/>
  <c r="U330" i="1"/>
  <c r="T330" i="1"/>
  <c r="V330" i="1" s="1"/>
  <c r="U329" i="1"/>
  <c r="T329" i="1"/>
  <c r="U328" i="1"/>
  <c r="T328" i="1"/>
  <c r="U327" i="1"/>
  <c r="V327" i="1" s="1"/>
  <c r="W327" i="1" s="1"/>
  <c r="T327" i="1"/>
  <c r="U326" i="1"/>
  <c r="T326" i="1"/>
  <c r="U325" i="1"/>
  <c r="T325" i="1"/>
  <c r="V325" i="1" s="1"/>
  <c r="C325" i="1"/>
  <c r="U324" i="1"/>
  <c r="V324" i="1" s="1"/>
  <c r="T324" i="1"/>
  <c r="C324" i="1"/>
  <c r="U323" i="1"/>
  <c r="T323" i="1"/>
  <c r="C323" i="1"/>
  <c r="U322" i="1"/>
  <c r="T322" i="1"/>
  <c r="C322" i="1"/>
  <c r="U321" i="1"/>
  <c r="T321" i="1"/>
  <c r="C321" i="1"/>
  <c r="U320" i="1"/>
  <c r="T320" i="1"/>
  <c r="C320" i="1"/>
  <c r="U319" i="1"/>
  <c r="T319" i="1"/>
  <c r="V319" i="1" s="1"/>
  <c r="C319" i="1"/>
  <c r="U318" i="1"/>
  <c r="T318" i="1"/>
  <c r="V318" i="1" s="1"/>
  <c r="C318" i="1"/>
  <c r="U317" i="1"/>
  <c r="T317" i="1"/>
  <c r="C317" i="1"/>
  <c r="U316" i="1"/>
  <c r="T316" i="1"/>
  <c r="C316" i="1"/>
  <c r="U315" i="1"/>
  <c r="T315" i="1"/>
  <c r="C315" i="1"/>
  <c r="U314" i="1"/>
  <c r="T314" i="1"/>
  <c r="C314" i="1"/>
  <c r="U313" i="1"/>
  <c r="T313" i="1"/>
  <c r="C313" i="1"/>
  <c r="V312" i="1"/>
  <c r="U312" i="1"/>
  <c r="T312" i="1"/>
  <c r="C312" i="1"/>
  <c r="U311" i="1"/>
  <c r="T311" i="1"/>
  <c r="C311" i="1"/>
  <c r="U310" i="1"/>
  <c r="T310" i="1"/>
  <c r="C310" i="1"/>
  <c r="U309" i="1"/>
  <c r="T309" i="1"/>
  <c r="V309" i="1" s="1"/>
  <c r="C309" i="1"/>
  <c r="U308" i="1"/>
  <c r="T308" i="1"/>
  <c r="C308" i="1"/>
  <c r="U307" i="1"/>
  <c r="T307" i="1"/>
  <c r="C307" i="1"/>
  <c r="U306" i="1"/>
  <c r="T306" i="1"/>
  <c r="C306" i="1"/>
  <c r="U305" i="1"/>
  <c r="T305" i="1"/>
  <c r="C305" i="1"/>
  <c r="U304" i="1"/>
  <c r="T304" i="1"/>
  <c r="C304" i="1"/>
  <c r="U303" i="1"/>
  <c r="T303" i="1"/>
  <c r="C303" i="1"/>
  <c r="U302" i="1"/>
  <c r="T302" i="1"/>
  <c r="C302" i="1"/>
  <c r="U301" i="1"/>
  <c r="T301" i="1"/>
  <c r="V301" i="1" s="1"/>
  <c r="C301" i="1"/>
  <c r="U300" i="1"/>
  <c r="T300" i="1"/>
  <c r="V300" i="1" s="1"/>
  <c r="C300" i="1"/>
  <c r="U299" i="1"/>
  <c r="V299" i="1" s="1"/>
  <c r="T299" i="1"/>
  <c r="C299" i="1"/>
  <c r="U298" i="1"/>
  <c r="V298" i="1" s="1"/>
  <c r="T298" i="1"/>
  <c r="C298" i="1"/>
  <c r="U297" i="1"/>
  <c r="T297" i="1"/>
  <c r="C297" i="1"/>
  <c r="U296" i="1"/>
  <c r="T296" i="1"/>
  <c r="C296" i="1"/>
  <c r="U295" i="1"/>
  <c r="T295" i="1"/>
  <c r="C295" i="1"/>
  <c r="U294" i="1"/>
  <c r="T294" i="1"/>
  <c r="V294" i="1" s="1"/>
  <c r="C294" i="1"/>
  <c r="U293" i="1"/>
  <c r="T293" i="1"/>
  <c r="V293" i="1" s="1"/>
  <c r="C293" i="1"/>
  <c r="U292" i="1"/>
  <c r="T292" i="1"/>
  <c r="V292" i="1" s="1"/>
  <c r="C292" i="1"/>
  <c r="U291" i="1"/>
  <c r="V291" i="1" s="1"/>
  <c r="T291" i="1"/>
  <c r="C291" i="1"/>
  <c r="U290" i="1"/>
  <c r="T290" i="1"/>
  <c r="C290" i="1"/>
  <c r="U289" i="1"/>
  <c r="T289" i="1"/>
  <c r="C289" i="1"/>
  <c r="U288" i="1"/>
  <c r="T288" i="1"/>
  <c r="V288" i="1" s="1"/>
  <c r="C288" i="1"/>
  <c r="U287" i="1"/>
  <c r="T287" i="1"/>
  <c r="C287" i="1"/>
  <c r="U286" i="1"/>
  <c r="T286" i="1"/>
  <c r="V286" i="1" s="1"/>
  <c r="C286" i="1"/>
  <c r="U285" i="1"/>
  <c r="T285" i="1"/>
  <c r="V285" i="1" s="1"/>
  <c r="C285" i="1"/>
  <c r="U284" i="1"/>
  <c r="T284" i="1"/>
  <c r="C284" i="1"/>
  <c r="U283" i="1"/>
  <c r="T283" i="1"/>
  <c r="C283" i="1"/>
  <c r="U282" i="1"/>
  <c r="T282" i="1"/>
  <c r="C282" i="1"/>
  <c r="U281" i="1"/>
  <c r="T281" i="1"/>
  <c r="C281" i="1"/>
  <c r="U280" i="1"/>
  <c r="T280" i="1"/>
  <c r="C280" i="1"/>
  <c r="U279" i="1"/>
  <c r="T279" i="1"/>
  <c r="C279" i="1"/>
  <c r="U278" i="1"/>
  <c r="T278" i="1"/>
  <c r="C278" i="1"/>
  <c r="U277" i="1"/>
  <c r="T277" i="1"/>
  <c r="V277" i="1" s="1"/>
  <c r="C277" i="1"/>
  <c r="U276" i="1"/>
  <c r="T276" i="1"/>
  <c r="V276" i="1" s="1"/>
  <c r="C276" i="1"/>
  <c r="U275" i="1"/>
  <c r="T275" i="1"/>
  <c r="C275" i="1"/>
  <c r="U274" i="1"/>
  <c r="T274" i="1"/>
  <c r="C274" i="1"/>
  <c r="U273" i="1"/>
  <c r="T273" i="1"/>
  <c r="C273" i="1"/>
  <c r="U272" i="1"/>
  <c r="T272" i="1"/>
  <c r="V272" i="1" s="1"/>
  <c r="C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V265" i="1" s="1"/>
  <c r="U264" i="1"/>
  <c r="T264" i="1"/>
  <c r="U263" i="1"/>
  <c r="T263" i="1"/>
  <c r="V263" i="1" s="1"/>
  <c r="U262" i="1"/>
  <c r="T262" i="1"/>
  <c r="V262" i="1" s="1"/>
  <c r="U261" i="1"/>
  <c r="T261" i="1"/>
  <c r="U260" i="1"/>
  <c r="T260" i="1"/>
  <c r="U259" i="1"/>
  <c r="T259" i="1"/>
  <c r="U258" i="1"/>
  <c r="T258" i="1"/>
  <c r="U257" i="1"/>
  <c r="T257" i="1"/>
  <c r="V257" i="1" s="1"/>
  <c r="U256" i="1"/>
  <c r="T256" i="1"/>
  <c r="U255" i="1"/>
  <c r="T255" i="1"/>
  <c r="U254" i="1"/>
  <c r="T254" i="1"/>
  <c r="U253" i="1"/>
  <c r="T253" i="1"/>
  <c r="V253" i="1" s="1"/>
  <c r="U252" i="1"/>
  <c r="T252" i="1"/>
  <c r="U251" i="1"/>
  <c r="T251" i="1"/>
  <c r="U250" i="1"/>
  <c r="V250" i="1" s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V242" i="1" s="1"/>
  <c r="T242" i="1"/>
  <c r="U241" i="1"/>
  <c r="T241" i="1"/>
  <c r="V241" i="1" s="1"/>
  <c r="U240" i="1"/>
  <c r="T240" i="1"/>
  <c r="U239" i="1"/>
  <c r="T239" i="1"/>
  <c r="U238" i="1"/>
  <c r="T238" i="1"/>
  <c r="U237" i="1"/>
  <c r="T237" i="1"/>
  <c r="V237" i="1" s="1"/>
  <c r="V236" i="1"/>
  <c r="U236" i="1"/>
  <c r="T236" i="1"/>
  <c r="U235" i="1"/>
  <c r="T235" i="1"/>
  <c r="C235" i="1"/>
  <c r="U234" i="1"/>
  <c r="T234" i="1"/>
  <c r="V234" i="1" s="1"/>
  <c r="C234" i="1"/>
  <c r="U233" i="1"/>
  <c r="T233" i="1"/>
  <c r="V233" i="1" s="1"/>
  <c r="C233" i="1"/>
  <c r="U232" i="1"/>
  <c r="T232" i="1"/>
  <c r="C232" i="1"/>
  <c r="U231" i="1"/>
  <c r="V231" i="1" s="1"/>
  <c r="T231" i="1"/>
  <c r="C231" i="1"/>
  <c r="U230" i="1"/>
  <c r="T230" i="1"/>
  <c r="C230" i="1"/>
  <c r="U229" i="1"/>
  <c r="T229" i="1"/>
  <c r="C229" i="1"/>
  <c r="U228" i="1"/>
  <c r="T228" i="1"/>
  <c r="C228" i="1"/>
  <c r="U227" i="1"/>
  <c r="T227" i="1"/>
  <c r="C227" i="1"/>
  <c r="U226" i="1"/>
  <c r="T226" i="1"/>
  <c r="V226" i="1" s="1"/>
  <c r="C226" i="1"/>
  <c r="U225" i="1"/>
  <c r="T225" i="1"/>
  <c r="V225" i="1" s="1"/>
  <c r="C225" i="1"/>
  <c r="U224" i="1"/>
  <c r="T224" i="1"/>
  <c r="V224" i="1" s="1"/>
  <c r="C224" i="1"/>
  <c r="U223" i="1"/>
  <c r="T223" i="1"/>
  <c r="C223" i="1"/>
  <c r="U222" i="1"/>
  <c r="T222" i="1"/>
  <c r="C222" i="1"/>
  <c r="U221" i="1"/>
  <c r="T221" i="1"/>
  <c r="C221" i="1"/>
  <c r="U220" i="1"/>
  <c r="T220" i="1"/>
  <c r="C220" i="1"/>
  <c r="U219" i="1"/>
  <c r="T219" i="1"/>
  <c r="C219" i="1"/>
  <c r="U218" i="1"/>
  <c r="T218" i="1"/>
  <c r="C218" i="1"/>
  <c r="U217" i="1"/>
  <c r="T217" i="1"/>
  <c r="V217" i="1" s="1"/>
  <c r="C217" i="1"/>
  <c r="U216" i="1"/>
  <c r="T216" i="1"/>
  <c r="V216" i="1" s="1"/>
  <c r="C216" i="1"/>
  <c r="U215" i="1"/>
  <c r="T215" i="1"/>
  <c r="C215" i="1"/>
  <c r="U214" i="1"/>
  <c r="T214" i="1"/>
  <c r="C214" i="1"/>
  <c r="U213" i="1"/>
  <c r="T213" i="1"/>
  <c r="C213" i="1"/>
  <c r="U212" i="1"/>
  <c r="T212" i="1"/>
  <c r="C212" i="1"/>
  <c r="U211" i="1"/>
  <c r="T211" i="1"/>
  <c r="C211" i="1"/>
  <c r="U210" i="1"/>
  <c r="T210" i="1"/>
  <c r="C210" i="1"/>
  <c r="U209" i="1"/>
  <c r="T209" i="1"/>
  <c r="V209" i="1" s="1"/>
  <c r="C209" i="1"/>
  <c r="V208" i="1"/>
  <c r="U208" i="1"/>
  <c r="T208" i="1"/>
  <c r="C208" i="1"/>
  <c r="U207" i="1"/>
  <c r="T207" i="1"/>
  <c r="C207" i="1"/>
  <c r="U206" i="1"/>
  <c r="T206" i="1"/>
  <c r="V206" i="1" s="1"/>
  <c r="C206" i="1"/>
  <c r="U205" i="1"/>
  <c r="T205" i="1"/>
  <c r="C205" i="1"/>
  <c r="U204" i="1"/>
  <c r="T204" i="1"/>
  <c r="C204" i="1"/>
  <c r="U203" i="1"/>
  <c r="T203" i="1"/>
  <c r="C203" i="1"/>
  <c r="U202" i="1"/>
  <c r="T202" i="1"/>
  <c r="C202" i="1"/>
  <c r="U201" i="1"/>
  <c r="T201" i="1"/>
  <c r="V201" i="1" s="1"/>
  <c r="C201" i="1"/>
  <c r="U200" i="1"/>
  <c r="T200" i="1"/>
  <c r="C200" i="1"/>
  <c r="U199" i="1"/>
  <c r="T199" i="1"/>
  <c r="C199" i="1"/>
  <c r="U198" i="1"/>
  <c r="T198" i="1"/>
  <c r="V198" i="1" s="1"/>
  <c r="C198" i="1"/>
  <c r="U197" i="1"/>
  <c r="T197" i="1"/>
  <c r="C197" i="1"/>
  <c r="U196" i="1"/>
  <c r="T196" i="1"/>
  <c r="C196" i="1"/>
  <c r="U195" i="1"/>
  <c r="T195" i="1"/>
  <c r="C195" i="1"/>
  <c r="U194" i="1"/>
  <c r="T194" i="1"/>
  <c r="C194" i="1"/>
  <c r="U193" i="1"/>
  <c r="T193" i="1"/>
  <c r="V193" i="1" s="1"/>
  <c r="C193" i="1"/>
  <c r="U192" i="1"/>
  <c r="T192" i="1"/>
  <c r="V192" i="1" s="1"/>
  <c r="C192" i="1"/>
  <c r="U191" i="1"/>
  <c r="T191" i="1"/>
  <c r="C191" i="1"/>
  <c r="U190" i="1"/>
  <c r="T190" i="1"/>
  <c r="C190" i="1"/>
  <c r="U189" i="1"/>
  <c r="T189" i="1"/>
  <c r="C189" i="1"/>
  <c r="U188" i="1"/>
  <c r="T188" i="1"/>
  <c r="V188" i="1" s="1"/>
  <c r="C188" i="1"/>
  <c r="U187" i="1"/>
  <c r="T187" i="1"/>
  <c r="C187" i="1"/>
  <c r="U186" i="1"/>
  <c r="T186" i="1"/>
  <c r="C186" i="1"/>
  <c r="U185" i="1"/>
  <c r="T185" i="1"/>
  <c r="C185" i="1"/>
  <c r="U184" i="1"/>
  <c r="T184" i="1"/>
  <c r="C184" i="1"/>
  <c r="U183" i="1"/>
  <c r="T183" i="1"/>
  <c r="C183" i="1"/>
  <c r="U182" i="1"/>
  <c r="T182" i="1"/>
  <c r="C182" i="1"/>
  <c r="U181" i="1"/>
  <c r="T181" i="1"/>
  <c r="C181" i="1"/>
  <c r="U180" i="1"/>
  <c r="T180" i="1"/>
  <c r="V180" i="1" s="1"/>
  <c r="C180" i="1"/>
  <c r="U179" i="1"/>
  <c r="T179" i="1"/>
  <c r="C179" i="1"/>
  <c r="U178" i="1"/>
  <c r="V178" i="1" s="1"/>
  <c r="T178" i="1"/>
  <c r="C178" i="1"/>
  <c r="U177" i="1"/>
  <c r="V177" i="1" s="1"/>
  <c r="T177" i="1"/>
  <c r="C177" i="1"/>
  <c r="U176" i="1"/>
  <c r="V176" i="1" s="1"/>
  <c r="T176" i="1"/>
  <c r="C176" i="1"/>
  <c r="U175" i="1"/>
  <c r="T175" i="1"/>
  <c r="C175" i="1"/>
  <c r="U174" i="1"/>
  <c r="T174" i="1"/>
  <c r="C174" i="1"/>
  <c r="U173" i="1"/>
  <c r="T173" i="1"/>
  <c r="C173" i="1"/>
  <c r="U172" i="1"/>
  <c r="T172" i="1"/>
  <c r="V172" i="1" s="1"/>
  <c r="C172" i="1"/>
  <c r="U171" i="1"/>
  <c r="T171" i="1"/>
  <c r="C171" i="1"/>
  <c r="U170" i="1"/>
  <c r="T170" i="1"/>
  <c r="C170" i="1"/>
  <c r="U169" i="1"/>
  <c r="T169" i="1"/>
  <c r="C169" i="1"/>
  <c r="U168" i="1"/>
  <c r="T168" i="1"/>
  <c r="C168" i="1"/>
  <c r="U167" i="1"/>
  <c r="T167" i="1"/>
  <c r="C167" i="1"/>
  <c r="U166" i="1"/>
  <c r="T166" i="1"/>
  <c r="C166" i="1"/>
  <c r="U165" i="1"/>
  <c r="T165" i="1"/>
  <c r="C165" i="1"/>
  <c r="U164" i="1"/>
  <c r="T164" i="1"/>
  <c r="V164" i="1" s="1"/>
  <c r="C164" i="1"/>
  <c r="U163" i="1"/>
  <c r="T163" i="1"/>
  <c r="V163" i="1" s="1"/>
  <c r="C163" i="1"/>
  <c r="U162" i="1"/>
  <c r="V162" i="1" s="1"/>
  <c r="T162" i="1"/>
  <c r="C162" i="1"/>
  <c r="U161" i="1"/>
  <c r="T161" i="1"/>
  <c r="C161" i="1"/>
  <c r="U160" i="1"/>
  <c r="V160" i="1" s="1"/>
  <c r="T160" i="1"/>
  <c r="C160" i="1"/>
  <c r="U159" i="1"/>
  <c r="T159" i="1"/>
  <c r="V159" i="1" s="1"/>
  <c r="C159" i="1"/>
  <c r="U158" i="1"/>
  <c r="T158" i="1"/>
  <c r="C158" i="1"/>
  <c r="U157" i="1"/>
  <c r="T157" i="1"/>
  <c r="C157" i="1"/>
  <c r="U156" i="1"/>
  <c r="T156" i="1"/>
  <c r="C156" i="1"/>
  <c r="U155" i="1"/>
  <c r="T155" i="1"/>
  <c r="V155" i="1" s="1"/>
  <c r="C155" i="1"/>
  <c r="U154" i="1"/>
  <c r="T154" i="1"/>
  <c r="C154" i="1"/>
  <c r="U153" i="1"/>
  <c r="T153" i="1"/>
  <c r="C153" i="1"/>
  <c r="U152" i="1"/>
  <c r="T152" i="1"/>
  <c r="V152" i="1" s="1"/>
  <c r="C152" i="1"/>
  <c r="U151" i="1"/>
  <c r="T151" i="1"/>
  <c r="C151" i="1"/>
  <c r="U150" i="1"/>
  <c r="T150" i="1"/>
  <c r="V150" i="1" s="1"/>
  <c r="C150" i="1"/>
  <c r="U149" i="1"/>
  <c r="T149" i="1"/>
  <c r="U148" i="1"/>
  <c r="T148" i="1"/>
  <c r="U147" i="1"/>
  <c r="T147" i="1"/>
  <c r="U146" i="1"/>
  <c r="T146" i="1"/>
  <c r="U145" i="1"/>
  <c r="V145" i="1" s="1"/>
  <c r="W145" i="1" s="1"/>
  <c r="T145" i="1"/>
  <c r="U144" i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U140" i="1"/>
  <c r="V140" i="1" s="1"/>
  <c r="W140" i="1" s="1"/>
  <c r="T140" i="1"/>
  <c r="U139" i="1"/>
  <c r="T139" i="1"/>
  <c r="V139" i="1" s="1"/>
  <c r="W139" i="1" s="1"/>
  <c r="U138" i="1"/>
  <c r="T138" i="1"/>
  <c r="U137" i="1"/>
  <c r="T137" i="1"/>
  <c r="U136" i="1"/>
  <c r="T136" i="1"/>
  <c r="U135" i="1"/>
  <c r="T135" i="1"/>
  <c r="U134" i="1"/>
  <c r="T134" i="1"/>
  <c r="C134" i="1"/>
  <c r="U133" i="1"/>
  <c r="T133" i="1"/>
  <c r="C133" i="1"/>
  <c r="U132" i="1"/>
  <c r="T132" i="1"/>
  <c r="C132" i="1"/>
  <c r="U131" i="1"/>
  <c r="T131" i="1"/>
  <c r="V131" i="1" s="1"/>
  <c r="W131" i="1" s="1"/>
  <c r="C131" i="1"/>
  <c r="U130" i="1"/>
  <c r="T130" i="1"/>
  <c r="C130" i="1"/>
  <c r="U129" i="1"/>
  <c r="T129" i="1"/>
  <c r="C129" i="1"/>
  <c r="U128" i="1"/>
  <c r="T128" i="1"/>
  <c r="C128" i="1"/>
  <c r="U127" i="1"/>
  <c r="T127" i="1"/>
  <c r="C127" i="1"/>
  <c r="U126" i="1"/>
  <c r="T126" i="1"/>
  <c r="C126" i="1"/>
  <c r="V125" i="1"/>
  <c r="W125" i="1" s="1"/>
  <c r="U125" i="1"/>
  <c r="T125" i="1"/>
  <c r="C125" i="1"/>
  <c r="U124" i="1"/>
  <c r="T124" i="1"/>
  <c r="V124" i="1" s="1"/>
  <c r="W124" i="1" s="1"/>
  <c r="C124" i="1"/>
  <c r="U123" i="1"/>
  <c r="T123" i="1"/>
  <c r="C123" i="1"/>
  <c r="U122" i="1"/>
  <c r="T122" i="1"/>
  <c r="V122" i="1" s="1"/>
  <c r="W122" i="1" s="1"/>
  <c r="C122" i="1"/>
  <c r="U121" i="1"/>
  <c r="T121" i="1"/>
  <c r="C121" i="1"/>
  <c r="U120" i="1"/>
  <c r="T120" i="1"/>
  <c r="C120" i="1"/>
  <c r="U119" i="1"/>
  <c r="T119" i="1"/>
  <c r="C119" i="1"/>
  <c r="U118" i="1"/>
  <c r="T118" i="1"/>
  <c r="V118" i="1" s="1"/>
  <c r="W118" i="1" s="1"/>
  <c r="C118" i="1"/>
  <c r="U117" i="1"/>
  <c r="V117" i="1" s="1"/>
  <c r="W117" i="1" s="1"/>
  <c r="T117" i="1"/>
  <c r="C117" i="1"/>
  <c r="U116" i="1"/>
  <c r="T116" i="1"/>
  <c r="C116" i="1"/>
  <c r="U115" i="1"/>
  <c r="T115" i="1"/>
  <c r="C115" i="1"/>
  <c r="U114" i="1"/>
  <c r="T114" i="1"/>
  <c r="V114" i="1" s="1"/>
  <c r="W114" i="1" s="1"/>
  <c r="C114" i="1"/>
  <c r="U113" i="1"/>
  <c r="T113" i="1"/>
  <c r="C113" i="1"/>
  <c r="U112" i="1"/>
  <c r="T112" i="1"/>
  <c r="C112" i="1"/>
  <c r="U111" i="1"/>
  <c r="V111" i="1" s="1"/>
  <c r="W111" i="1" s="1"/>
  <c r="T111" i="1"/>
  <c r="C111" i="1"/>
  <c r="U110" i="1"/>
  <c r="T110" i="1"/>
  <c r="V110" i="1" s="1"/>
  <c r="W110" i="1" s="1"/>
  <c r="C110" i="1"/>
  <c r="U109" i="1"/>
  <c r="T109" i="1"/>
  <c r="C109" i="1"/>
  <c r="U108" i="1"/>
  <c r="T108" i="1"/>
  <c r="C108" i="1"/>
  <c r="U107" i="1"/>
  <c r="T107" i="1"/>
  <c r="C107" i="1"/>
  <c r="U106" i="1"/>
  <c r="T106" i="1"/>
  <c r="V106" i="1" s="1"/>
  <c r="W106" i="1" s="1"/>
  <c r="C106" i="1"/>
  <c r="U105" i="1"/>
  <c r="T105" i="1"/>
  <c r="V105" i="1" s="1"/>
  <c r="W105" i="1" s="1"/>
  <c r="C105" i="1"/>
  <c r="U104" i="1"/>
  <c r="T104" i="1"/>
  <c r="C104" i="1"/>
  <c r="U103" i="1"/>
  <c r="T103" i="1"/>
  <c r="V103" i="1" s="1"/>
  <c r="W103" i="1" s="1"/>
  <c r="C103" i="1"/>
  <c r="U102" i="1"/>
  <c r="T102" i="1"/>
  <c r="V102" i="1" s="1"/>
  <c r="W102" i="1" s="1"/>
  <c r="C102" i="1"/>
  <c r="U101" i="1"/>
  <c r="T101" i="1"/>
  <c r="U100" i="1"/>
  <c r="T100" i="1"/>
  <c r="V100" i="1" s="1"/>
  <c r="W100" i="1" s="1"/>
  <c r="C100" i="1"/>
  <c r="U99" i="1"/>
  <c r="T99" i="1"/>
  <c r="C99" i="1"/>
  <c r="U98" i="1"/>
  <c r="T98" i="1"/>
  <c r="V98" i="1" s="1"/>
  <c r="W98" i="1" s="1"/>
  <c r="C98" i="1"/>
  <c r="U97" i="1"/>
  <c r="T97" i="1"/>
  <c r="C97" i="1"/>
  <c r="U96" i="1"/>
  <c r="T96" i="1"/>
  <c r="C96" i="1"/>
  <c r="U95" i="1"/>
  <c r="T95" i="1"/>
  <c r="C95" i="1"/>
  <c r="U94" i="1"/>
  <c r="T94" i="1"/>
  <c r="V94" i="1" s="1"/>
  <c r="W94" i="1" s="1"/>
  <c r="C94" i="1"/>
  <c r="U93" i="1"/>
  <c r="V93" i="1" s="1"/>
  <c r="W93" i="1" s="1"/>
  <c r="T93" i="1"/>
  <c r="C93" i="1"/>
  <c r="U92" i="1"/>
  <c r="T92" i="1"/>
  <c r="C92" i="1"/>
  <c r="U91" i="1"/>
  <c r="T91" i="1"/>
  <c r="V91" i="1" s="1"/>
  <c r="W91" i="1" s="1"/>
  <c r="C91" i="1"/>
  <c r="U90" i="1"/>
  <c r="T90" i="1"/>
  <c r="V90" i="1" s="1"/>
  <c r="W90" i="1" s="1"/>
  <c r="C90" i="1"/>
  <c r="U89" i="1"/>
  <c r="T89" i="1"/>
  <c r="C89" i="1"/>
  <c r="U88" i="1"/>
  <c r="T88" i="1"/>
  <c r="C88" i="1"/>
  <c r="U87" i="1"/>
  <c r="T87" i="1"/>
  <c r="C87" i="1"/>
  <c r="U86" i="1"/>
  <c r="T86" i="1"/>
  <c r="C86" i="1"/>
  <c r="U85" i="1"/>
  <c r="T85" i="1"/>
  <c r="V85" i="1" s="1"/>
  <c r="W85" i="1" s="1"/>
  <c r="C85" i="1"/>
  <c r="U84" i="1"/>
  <c r="T84" i="1"/>
  <c r="C84" i="1"/>
  <c r="U83" i="1"/>
  <c r="V83" i="1" s="1"/>
  <c r="W83" i="1" s="1"/>
  <c r="T83" i="1"/>
  <c r="C83" i="1"/>
  <c r="U82" i="1"/>
  <c r="T82" i="1"/>
  <c r="C82" i="1"/>
  <c r="U81" i="1"/>
  <c r="T81" i="1"/>
  <c r="V81" i="1" s="1"/>
  <c r="W81" i="1" s="1"/>
  <c r="C81" i="1"/>
  <c r="U80" i="1"/>
  <c r="T80" i="1"/>
  <c r="C80" i="1"/>
  <c r="U79" i="1"/>
  <c r="T79" i="1"/>
  <c r="V79" i="1" s="1"/>
  <c r="W79" i="1" s="1"/>
  <c r="C79" i="1"/>
  <c r="U78" i="1"/>
  <c r="T78" i="1"/>
  <c r="V78" i="1" s="1"/>
  <c r="W78" i="1" s="1"/>
  <c r="C78" i="1"/>
  <c r="U77" i="1"/>
  <c r="T77" i="1"/>
  <c r="C77" i="1"/>
  <c r="U76" i="1"/>
  <c r="T76" i="1"/>
  <c r="C76" i="1"/>
  <c r="U75" i="1"/>
  <c r="T75" i="1"/>
  <c r="C75" i="1"/>
  <c r="U74" i="1"/>
  <c r="T74" i="1"/>
  <c r="C74" i="1"/>
  <c r="U73" i="1"/>
  <c r="T73" i="1"/>
  <c r="V73" i="1" s="1"/>
  <c r="W73" i="1" s="1"/>
  <c r="C73" i="1"/>
  <c r="U72" i="1"/>
  <c r="T72" i="1"/>
  <c r="C72" i="1"/>
  <c r="U71" i="1"/>
  <c r="T71" i="1"/>
  <c r="V71" i="1" s="1"/>
  <c r="W71" i="1" s="1"/>
  <c r="C71" i="1"/>
  <c r="U70" i="1"/>
  <c r="T70" i="1"/>
  <c r="C70" i="1"/>
  <c r="U69" i="1"/>
  <c r="T69" i="1"/>
  <c r="V69" i="1" s="1"/>
  <c r="W69" i="1" s="1"/>
  <c r="C69" i="1"/>
  <c r="U68" i="1"/>
  <c r="T68" i="1"/>
  <c r="V68" i="1" s="1"/>
  <c r="W68" i="1" s="1"/>
  <c r="C68" i="1"/>
  <c r="U67" i="1"/>
  <c r="V67" i="1" s="1"/>
  <c r="W67" i="1" s="1"/>
  <c r="T67" i="1"/>
  <c r="C67" i="1"/>
  <c r="U66" i="1"/>
  <c r="T66" i="1"/>
  <c r="V66" i="1" s="1"/>
  <c r="S66" i="1" s="1"/>
  <c r="U65" i="1"/>
  <c r="T65" i="1"/>
  <c r="U64" i="1"/>
  <c r="T64" i="1"/>
  <c r="U63" i="1"/>
  <c r="T63" i="1"/>
  <c r="V63" i="1" s="1"/>
  <c r="S63" i="1" s="1"/>
  <c r="U62" i="1"/>
  <c r="T62" i="1"/>
  <c r="U61" i="1"/>
  <c r="T61" i="1"/>
  <c r="V61" i="1" s="1"/>
  <c r="S61" i="1" s="1"/>
  <c r="U60" i="1"/>
  <c r="T60" i="1"/>
  <c r="U59" i="1"/>
  <c r="T59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U58" i="1"/>
  <c r="T58" i="1"/>
  <c r="V58" i="1" s="1"/>
  <c r="W58" i="1" s="1"/>
  <c r="C58" i="1"/>
  <c r="U57" i="1"/>
  <c r="T57" i="1"/>
  <c r="C57" i="1"/>
  <c r="U56" i="1"/>
  <c r="T56" i="1"/>
  <c r="V56" i="1" s="1"/>
  <c r="W56" i="1" s="1"/>
  <c r="C56" i="1"/>
  <c r="U55" i="1"/>
  <c r="T55" i="1"/>
  <c r="C55" i="1"/>
  <c r="U54" i="1"/>
  <c r="T54" i="1"/>
  <c r="V54" i="1" s="1"/>
  <c r="W54" i="1" s="1"/>
  <c r="C54" i="1"/>
  <c r="U53" i="1"/>
  <c r="T53" i="1"/>
  <c r="C53" i="1"/>
  <c r="U52" i="1"/>
  <c r="T52" i="1"/>
  <c r="C52" i="1"/>
  <c r="U51" i="1"/>
  <c r="T51" i="1"/>
  <c r="C51" i="1"/>
  <c r="U50" i="1"/>
  <c r="T50" i="1"/>
  <c r="C50" i="1"/>
  <c r="U49" i="1"/>
  <c r="T49" i="1"/>
  <c r="C49" i="1"/>
  <c r="U48" i="1"/>
  <c r="T48" i="1"/>
  <c r="C48" i="1"/>
  <c r="U47" i="1"/>
  <c r="T47" i="1"/>
  <c r="C47" i="1"/>
  <c r="U46" i="1"/>
  <c r="T46" i="1"/>
  <c r="V46" i="1" s="1"/>
  <c r="W46" i="1" s="1"/>
  <c r="C46" i="1"/>
  <c r="U45" i="1"/>
  <c r="T45" i="1"/>
  <c r="C45" i="1"/>
  <c r="U44" i="1"/>
  <c r="T44" i="1"/>
  <c r="C44" i="1"/>
  <c r="U43" i="1"/>
  <c r="T43" i="1"/>
  <c r="V43" i="1" s="1"/>
  <c r="W43" i="1" s="1"/>
  <c r="C43" i="1"/>
  <c r="U42" i="1"/>
  <c r="T42" i="1"/>
  <c r="C42" i="1"/>
  <c r="U41" i="1"/>
  <c r="T41" i="1"/>
  <c r="V41" i="1" s="1"/>
  <c r="W41" i="1" s="1"/>
  <c r="C41" i="1"/>
  <c r="U40" i="1"/>
  <c r="T40" i="1"/>
  <c r="C40" i="1"/>
  <c r="U39" i="1"/>
  <c r="T39" i="1"/>
  <c r="C39" i="1"/>
  <c r="U38" i="1"/>
  <c r="T38" i="1"/>
  <c r="C38" i="1"/>
  <c r="U37" i="1"/>
  <c r="T37" i="1"/>
  <c r="V37" i="1" s="1"/>
  <c r="W37" i="1" s="1"/>
  <c r="C37" i="1"/>
  <c r="U36" i="1"/>
  <c r="T36" i="1"/>
  <c r="C36" i="1"/>
  <c r="U35" i="1"/>
  <c r="T35" i="1"/>
  <c r="C35" i="1"/>
  <c r="U34" i="1"/>
  <c r="T34" i="1"/>
  <c r="C34" i="1"/>
  <c r="U33" i="1"/>
  <c r="T33" i="1"/>
  <c r="V33" i="1" s="1"/>
  <c r="W33" i="1" s="1"/>
  <c r="C33" i="1"/>
  <c r="U32" i="1"/>
  <c r="T32" i="1"/>
  <c r="C32" i="1"/>
  <c r="U31" i="1"/>
  <c r="T31" i="1"/>
  <c r="C31" i="1"/>
  <c r="U30" i="1"/>
  <c r="V30" i="1" s="1"/>
  <c r="W30" i="1" s="1"/>
  <c r="T30" i="1"/>
  <c r="C30" i="1"/>
  <c r="U29" i="1"/>
  <c r="T29" i="1"/>
  <c r="V29" i="1" s="1"/>
  <c r="W29" i="1" s="1"/>
  <c r="C29" i="1"/>
  <c r="U28" i="1"/>
  <c r="T28" i="1"/>
  <c r="V28" i="1" s="1"/>
  <c r="W28" i="1" s="1"/>
  <c r="C28" i="1"/>
  <c r="U27" i="1"/>
  <c r="T27" i="1"/>
  <c r="C27" i="1"/>
  <c r="U26" i="1"/>
  <c r="V26" i="1" s="1"/>
  <c r="W26" i="1" s="1"/>
  <c r="T26" i="1"/>
  <c r="C26" i="1"/>
  <c r="U25" i="1"/>
  <c r="T25" i="1"/>
  <c r="C25" i="1"/>
  <c r="U24" i="1"/>
  <c r="T24" i="1"/>
  <c r="C24" i="1"/>
  <c r="U23" i="1"/>
  <c r="T23" i="1"/>
  <c r="C23" i="1"/>
  <c r="U22" i="1"/>
  <c r="T22" i="1"/>
  <c r="V22" i="1" s="1"/>
  <c r="W22" i="1" s="1"/>
  <c r="C22" i="1"/>
  <c r="U21" i="1"/>
  <c r="T21" i="1"/>
  <c r="V21" i="1" s="1"/>
  <c r="W21" i="1" s="1"/>
  <c r="C21" i="1"/>
  <c r="U20" i="1"/>
  <c r="T20" i="1"/>
  <c r="V20" i="1" s="1"/>
  <c r="W20" i="1" s="1"/>
  <c r="C20" i="1"/>
  <c r="U19" i="1"/>
  <c r="T19" i="1"/>
  <c r="C19" i="1"/>
  <c r="U18" i="1"/>
  <c r="V18" i="1" s="1"/>
  <c r="W18" i="1" s="1"/>
  <c r="T18" i="1"/>
  <c r="C18" i="1"/>
  <c r="U17" i="1"/>
  <c r="T17" i="1"/>
  <c r="C17" i="1"/>
  <c r="U16" i="1"/>
  <c r="T16" i="1"/>
  <c r="V16" i="1" s="1"/>
  <c r="W16" i="1" s="1"/>
  <c r="C16" i="1"/>
  <c r="U15" i="1"/>
  <c r="T15" i="1"/>
  <c r="C15" i="1"/>
  <c r="U14" i="1"/>
  <c r="T14" i="1"/>
  <c r="V14" i="1" s="1"/>
  <c r="W14" i="1" s="1"/>
  <c r="C14" i="1"/>
  <c r="U13" i="1"/>
  <c r="T13" i="1"/>
  <c r="V13" i="1" s="1"/>
  <c r="W13" i="1" s="1"/>
  <c r="C13" i="1"/>
  <c r="U12" i="1"/>
  <c r="T12" i="1"/>
  <c r="V12" i="1" s="1"/>
  <c r="W12" i="1" s="1"/>
  <c r="C12" i="1"/>
  <c r="U11" i="1"/>
  <c r="T11" i="1"/>
  <c r="C11" i="1"/>
  <c r="U10" i="1"/>
  <c r="V10" i="1" s="1"/>
  <c r="W10" i="1" s="1"/>
  <c r="T10" i="1"/>
  <c r="C10" i="1"/>
  <c r="U9" i="1"/>
  <c r="T9" i="1"/>
  <c r="U8" i="1"/>
  <c r="T8" i="1"/>
  <c r="U7" i="1"/>
  <c r="T7" i="1"/>
  <c r="V34" i="1" l="1"/>
  <c r="W34" i="1" s="1"/>
  <c r="V9" i="1"/>
  <c r="W9" i="1" s="1"/>
  <c r="V38" i="1"/>
  <c r="W38" i="1" s="1"/>
  <c r="V62" i="1"/>
  <c r="S62" i="1" s="1"/>
  <c r="V74" i="1"/>
  <c r="W74" i="1" s="1"/>
  <c r="V82" i="1"/>
  <c r="W82" i="1" s="1"/>
  <c r="V87" i="1"/>
  <c r="W87" i="1" s="1"/>
  <c r="V95" i="1"/>
  <c r="W95" i="1" s="1"/>
  <c r="V119" i="1"/>
  <c r="W119" i="1" s="1"/>
  <c r="V135" i="1"/>
  <c r="W135" i="1" s="1"/>
  <c r="V168" i="1"/>
  <c r="V184" i="1"/>
  <c r="V194" i="1"/>
  <c r="V199" i="1"/>
  <c r="V202" i="1"/>
  <c r="V207" i="1"/>
  <c r="V212" i="1"/>
  <c r="V220" i="1"/>
  <c r="V230" i="1"/>
  <c r="V239" i="1"/>
  <c r="V247" i="1"/>
  <c r="V255" i="1"/>
  <c r="V258" i="1"/>
  <c r="V266" i="1"/>
  <c r="V281" i="1"/>
  <c r="V297" i="1"/>
  <c r="V337" i="1"/>
  <c r="V345" i="1"/>
  <c r="S345" i="1" s="1"/>
  <c r="V360" i="1"/>
  <c r="W360" i="1" s="1"/>
  <c r="V405" i="1"/>
  <c r="V415" i="1"/>
  <c r="V455" i="1"/>
  <c r="V475" i="1"/>
  <c r="V509" i="1"/>
  <c r="V517" i="1"/>
  <c r="V525" i="1"/>
  <c r="V530" i="1"/>
  <c r="V548" i="1"/>
  <c r="V556" i="1"/>
  <c r="V564" i="1"/>
  <c r="V569" i="1"/>
  <c r="W569" i="1" s="1"/>
  <c r="V580" i="1"/>
  <c r="V585" i="1"/>
  <c r="V595" i="1"/>
  <c r="V629" i="1"/>
  <c r="W629" i="1" s="1"/>
  <c r="V636" i="1"/>
  <c r="V640" i="1"/>
  <c r="V656" i="1"/>
  <c r="W656" i="1" s="1"/>
  <c r="V660" i="1"/>
  <c r="W660" i="1" s="1"/>
  <c r="V714" i="1"/>
  <c r="W714" i="1" s="1"/>
  <c r="V718" i="1"/>
  <c r="W718" i="1" s="1"/>
  <c r="V722" i="1"/>
  <c r="W722" i="1" s="1"/>
  <c r="V15" i="1"/>
  <c r="W15" i="1" s="1"/>
  <c r="V23" i="1"/>
  <c r="W23" i="1" s="1"/>
  <c r="V49" i="1"/>
  <c r="W49" i="1" s="1"/>
  <c r="V57" i="1"/>
  <c r="W57" i="1" s="1"/>
  <c r="V72" i="1"/>
  <c r="W72" i="1" s="1"/>
  <c r="V77" i="1"/>
  <c r="W77" i="1" s="1"/>
  <c r="V109" i="1"/>
  <c r="W109" i="1" s="1"/>
  <c r="V127" i="1"/>
  <c r="W127" i="1" s="1"/>
  <c r="V130" i="1"/>
  <c r="W130" i="1" s="1"/>
  <c r="V136" i="1"/>
  <c r="W136" i="1" s="1"/>
  <c r="V166" i="1"/>
  <c r="V182" i="1"/>
  <c r="V190" i="1"/>
  <c r="V200" i="1"/>
  <c r="V210" i="1"/>
  <c r="V215" i="1"/>
  <c r="V218" i="1"/>
  <c r="V223" i="1"/>
  <c r="V228" i="1"/>
  <c r="V252" i="1"/>
  <c r="V274" i="1"/>
  <c r="V279" i="1"/>
  <c r="V303" i="1"/>
  <c r="V308" i="1"/>
  <c r="V311" i="1"/>
  <c r="V316" i="1"/>
  <c r="V354" i="1"/>
  <c r="W354" i="1" s="1"/>
  <c r="V388" i="1"/>
  <c r="W388" i="1" s="1"/>
  <c r="V416" i="1"/>
  <c r="V424" i="1"/>
  <c r="V432" i="1"/>
  <c r="V437" i="1"/>
  <c r="V440" i="1"/>
  <c r="V461" i="1"/>
  <c r="V476" i="1"/>
  <c r="V507" i="1"/>
  <c r="V520" i="1"/>
  <c r="V523" i="1"/>
  <c r="V554" i="1"/>
  <c r="V562" i="1"/>
  <c r="V578" i="1"/>
  <c r="V583" i="1"/>
  <c r="V596" i="1"/>
  <c r="V601" i="1"/>
  <c r="V606" i="1"/>
  <c r="V611" i="1"/>
  <c r="V657" i="1"/>
  <c r="W657" i="1" s="1"/>
  <c r="V661" i="1"/>
  <c r="W661" i="1" s="1"/>
  <c r="V664" i="1"/>
  <c r="W664" i="1" s="1"/>
  <c r="V672" i="1"/>
  <c r="W672" i="1" s="1"/>
  <c r="V684" i="1"/>
  <c r="W684" i="1" s="1"/>
  <c r="V692" i="1"/>
  <c r="W692" i="1" s="1"/>
  <c r="V742" i="1"/>
  <c r="W742" i="1" s="1"/>
  <c r="V31" i="1"/>
  <c r="W31" i="1" s="1"/>
  <c r="V39" i="1"/>
  <c r="W39" i="1" s="1"/>
  <c r="V60" i="1"/>
  <c r="W60" i="1" s="1"/>
  <c r="V64" i="1"/>
  <c r="S64" i="1" s="1"/>
  <c r="V75" i="1"/>
  <c r="W75" i="1" s="1"/>
  <c r="V88" i="1"/>
  <c r="W88" i="1" s="1"/>
  <c r="V153" i="1"/>
  <c r="V161" i="1"/>
  <c r="V185" i="1"/>
  <c r="V290" i="1"/>
  <c r="V335" i="1"/>
  <c r="W335" i="1" s="1"/>
  <c r="V362" i="1"/>
  <c r="W362" i="1" s="1"/>
  <c r="V381" i="1"/>
  <c r="W381" i="1" s="1"/>
  <c r="V586" i="1"/>
  <c r="V619" i="1"/>
  <c r="W619" i="1" s="1"/>
  <c r="V623" i="1"/>
  <c r="W623" i="1" s="1"/>
  <c r="V642" i="1"/>
  <c r="V650" i="1"/>
  <c r="W650" i="1" s="1"/>
  <c r="V665" i="1"/>
  <c r="W665" i="1" s="1"/>
  <c r="V669" i="1"/>
  <c r="W669" i="1" s="1"/>
  <c r="V673" i="1"/>
  <c r="W673" i="1" s="1"/>
  <c r="V677" i="1"/>
  <c r="W677" i="1" s="1"/>
  <c r="V696" i="1"/>
  <c r="W696" i="1" s="1"/>
  <c r="V700" i="1"/>
  <c r="W700" i="1" s="1"/>
  <c r="V708" i="1"/>
  <c r="W708" i="1" s="1"/>
  <c r="V746" i="1"/>
  <c r="W746" i="1" s="1"/>
  <c r="V716" i="1"/>
  <c r="W716" i="1" s="1"/>
  <c r="V724" i="1"/>
  <c r="W724" i="1" s="1"/>
  <c r="V99" i="1"/>
  <c r="W99" i="1" s="1"/>
  <c r="V245" i="1"/>
  <c r="V397" i="1"/>
  <c r="W397" i="1" s="1"/>
  <c r="V422" i="1"/>
  <c r="V430" i="1"/>
  <c r="V446" i="1"/>
  <c r="V485" i="1"/>
  <c r="V497" i="1"/>
  <c r="V500" i="1"/>
  <c r="V516" i="1"/>
  <c r="V539" i="1"/>
  <c r="V547" i="1"/>
  <c r="V563" i="1"/>
  <c r="V571" i="1"/>
  <c r="V607" i="1"/>
  <c r="V624" i="1"/>
  <c r="W624" i="1" s="1"/>
  <c r="V628" i="1"/>
  <c r="W628" i="1" s="1"/>
  <c r="V643" i="1"/>
  <c r="V651" i="1"/>
  <c r="W651" i="1" s="1"/>
  <c r="V666" i="1"/>
  <c r="W666" i="1" s="1"/>
  <c r="V670" i="1"/>
  <c r="W670" i="1" s="1"/>
  <c r="V674" i="1"/>
  <c r="W674" i="1" s="1"/>
  <c r="V697" i="1"/>
  <c r="W697" i="1" s="1"/>
  <c r="V701" i="1"/>
  <c r="W701" i="1" s="1"/>
  <c r="V705" i="1"/>
  <c r="W705" i="1" s="1"/>
  <c r="V709" i="1"/>
  <c r="W709" i="1" s="1"/>
  <c r="V720" i="1"/>
  <c r="W720" i="1" s="1"/>
  <c r="V728" i="1"/>
  <c r="W728" i="1" s="1"/>
  <c r="V732" i="1"/>
  <c r="W732" i="1" s="1"/>
  <c r="V736" i="1"/>
  <c r="W736" i="1" s="1"/>
  <c r="V747" i="1"/>
  <c r="W747" i="1" s="1"/>
  <c r="V751" i="1"/>
  <c r="W751" i="1" s="1"/>
  <c r="V107" i="1"/>
  <c r="W107" i="1" s="1"/>
  <c r="V148" i="1"/>
  <c r="W148" i="1" s="1"/>
  <c r="V151" i="1"/>
  <c r="V156" i="1"/>
  <c r="V8" i="1"/>
  <c r="W8" i="1" s="1"/>
  <c r="V11" i="1"/>
  <c r="W11" i="1" s="1"/>
  <c r="V19" i="1"/>
  <c r="W19" i="1" s="1"/>
  <c r="V27" i="1"/>
  <c r="W27" i="1" s="1"/>
  <c r="V32" i="1"/>
  <c r="W32" i="1" s="1"/>
  <c r="V40" i="1"/>
  <c r="W40" i="1" s="1"/>
  <c r="V45" i="1"/>
  <c r="W45" i="1" s="1"/>
  <c r="V53" i="1"/>
  <c r="W53" i="1" s="1"/>
  <c r="V84" i="1"/>
  <c r="W84" i="1" s="1"/>
  <c r="V89" i="1"/>
  <c r="W89" i="1" s="1"/>
  <c r="V97" i="1"/>
  <c r="W97" i="1" s="1"/>
  <c r="V113" i="1"/>
  <c r="W113" i="1" s="1"/>
  <c r="V121" i="1"/>
  <c r="W121" i="1" s="1"/>
  <c r="V134" i="1"/>
  <c r="W134" i="1" s="1"/>
  <c r="V141" i="1"/>
  <c r="W141" i="1" s="1"/>
  <c r="V149" i="1"/>
  <c r="W149" i="1" s="1"/>
  <c r="V154" i="1"/>
  <c r="V167" i="1"/>
  <c r="V170" i="1"/>
  <c r="V175" i="1"/>
  <c r="V183" i="1"/>
  <c r="V186" i="1"/>
  <c r="V191" i="1"/>
  <c r="V196" i="1"/>
  <c r="V204" i="1"/>
  <c r="V214" i="1"/>
  <c r="V222" i="1"/>
  <c r="V232" i="1"/>
  <c r="V254" i="1"/>
  <c r="V261" i="1"/>
  <c r="V275" i="1"/>
  <c r="V280" i="1"/>
  <c r="V352" i="1"/>
  <c r="W352" i="1" s="1"/>
  <c r="V356" i="1"/>
  <c r="W356" i="1" s="1"/>
  <c r="V359" i="1"/>
  <c r="W359" i="1" s="1"/>
  <c r="V367" i="1"/>
  <c r="W367" i="1" s="1"/>
  <c r="V394" i="1"/>
  <c r="W394" i="1" s="1"/>
  <c r="V417" i="1"/>
  <c r="V441" i="1"/>
  <c r="V457" i="1"/>
  <c r="V470" i="1"/>
  <c r="V478" i="1"/>
  <c r="V486" i="1"/>
  <c r="V503" i="1"/>
  <c r="V519" i="1"/>
  <c r="V532" i="1"/>
  <c r="V542" i="1"/>
  <c r="V550" i="1"/>
  <c r="V558" i="1"/>
  <c r="V582" i="1"/>
  <c r="V587" i="1"/>
  <c r="V592" i="1"/>
  <c r="V610" i="1"/>
  <c r="V632" i="1"/>
  <c r="W632" i="1" s="1"/>
  <c r="V682" i="1"/>
  <c r="W682" i="1" s="1"/>
  <c r="V686" i="1"/>
  <c r="W686" i="1" s="1"/>
  <c r="V690" i="1"/>
  <c r="W690" i="1" s="1"/>
  <c r="V713" i="1"/>
  <c r="W713" i="1" s="1"/>
  <c r="V717" i="1"/>
  <c r="W717" i="1" s="1"/>
  <c r="V721" i="1"/>
  <c r="W721" i="1" s="1"/>
  <c r="V725" i="1"/>
  <c r="W725" i="1" s="1"/>
  <c r="V740" i="1"/>
  <c r="W740" i="1" s="1"/>
  <c r="V123" i="1"/>
  <c r="W123" i="1" s="1"/>
  <c r="V25" i="1"/>
  <c r="W25" i="1" s="1"/>
  <c r="V35" i="1"/>
  <c r="W35" i="1" s="1"/>
  <c r="V42" i="1"/>
  <c r="W42" i="1" s="1"/>
  <c r="V47" i="1"/>
  <c r="W47" i="1" s="1"/>
  <c r="V52" i="1"/>
  <c r="W52" i="1" s="1"/>
  <c r="V59" i="1"/>
  <c r="V65" i="1"/>
  <c r="S65" i="1" s="1"/>
  <c r="V70" i="1"/>
  <c r="W70" i="1" s="1"/>
  <c r="V86" i="1"/>
  <c r="W86" i="1" s="1"/>
  <c r="V126" i="1"/>
  <c r="W126" i="1" s="1"/>
  <c r="V295" i="1"/>
  <c r="V351" i="1"/>
  <c r="W351" i="1" s="1"/>
  <c r="V133" i="1"/>
  <c r="W133" i="1" s="1"/>
  <c r="V169" i="1"/>
  <c r="V36" i="1"/>
  <c r="W36" i="1" s="1"/>
  <c r="V48" i="1"/>
  <c r="W48" i="1" s="1"/>
  <c r="V50" i="1"/>
  <c r="W50" i="1" s="1"/>
  <c r="V55" i="1"/>
  <c r="W55" i="1" s="1"/>
  <c r="V80" i="1"/>
  <c r="W80" i="1" s="1"/>
  <c r="V96" i="1"/>
  <c r="W96" i="1" s="1"/>
  <c r="V101" i="1"/>
  <c r="W101" i="1" s="1"/>
  <c r="V108" i="1"/>
  <c r="W108" i="1" s="1"/>
  <c r="V115" i="1"/>
  <c r="W115" i="1" s="1"/>
  <c r="V129" i="1"/>
  <c r="W129" i="1" s="1"/>
  <c r="V137" i="1"/>
  <c r="W137" i="1" s="1"/>
  <c r="V144" i="1"/>
  <c r="W144" i="1" s="1"/>
  <c r="V338" i="1"/>
  <c r="V378" i="1"/>
  <c r="W378" i="1" s="1"/>
  <c r="V251" i="1"/>
  <c r="V331" i="1"/>
  <c r="W331" i="1" s="1"/>
  <c r="V371" i="1"/>
  <c r="W371" i="1" s="1"/>
  <c r="V7" i="1"/>
  <c r="W7" i="1" s="1"/>
  <c r="V17" i="1"/>
  <c r="W17" i="1" s="1"/>
  <c r="V24" i="1"/>
  <c r="W24" i="1" s="1"/>
  <c r="V44" i="1"/>
  <c r="W44" i="1" s="1"/>
  <c r="V51" i="1"/>
  <c r="W51" i="1" s="1"/>
  <c r="V76" i="1"/>
  <c r="W76" i="1" s="1"/>
  <c r="V92" i="1"/>
  <c r="W92" i="1" s="1"/>
  <c r="V116" i="1"/>
  <c r="W116" i="1" s="1"/>
  <c r="V138" i="1"/>
  <c r="W138" i="1" s="1"/>
  <c r="V165" i="1"/>
  <c r="V187" i="1"/>
  <c r="V343" i="1"/>
  <c r="W343" i="1" s="1"/>
  <c r="V361" i="1"/>
  <c r="W361" i="1" s="1"/>
  <c r="V402" i="1"/>
  <c r="W402" i="1" s="1"/>
  <c r="V179" i="1"/>
  <c r="V211" i="1"/>
  <c r="V243" i="1"/>
  <c r="V264" i="1"/>
  <c r="V268" i="1"/>
  <c r="V282" i="1"/>
  <c r="V287" i="1"/>
  <c r="V304" i="1"/>
  <c r="V350" i="1"/>
  <c r="V353" i="1"/>
  <c r="W353" i="1" s="1"/>
  <c r="V370" i="1"/>
  <c r="W370" i="1" s="1"/>
  <c r="V377" i="1"/>
  <c r="W377" i="1" s="1"/>
  <c r="V390" i="1"/>
  <c r="W390" i="1" s="1"/>
  <c r="V401" i="1"/>
  <c r="W401" i="1" s="1"/>
  <c r="V413" i="1"/>
  <c r="V420" i="1"/>
  <c r="V425" i="1"/>
  <c r="V444" i="1"/>
  <c r="V456" i="1"/>
  <c r="V468" i="1"/>
  <c r="V489" i="1"/>
  <c r="V492" i="1"/>
  <c r="V499" i="1"/>
  <c r="V506" i="1"/>
  <c r="V511" i="1"/>
  <c r="V561" i="1"/>
  <c r="V614" i="1"/>
  <c r="W614" i="1" s="1"/>
  <c r="V620" i="1"/>
  <c r="W620" i="1" s="1"/>
  <c r="V635" i="1"/>
  <c r="V663" i="1"/>
  <c r="W663" i="1" s="1"/>
  <c r="V679" i="1"/>
  <c r="W679" i="1" s="1"/>
  <c r="V695" i="1"/>
  <c r="W695" i="1" s="1"/>
  <c r="V711" i="1"/>
  <c r="W711" i="1" s="1"/>
  <c r="V727" i="1"/>
  <c r="W727" i="1" s="1"/>
  <c r="V733" i="1"/>
  <c r="W733" i="1" s="1"/>
  <c r="V739" i="1"/>
  <c r="W739" i="1" s="1"/>
  <c r="V219" i="1"/>
  <c r="V240" i="1"/>
  <c r="V244" i="1"/>
  <c r="V269" i="1"/>
  <c r="V302" i="1"/>
  <c r="V307" i="1"/>
  <c r="V310" i="1"/>
  <c r="V317" i="1"/>
  <c r="V341" i="1"/>
  <c r="S341" i="1" s="1"/>
  <c r="V364" i="1"/>
  <c r="W364" i="1" s="1"/>
  <c r="V374" i="1"/>
  <c r="W374" i="1" s="1"/>
  <c r="V391" i="1"/>
  <c r="W391" i="1" s="1"/>
  <c r="V395" i="1"/>
  <c r="W395" i="1" s="1"/>
  <c r="V418" i="1"/>
  <c r="V435" i="1"/>
  <c r="V442" i="1"/>
  <c r="V454" i="1"/>
  <c r="V479" i="1"/>
  <c r="V493" i="1"/>
  <c r="V533" i="1"/>
  <c r="V540" i="1"/>
  <c r="V557" i="1"/>
  <c r="V566" i="1"/>
  <c r="V590" i="1"/>
  <c r="V597" i="1"/>
  <c r="V599" i="1"/>
  <c r="V602" i="1"/>
  <c r="V609" i="1"/>
  <c r="V654" i="1"/>
  <c r="W654" i="1" s="1"/>
  <c r="V667" i="1"/>
  <c r="W667" i="1" s="1"/>
  <c r="V683" i="1"/>
  <c r="W683" i="1" s="1"/>
  <c r="V699" i="1"/>
  <c r="W699" i="1" s="1"/>
  <c r="V715" i="1"/>
  <c r="W715" i="1" s="1"/>
  <c r="V731" i="1"/>
  <c r="W731" i="1" s="1"/>
  <c r="V743" i="1"/>
  <c r="W743" i="1" s="1"/>
  <c r="V171" i="1"/>
  <c r="V195" i="1"/>
  <c r="V227" i="1"/>
  <c r="V248" i="1"/>
  <c r="V259" i="1"/>
  <c r="V278" i="1"/>
  <c r="V283" i="1"/>
  <c r="V315" i="1"/>
  <c r="V320" i="1"/>
  <c r="V342" i="1"/>
  <c r="V365" i="1"/>
  <c r="W365" i="1" s="1"/>
  <c r="V368" i="1"/>
  <c r="W368" i="1" s="1"/>
  <c r="V375" i="1"/>
  <c r="W375" i="1" s="1"/>
  <c r="V382" i="1"/>
  <c r="W382" i="1" s="1"/>
  <c r="V392" i="1"/>
  <c r="W392" i="1" s="1"/>
  <c r="V407" i="1"/>
  <c r="V412" i="1"/>
  <c r="V421" i="1"/>
  <c r="V445" i="1"/>
  <c r="V450" i="1"/>
  <c r="V462" i="1"/>
  <c r="V466" i="1"/>
  <c r="V484" i="1"/>
  <c r="V524" i="1"/>
  <c r="V526" i="1"/>
  <c r="V531" i="1"/>
  <c r="V543" i="1"/>
  <c r="V574" i="1"/>
  <c r="V581" i="1"/>
  <c r="V588" i="1"/>
  <c r="V600" i="1"/>
  <c r="V605" i="1"/>
  <c r="V622" i="1"/>
  <c r="W622" i="1" s="1"/>
  <c r="V633" i="1"/>
  <c r="W633" i="1" s="1"/>
  <c r="V637" i="1"/>
  <c r="V655" i="1"/>
  <c r="W655" i="1" s="1"/>
  <c r="V671" i="1"/>
  <c r="W671" i="1" s="1"/>
  <c r="V687" i="1"/>
  <c r="W687" i="1" s="1"/>
  <c r="V703" i="1"/>
  <c r="W703" i="1" s="1"/>
  <c r="V719" i="1"/>
  <c r="W719" i="1" s="1"/>
  <c r="V735" i="1"/>
  <c r="W735" i="1" s="1"/>
  <c r="V203" i="1"/>
  <c r="V235" i="1"/>
  <c r="V238" i="1"/>
  <c r="V256" i="1"/>
  <c r="V260" i="1"/>
  <c r="V267" i="1"/>
  <c r="V271" i="1"/>
  <c r="V284" i="1"/>
  <c r="V289" i="1"/>
  <c r="V296" i="1"/>
  <c r="V323" i="1"/>
  <c r="V326" i="1"/>
  <c r="V329" i="1"/>
  <c r="S329" i="1" s="1"/>
  <c r="V349" i="1"/>
  <c r="S349" i="1" s="1"/>
  <c r="V386" i="1"/>
  <c r="W386" i="1" s="1"/>
  <c r="V400" i="1"/>
  <c r="W400" i="1" s="1"/>
  <c r="V410" i="1"/>
  <c r="V427" i="1"/>
  <c r="V448" i="1"/>
  <c r="V474" i="1"/>
  <c r="V481" i="1"/>
  <c r="V488" i="1"/>
  <c r="V498" i="1"/>
  <c r="V508" i="1"/>
  <c r="V510" i="1"/>
  <c r="V515" i="1"/>
  <c r="V522" i="1"/>
  <c r="V527" i="1"/>
  <c r="V572" i="1"/>
  <c r="V616" i="1"/>
  <c r="W616" i="1" s="1"/>
  <c r="V625" i="1"/>
  <c r="W625" i="1" s="1"/>
  <c r="V659" i="1"/>
  <c r="W659" i="1" s="1"/>
  <c r="V675" i="1"/>
  <c r="W675" i="1" s="1"/>
  <c r="V691" i="1"/>
  <c r="W691" i="1" s="1"/>
  <c r="V707" i="1"/>
  <c r="W707" i="1" s="1"/>
  <c r="V723" i="1"/>
  <c r="W723" i="1" s="1"/>
  <c r="V741" i="1"/>
  <c r="W741" i="1" s="1"/>
  <c r="W59" i="1"/>
  <c r="S59" i="1"/>
  <c r="W329" i="1"/>
  <c r="S346" i="1"/>
  <c r="W346" i="1"/>
  <c r="S60" i="1"/>
  <c r="V157" i="1"/>
  <c r="V174" i="1"/>
  <c r="V246" i="1"/>
  <c r="S338" i="1"/>
  <c r="W338" i="1"/>
  <c r="W349" i="1"/>
  <c r="V104" i="1"/>
  <c r="W104" i="1" s="1"/>
  <c r="V120" i="1"/>
  <c r="W120" i="1" s="1"/>
  <c r="V132" i="1"/>
  <c r="W132" i="1" s="1"/>
  <c r="V146" i="1"/>
  <c r="W146" i="1" s="1"/>
  <c r="W341" i="1"/>
  <c r="W350" i="1"/>
  <c r="S350" i="1"/>
  <c r="S330" i="1"/>
  <c r="W330" i="1"/>
  <c r="W342" i="1"/>
  <c r="S342" i="1"/>
  <c r="V270" i="1"/>
  <c r="W333" i="1"/>
  <c r="V158" i="1"/>
  <c r="V173" i="1"/>
  <c r="W334" i="1"/>
  <c r="S334" i="1"/>
  <c r="V112" i="1"/>
  <c r="W112" i="1" s="1"/>
  <c r="V128" i="1"/>
  <c r="W128" i="1" s="1"/>
  <c r="V147" i="1"/>
  <c r="W147" i="1" s="1"/>
  <c r="S337" i="1"/>
  <c r="W337" i="1"/>
  <c r="V181" i="1"/>
  <c r="V189" i="1"/>
  <c r="V197" i="1"/>
  <c r="V205" i="1"/>
  <c r="V213" i="1"/>
  <c r="V221" i="1"/>
  <c r="V229" i="1"/>
  <c r="V273" i="1"/>
  <c r="W326" i="1"/>
  <c r="S326" i="1"/>
  <c r="S327" i="1"/>
  <c r="S335" i="1"/>
  <c r="S343" i="1"/>
  <c r="S351" i="1"/>
  <c r="V357" i="1"/>
  <c r="W357" i="1" s="1"/>
  <c r="V306" i="1"/>
  <c r="V313" i="1"/>
  <c r="V322" i="1"/>
  <c r="V332" i="1"/>
  <c r="V340" i="1"/>
  <c r="V348" i="1"/>
  <c r="V380" i="1"/>
  <c r="W380" i="1" s="1"/>
  <c r="V452" i="1"/>
  <c r="V464" i="1"/>
  <c r="V372" i="1"/>
  <c r="W372" i="1" s="1"/>
  <c r="V399" i="1"/>
  <c r="W399" i="1" s="1"/>
  <c r="S331" i="1"/>
  <c r="S339" i="1"/>
  <c r="S347" i="1"/>
  <c r="W345" i="1"/>
  <c r="V305" i="1"/>
  <c r="V314" i="1"/>
  <c r="V321" i="1"/>
  <c r="V328" i="1"/>
  <c r="V336" i="1"/>
  <c r="V344" i="1"/>
  <c r="V373" i="1"/>
  <c r="W373" i="1" s="1"/>
  <c r="V403" i="1"/>
  <c r="W403" i="1" s="1"/>
  <c r="V472" i="1"/>
  <c r="V487" i="1"/>
  <c r="V604" i="1"/>
  <c r="V411" i="1"/>
  <c r="V426" i="1"/>
  <c r="V428" i="1"/>
  <c r="V443" i="1"/>
  <c r="V458" i="1"/>
  <c r="V460" i="1"/>
  <c r="V535" i="1"/>
  <c r="V545" i="1"/>
  <c r="V419" i="1"/>
  <c r="V434" i="1"/>
  <c r="V436" i="1"/>
  <c r="V451" i="1"/>
  <c r="V465" i="1"/>
  <c r="V471" i="1"/>
  <c r="V463" i="1"/>
  <c r="V480" i="1"/>
  <c r="V496" i="1"/>
  <c r="V536" i="1"/>
  <c r="V608" i="1"/>
  <c r="V639" i="1"/>
  <c r="V537" i="1"/>
  <c r="V549" i="1"/>
  <c r="V565" i="1"/>
  <c r="V612" i="1"/>
  <c r="V553" i="1"/>
  <c r="V617" i="1"/>
  <c r="W617" i="1" s="1"/>
  <c r="V647" i="1"/>
  <c r="V573" i="1"/>
  <c r="V589" i="1"/>
  <c r="V613" i="1"/>
  <c r="V626" i="1"/>
  <c r="W626" i="1" s="1"/>
  <c r="V630" i="1"/>
  <c r="W630" i="1" s="1"/>
  <c r="V641" i="1"/>
  <c r="V750" i="1"/>
  <c r="W750" i="1" s="1"/>
  <c r="V570" i="1"/>
  <c r="W570" i="1" s="1"/>
  <c r="V577" i="1"/>
  <c r="V593" i="1"/>
  <c r="V618" i="1"/>
  <c r="W618" i="1" s="1"/>
  <c r="V631" i="1"/>
  <c r="W631" i="1" s="1"/>
  <c r="V645" i="1"/>
  <c r="W348" i="1" l="1"/>
  <c r="S348" i="1"/>
  <c r="S344" i="1"/>
  <c r="W344" i="1"/>
  <c r="W340" i="1"/>
  <c r="S340" i="1"/>
  <c r="S336" i="1"/>
  <c r="W336" i="1"/>
  <c r="W332" i="1"/>
  <c r="S332" i="1"/>
  <c r="S328" i="1"/>
  <c r="W328" i="1"/>
</calcChain>
</file>

<file path=xl/sharedStrings.xml><?xml version="1.0" encoding="utf-8"?>
<sst xmlns="http://schemas.openxmlformats.org/spreadsheetml/2006/main" count="11356" uniqueCount="1303">
  <si>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</si>
  <si>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</si>
  <si>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</si>
  <si>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</si>
  <si>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</si>
  <si>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</si>
  <si>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</si>
  <si>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</si>
  <si>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</si>
  <si>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</si>
  <si>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</si>
  <si>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</si>
  <si>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</si>
  <si>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</si>
  <si>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</si>
  <si>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</si>
  <si>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</si>
  <si>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</si>
  <si>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</si>
  <si>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</si>
  <si>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</si>
  <si>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</si>
  <si>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</si>
  <si>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</si>
  <si>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</si>
  <si>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</si>
  <si>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</si>
  <si>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</si>
  <si>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</si>
  <si>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</si>
  <si>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</si>
  <si>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－</t>
  </si>
  <si>
    <t>シイタケ</t>
  </si>
  <si>
    <t>Ge</t>
  </si>
  <si>
    <t>&lt;9.41</t>
  </si>
  <si>
    <t>&lt;19</t>
  </si>
  <si>
    <t>&lt;9.60</t>
  </si>
  <si>
    <t>&lt;9.16</t>
  </si>
  <si>
    <t>タケノコ</t>
  </si>
  <si>
    <t>&lt;9.70</t>
  </si>
  <si>
    <t>&lt;6.40</t>
  </si>
  <si>
    <t>&lt;16</t>
  </si>
  <si>
    <t>群馬県</t>
  </si>
  <si>
    <t>&lt;5.3</t>
  </si>
  <si>
    <t>群馬県</t>
    <rPh sb="0" eb="3">
      <t>グンマケン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</si>
  <si>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</si>
  <si>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</si>
  <si>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イワナ</t>
  </si>
  <si>
    <t>天然</t>
    <rPh sb="0" eb="2">
      <t>テンネン</t>
    </rPh>
    <phoneticPr fontId="8"/>
  </si>
  <si>
    <t>制限なし</t>
    <rPh sb="0" eb="2">
      <t>セイゲン</t>
    </rPh>
    <phoneticPr fontId="12"/>
  </si>
  <si>
    <t>（株）KANSOテクノス</t>
    <rPh sb="1" eb="2">
      <t>カブ</t>
    </rPh>
    <phoneticPr fontId="2"/>
  </si>
  <si>
    <t>&lt;6.1</t>
  </si>
  <si>
    <t>&lt;9.7</t>
  </si>
  <si>
    <t>&lt;8.2</t>
  </si>
  <si>
    <t>&lt;7.8</t>
  </si>
  <si>
    <t>&lt;10</t>
  </si>
  <si>
    <t>&lt;4.6</t>
  </si>
  <si>
    <t>&lt;8.3</t>
  </si>
  <si>
    <t>&lt;9.5</t>
  </si>
  <si>
    <t>&lt;8.9</t>
  </si>
  <si>
    <t>長野県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</si>
  <si>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</si>
  <si>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</si>
  <si>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</si>
  <si>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野生</t>
    <rPh sb="0" eb="2">
      <t>ヤセイ</t>
    </rPh>
    <phoneticPr fontId="8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</si>
  <si>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</si>
  <si>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</si>
  <si>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NaI</t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</si>
  <si>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</si>
  <si>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</si>
  <si>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</si>
  <si>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千葉県</t>
    <rPh sb="0" eb="3">
      <t>チバケン</t>
    </rPh>
    <phoneticPr fontId="8"/>
  </si>
  <si>
    <t>宮城県</t>
    <rPh sb="0" eb="3">
      <t>ミヤギケン</t>
    </rPh>
    <phoneticPr fontId="8"/>
  </si>
  <si>
    <t>茨城県</t>
    <rPh sb="0" eb="3">
      <t>イバラキケン</t>
    </rPh>
    <phoneticPr fontId="8"/>
  </si>
  <si>
    <t>-</t>
    <phoneticPr fontId="2"/>
  </si>
  <si>
    <t>&lt;1.2</t>
    <phoneticPr fontId="2"/>
  </si>
  <si>
    <t>ハクサイ</t>
    <phoneticPr fontId="2"/>
  </si>
  <si>
    <t>&lt;1.8</t>
    <phoneticPr fontId="2"/>
  </si>
  <si>
    <t>レタス</t>
  </si>
  <si>
    <t>&lt;2.3</t>
    <phoneticPr fontId="2"/>
  </si>
  <si>
    <t>&lt;1.5</t>
    <phoneticPr fontId="2"/>
  </si>
  <si>
    <t>山形県</t>
    <rPh sb="0" eb="3">
      <t>ヤマガタケン</t>
    </rPh>
    <phoneticPr fontId="8"/>
  </si>
  <si>
    <t>&lt;1.0</t>
    <phoneticPr fontId="2"/>
  </si>
  <si>
    <t>&lt;1.7</t>
    <phoneticPr fontId="2"/>
  </si>
  <si>
    <t>&lt;1.02</t>
    <phoneticPr fontId="2"/>
  </si>
  <si>
    <t>ネギ</t>
    <phoneticPr fontId="2"/>
  </si>
  <si>
    <t>チンゲンサイ</t>
    <phoneticPr fontId="2"/>
  </si>
  <si>
    <t>フノリ</t>
    <phoneticPr fontId="2"/>
  </si>
  <si>
    <t>コマツナ</t>
  </si>
  <si>
    <t>ダイコン</t>
  </si>
  <si>
    <t>東京都</t>
  </si>
  <si>
    <t>―</t>
    <phoneticPr fontId="2"/>
  </si>
  <si>
    <t>―</t>
  </si>
  <si>
    <t>流通品</t>
  </si>
  <si>
    <t>農産物</t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</si>
  <si>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</si>
  <si>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</si>
  <si>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</si>
  <si>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</si>
  <si>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</si>
  <si>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</si>
  <si>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</si>
  <si>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千葉県</t>
  </si>
  <si>
    <t>ヤマトイモ</t>
  </si>
  <si>
    <t>&lt;13</t>
  </si>
  <si>
    <t>&lt;24</t>
  </si>
  <si>
    <t>サツマイモ</t>
  </si>
  <si>
    <t>茨城県</t>
  </si>
  <si>
    <t>宮城県</t>
  </si>
  <si>
    <t>&lt;3.41</t>
  </si>
  <si>
    <t>&lt;6.3</t>
  </si>
  <si>
    <t/>
  </si>
  <si>
    <t>&lt;3.05</t>
  </si>
  <si>
    <t>養殖</t>
    <rPh sb="0" eb="2">
      <t>ヨウショク</t>
    </rPh>
    <phoneticPr fontId="8"/>
  </si>
  <si>
    <t>&lt;3.26</t>
  </si>
  <si>
    <t>宮城県</t>
    <rPh sb="0" eb="3">
      <t>ミヤギケン</t>
    </rPh>
    <phoneticPr fontId="12"/>
  </si>
  <si>
    <t>栗原市</t>
  </si>
  <si>
    <t>非流通品（出荷予定あり）</t>
  </si>
  <si>
    <t>原木シイタケ</t>
  </si>
  <si>
    <t>栽培</t>
  </si>
  <si>
    <t>露地栽培</t>
  </si>
  <si>
    <t>国による出荷制限(一部解除)</t>
  </si>
  <si>
    <t>ユーロフィン日本総研（株）</t>
  </si>
  <si>
    <t>&lt;5.49</t>
  </si>
  <si>
    <t>&lt;4.70</t>
  </si>
  <si>
    <t>&lt;7.57</t>
  </si>
  <si>
    <t>&lt;6.86</t>
  </si>
  <si>
    <t>&lt;14</t>
  </si>
  <si>
    <t>蔵王町</t>
  </si>
  <si>
    <t>&lt;1.99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</si>
  <si>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</si>
  <si>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5"/>
  </si>
  <si>
    <t>追波湾</t>
    <rPh sb="0" eb="3">
      <t>オッパワン</t>
    </rPh>
    <phoneticPr fontId="2"/>
  </si>
  <si>
    <t>ホタテガイ（養殖）</t>
    <rPh sb="6" eb="8">
      <t>ヨウショク</t>
    </rPh>
    <phoneticPr fontId="2"/>
  </si>
  <si>
    <t>（一財）宮城県公衆衛生協会</t>
  </si>
  <si>
    <t>&lt;10</t>
    <phoneticPr fontId="2"/>
  </si>
  <si>
    <t>&lt;20</t>
    <phoneticPr fontId="2"/>
  </si>
  <si>
    <t>女川湾</t>
    <rPh sb="0" eb="3">
      <t>オナガワワン</t>
    </rPh>
    <phoneticPr fontId="2"/>
  </si>
  <si>
    <t>マボヤ（養殖）</t>
    <rPh sb="4" eb="6">
      <t>ヨウショク</t>
    </rPh>
    <phoneticPr fontId="2"/>
  </si>
  <si>
    <t>三陸南部沖</t>
    <rPh sb="0" eb="2">
      <t>サンリク</t>
    </rPh>
    <rPh sb="2" eb="5">
      <t>ナンブオキ</t>
    </rPh>
    <phoneticPr fontId="2"/>
  </si>
  <si>
    <t>マイワシ</t>
    <phoneticPr fontId="2"/>
  </si>
  <si>
    <t>（一財）九州環境管理協会</t>
  </si>
  <si>
    <t>&lt;0.323</t>
    <phoneticPr fontId="2"/>
  </si>
  <si>
    <t>&lt;0.313</t>
    <phoneticPr fontId="2"/>
  </si>
  <si>
    <t>&lt;0.64</t>
    <phoneticPr fontId="2"/>
  </si>
  <si>
    <t>&lt;0.316</t>
    <phoneticPr fontId="2"/>
  </si>
  <si>
    <t>&lt;0.389</t>
    <phoneticPr fontId="2"/>
  </si>
  <si>
    <t>&lt;0.71</t>
    <phoneticPr fontId="2"/>
  </si>
  <si>
    <t>&lt;2.56</t>
    <phoneticPr fontId="2"/>
  </si>
  <si>
    <t>&lt;2.14</t>
    <phoneticPr fontId="2"/>
  </si>
  <si>
    <t>&lt;4.7</t>
    <phoneticPr fontId="2"/>
  </si>
  <si>
    <t>&lt;2.97</t>
    <phoneticPr fontId="2"/>
  </si>
  <si>
    <t>&lt;3.11</t>
    <phoneticPr fontId="2"/>
  </si>
  <si>
    <t>&lt;6.1</t>
    <phoneticPr fontId="2"/>
  </si>
  <si>
    <t>&lt;2.04</t>
    <phoneticPr fontId="2"/>
  </si>
  <si>
    <t>&lt;2.25</t>
    <phoneticPr fontId="2"/>
  </si>
  <si>
    <t>&lt;4.3</t>
    <phoneticPr fontId="2"/>
  </si>
  <si>
    <t>&lt;2.58</t>
    <phoneticPr fontId="2"/>
  </si>
  <si>
    <t>&lt;2.01</t>
    <phoneticPr fontId="2"/>
  </si>
  <si>
    <t>&lt;4.6</t>
    <phoneticPr fontId="2"/>
  </si>
  <si>
    <t>&lt;3.17</t>
    <phoneticPr fontId="2"/>
  </si>
  <si>
    <t>&lt;3.01</t>
    <phoneticPr fontId="2"/>
  </si>
  <si>
    <t>&lt;6.2</t>
    <phoneticPr fontId="2"/>
  </si>
  <si>
    <t>&lt;3.05</t>
    <phoneticPr fontId="2"/>
  </si>
  <si>
    <t>&lt;3.58</t>
    <phoneticPr fontId="2"/>
  </si>
  <si>
    <t>&lt;6.6</t>
    <phoneticPr fontId="2"/>
  </si>
  <si>
    <t>&lt;2.61</t>
    <phoneticPr fontId="2"/>
  </si>
  <si>
    <t>&lt;2.19</t>
    <phoneticPr fontId="2"/>
  </si>
  <si>
    <t>&lt;4.8</t>
    <phoneticPr fontId="2"/>
  </si>
  <si>
    <t>&lt;2.55</t>
    <phoneticPr fontId="2"/>
  </si>
  <si>
    <t>&lt;2.72</t>
    <phoneticPr fontId="2"/>
  </si>
  <si>
    <t>&lt;5.3</t>
    <phoneticPr fontId="2"/>
  </si>
  <si>
    <t>&lt;2.74</t>
    <phoneticPr fontId="2"/>
  </si>
  <si>
    <t>&lt;2.94</t>
    <phoneticPr fontId="2"/>
  </si>
  <si>
    <t>&lt;5.7</t>
    <phoneticPr fontId="2"/>
  </si>
  <si>
    <t>&lt;2.84</t>
    <phoneticPr fontId="2"/>
  </si>
  <si>
    <t>&lt;2.28</t>
    <phoneticPr fontId="2"/>
  </si>
  <si>
    <t>&lt;5.1</t>
    <phoneticPr fontId="2"/>
  </si>
  <si>
    <t>（公財）海洋生物環境研究所</t>
  </si>
  <si>
    <t>&lt;3.80</t>
    <phoneticPr fontId="2"/>
  </si>
  <si>
    <t>&lt;4.23</t>
    <phoneticPr fontId="2"/>
  </si>
  <si>
    <t>&lt;8.0</t>
    <phoneticPr fontId="2"/>
  </si>
  <si>
    <t>&lt;3.30</t>
    <phoneticPr fontId="2"/>
  </si>
  <si>
    <t>&lt;2.86</t>
    <phoneticPr fontId="2"/>
  </si>
  <si>
    <t>&lt;4.15</t>
    <phoneticPr fontId="2"/>
  </si>
  <si>
    <t>&lt;3.63</t>
    <phoneticPr fontId="2"/>
  </si>
  <si>
    <t>&lt;7.8</t>
    <phoneticPr fontId="2"/>
  </si>
  <si>
    <t>&lt;3.59</t>
    <phoneticPr fontId="2"/>
  </si>
  <si>
    <t>&lt;3.26</t>
    <phoneticPr fontId="2"/>
  </si>
  <si>
    <t>&lt;6.9</t>
    <phoneticPr fontId="2"/>
  </si>
  <si>
    <t>&lt;4.34</t>
    <phoneticPr fontId="2"/>
  </si>
  <si>
    <t>&lt;5.01</t>
    <phoneticPr fontId="2"/>
  </si>
  <si>
    <t>&lt;9.4</t>
    <phoneticPr fontId="2"/>
  </si>
  <si>
    <t>&lt;3.07</t>
    <phoneticPr fontId="2"/>
  </si>
  <si>
    <t>&lt;3.55</t>
    <phoneticPr fontId="2"/>
  </si>
  <si>
    <t>宮城県沖</t>
    <rPh sb="0" eb="4">
      <t>ミヤギケンオキ</t>
    </rPh>
    <phoneticPr fontId="2"/>
  </si>
  <si>
    <t>イラコアナゴ</t>
    <phoneticPr fontId="2"/>
  </si>
  <si>
    <t>（株）KANSOテクノス</t>
  </si>
  <si>
    <t>&lt;0.295</t>
    <phoneticPr fontId="2"/>
  </si>
  <si>
    <t>&lt;0.298</t>
    <phoneticPr fontId="2"/>
  </si>
  <si>
    <t>&lt;0.59</t>
    <phoneticPr fontId="2"/>
  </si>
  <si>
    <t>サメガレイ</t>
    <phoneticPr fontId="2"/>
  </si>
  <si>
    <t>&lt;3.86</t>
    <phoneticPr fontId="2"/>
  </si>
  <si>
    <t>&lt;4.10</t>
    <phoneticPr fontId="2"/>
  </si>
  <si>
    <t>&lt;4.45</t>
    <phoneticPr fontId="2"/>
  </si>
  <si>
    <t>&lt;4.03</t>
    <phoneticPr fontId="2"/>
  </si>
  <si>
    <t>&lt;8.5</t>
    <phoneticPr fontId="2"/>
  </si>
  <si>
    <t>&lt;5.07</t>
    <phoneticPr fontId="2"/>
  </si>
  <si>
    <t>&lt;5.96</t>
    <phoneticPr fontId="2"/>
  </si>
  <si>
    <t>&lt;11</t>
    <phoneticPr fontId="2"/>
  </si>
  <si>
    <t>&lt;3.82</t>
    <phoneticPr fontId="2"/>
  </si>
  <si>
    <t>&lt;3.10</t>
    <phoneticPr fontId="2"/>
  </si>
  <si>
    <t>&lt;3.76</t>
    <phoneticPr fontId="2"/>
  </si>
  <si>
    <t>&lt;3.70</t>
    <phoneticPr fontId="2"/>
  </si>
  <si>
    <t>&lt;7.5</t>
    <phoneticPr fontId="2"/>
  </si>
  <si>
    <t>マダラ</t>
    <phoneticPr fontId="2"/>
  </si>
  <si>
    <t>&lt;0.285</t>
    <phoneticPr fontId="2"/>
  </si>
  <si>
    <t>&lt;0.322</t>
    <phoneticPr fontId="2"/>
  </si>
  <si>
    <t>&lt;0.61</t>
    <phoneticPr fontId="2"/>
  </si>
  <si>
    <t>スズキ</t>
  </si>
  <si>
    <t>&lt;0.253</t>
    <phoneticPr fontId="2"/>
  </si>
  <si>
    <t>気仙沼市唐桑沖</t>
    <rPh sb="0" eb="4">
      <t>ケセンヌマシ</t>
    </rPh>
    <rPh sb="4" eb="7">
      <t>カラクワオキ</t>
    </rPh>
    <phoneticPr fontId="2"/>
  </si>
  <si>
    <t>マガキ（養殖）</t>
    <rPh sb="4" eb="6">
      <t>ヨウショク</t>
    </rPh>
    <phoneticPr fontId="2"/>
  </si>
  <si>
    <t>南三陸町志津川沖</t>
    <rPh sb="0" eb="8">
      <t>ミナミサンリクチョウシヅガワオキ</t>
    </rPh>
    <phoneticPr fontId="2"/>
  </si>
  <si>
    <t>ワカメ（養殖）</t>
    <rPh sb="4" eb="6">
      <t>ヨウショク</t>
    </rPh>
    <phoneticPr fontId="2"/>
  </si>
  <si>
    <t>石巻湾西部</t>
    <rPh sb="0" eb="5">
      <t>イシノマキワンセイブ</t>
    </rPh>
    <phoneticPr fontId="2"/>
  </si>
  <si>
    <t>&lt;20</t>
  </si>
  <si>
    <t>松島湾</t>
    <rPh sb="0" eb="3">
      <t>マツシマワン</t>
    </rPh>
    <phoneticPr fontId="2"/>
  </si>
  <si>
    <t>雄勝湾</t>
    <rPh sb="0" eb="3">
      <t>オガツワン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</si>
  <si>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</si>
  <si>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</si>
  <si>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水産物</t>
  </si>
  <si>
    <t>雄勝東部地先</t>
    <rPh sb="0" eb="6">
      <t>オガツトウブチサキ</t>
    </rPh>
    <phoneticPr fontId="2"/>
  </si>
  <si>
    <t>キタムラサキウニ</t>
    <phoneticPr fontId="2"/>
  </si>
  <si>
    <t>ギス</t>
  </si>
  <si>
    <t>天然</t>
    <rPh sb="0" eb="2">
      <t>テンネン</t>
    </rPh>
    <phoneticPr fontId="10"/>
  </si>
  <si>
    <t>宮城県</t>
    <rPh sb="0" eb="3">
      <t>ミヤギケン</t>
    </rPh>
    <phoneticPr fontId="2"/>
  </si>
  <si>
    <t>&lt;2.64</t>
    <phoneticPr fontId="2"/>
  </si>
  <si>
    <t>&lt;3.21</t>
    <phoneticPr fontId="2"/>
  </si>
  <si>
    <t>&lt;5.9</t>
  </si>
  <si>
    <t>ミギガレイ</t>
  </si>
  <si>
    <t>&lt;3.77</t>
    <phoneticPr fontId="2"/>
  </si>
  <si>
    <t>&lt;3.39</t>
    <phoneticPr fontId="2"/>
  </si>
  <si>
    <t>&lt;7.2</t>
  </si>
  <si>
    <t>スケトウダラ</t>
  </si>
  <si>
    <t>&lt;3.54</t>
    <phoneticPr fontId="2"/>
  </si>
  <si>
    <t>&lt;6.2</t>
  </si>
  <si>
    <t>気仙沼市唐桑沖</t>
    <rPh sb="0" eb="7">
      <t>ケセンヌマシカラクワオキ</t>
    </rPh>
    <phoneticPr fontId="2"/>
  </si>
  <si>
    <t>仙台湾</t>
    <rPh sb="0" eb="3">
      <t>センダイワン</t>
    </rPh>
    <phoneticPr fontId="2"/>
  </si>
  <si>
    <t>ヒラメ</t>
    <phoneticPr fontId="2"/>
  </si>
  <si>
    <t>&lt;4.17</t>
    <phoneticPr fontId="2"/>
  </si>
  <si>
    <t>&lt;4.19</t>
    <phoneticPr fontId="2"/>
  </si>
  <si>
    <t>&lt;8.4</t>
    <phoneticPr fontId="2"/>
  </si>
  <si>
    <t>&lt;7.1</t>
    <phoneticPr fontId="2"/>
  </si>
  <si>
    <t>気仙沼市大島地先</t>
    <rPh sb="0" eb="4">
      <t>ケセンヌマシ</t>
    </rPh>
    <rPh sb="4" eb="6">
      <t>オオシマ</t>
    </rPh>
    <rPh sb="6" eb="8">
      <t>チサキ</t>
    </rPh>
    <phoneticPr fontId="2"/>
  </si>
  <si>
    <t>ヒジキ</t>
    <phoneticPr fontId="2"/>
  </si>
  <si>
    <t>山元町</t>
    <rPh sb="0" eb="3">
      <t>ヤマモトチョウ</t>
    </rPh>
    <phoneticPr fontId="2"/>
  </si>
  <si>
    <t>野生獣捕獲</t>
    <rPh sb="0" eb="3">
      <t>ヤセイジュウ</t>
    </rPh>
    <rPh sb="3" eb="5">
      <t>ホカク</t>
    </rPh>
    <phoneticPr fontId="2"/>
  </si>
  <si>
    <t>イノシシ肉</t>
    <rPh sb="4" eb="5">
      <t>ニク</t>
    </rPh>
    <phoneticPr fontId="2"/>
  </si>
  <si>
    <t>－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</si>
  <si>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</si>
  <si>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</si>
  <si>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Ge</t>
    <phoneticPr fontId="2"/>
  </si>
  <si>
    <t>&lt;8.69</t>
    <phoneticPr fontId="2"/>
  </si>
  <si>
    <t>大崎市</t>
    <rPh sb="0" eb="3">
      <t>オオサキシ</t>
    </rPh>
    <phoneticPr fontId="2"/>
  </si>
  <si>
    <t>&lt;8.30</t>
    <phoneticPr fontId="2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</si>
  <si>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</si>
  <si>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</si>
  <si>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二ホンジカ肉</t>
    <rPh sb="0" eb="1">
      <t>ニ</t>
    </rPh>
    <rPh sb="5" eb="6">
      <t>ニク</t>
    </rPh>
    <phoneticPr fontId="2"/>
  </si>
  <si>
    <t>&lt;7.99</t>
    <phoneticPr fontId="2"/>
  </si>
  <si>
    <t>&lt;6.85</t>
    <phoneticPr fontId="2"/>
  </si>
  <si>
    <t>&lt;9.94</t>
    <phoneticPr fontId="2"/>
  </si>
  <si>
    <t>&lt;9.39</t>
    <phoneticPr fontId="2"/>
  </si>
  <si>
    <t>&lt;9.85</t>
    <phoneticPr fontId="2"/>
  </si>
  <si>
    <t>&lt;9.61</t>
    <phoneticPr fontId="2"/>
  </si>
  <si>
    <t>&lt;8.73</t>
    <phoneticPr fontId="2"/>
  </si>
  <si>
    <t>ムツ</t>
    <phoneticPr fontId="2"/>
  </si>
  <si>
    <t>（株）ＫＡＮＳＯテクノス</t>
    <phoneticPr fontId="2"/>
  </si>
  <si>
    <t>&lt;3.83</t>
    <phoneticPr fontId="2"/>
  </si>
  <si>
    <t>&lt;4.12</t>
    <phoneticPr fontId="2"/>
  </si>
  <si>
    <t>&lt;3.09</t>
    <phoneticPr fontId="2"/>
  </si>
  <si>
    <t>&lt;5.11</t>
    <phoneticPr fontId="2"/>
  </si>
  <si>
    <t>&lt;4.96</t>
    <phoneticPr fontId="2"/>
  </si>
  <si>
    <t>&lt;4.11</t>
    <phoneticPr fontId="2"/>
  </si>
  <si>
    <t>&lt;5.04</t>
    <phoneticPr fontId="2"/>
  </si>
  <si>
    <t>&lt;9.2</t>
    <phoneticPr fontId="2"/>
  </si>
  <si>
    <t>&lt;3.60</t>
    <phoneticPr fontId="2"/>
  </si>
  <si>
    <t>&lt;7.4</t>
    <phoneticPr fontId="2"/>
  </si>
  <si>
    <t>&lt;4.86</t>
    <phoneticPr fontId="2"/>
  </si>
  <si>
    <t>&lt;5.46</t>
    <phoneticPr fontId="2"/>
  </si>
  <si>
    <t>&lt;4.77</t>
    <phoneticPr fontId="2"/>
  </si>
  <si>
    <t>&lt;4.76</t>
    <phoneticPr fontId="2"/>
  </si>
  <si>
    <t>&lt;9.5</t>
    <phoneticPr fontId="2"/>
  </si>
  <si>
    <t>&lt;3.89</t>
    <phoneticPr fontId="2"/>
  </si>
  <si>
    <t>&lt;3.66</t>
    <phoneticPr fontId="2"/>
  </si>
  <si>
    <t>&lt;7.6</t>
    <phoneticPr fontId="2"/>
  </si>
  <si>
    <t>エゾイソアイナメ</t>
  </si>
  <si>
    <t>&lt;2.83</t>
    <phoneticPr fontId="2"/>
  </si>
  <si>
    <t>&lt;6.0</t>
    <phoneticPr fontId="2"/>
  </si>
  <si>
    <t>&lt;3.13</t>
    <phoneticPr fontId="2"/>
  </si>
  <si>
    <t>&lt;3.29</t>
    <phoneticPr fontId="2"/>
  </si>
  <si>
    <t>&lt;6.4</t>
  </si>
  <si>
    <t>&lt;2.11</t>
    <phoneticPr fontId="2"/>
  </si>
  <si>
    <t>&lt;3.62</t>
    <phoneticPr fontId="2"/>
  </si>
  <si>
    <t>キチジ</t>
    <phoneticPr fontId="2"/>
  </si>
  <si>
    <t>&lt;3.28</t>
    <phoneticPr fontId="2"/>
  </si>
  <si>
    <t>ナガヅカ</t>
    <phoneticPr fontId="2"/>
  </si>
  <si>
    <t>&lt;2.88</t>
    <phoneticPr fontId="2"/>
  </si>
  <si>
    <t>&lt;3.98</t>
    <phoneticPr fontId="2"/>
  </si>
  <si>
    <t>&lt;7.3</t>
    <phoneticPr fontId="2"/>
  </si>
  <si>
    <t>石巻湾西部</t>
    <rPh sb="0" eb="3">
      <t>イシノマキワン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</si>
  <si>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</si>
  <si>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ノリ（養殖）</t>
    <rPh sb="3" eb="5">
      <t>ヨウショク</t>
    </rPh>
    <phoneticPr fontId="2"/>
  </si>
  <si>
    <t>石巻湾</t>
    <rPh sb="0" eb="3">
      <t>イシノマキワン</t>
    </rPh>
    <phoneticPr fontId="2"/>
  </si>
  <si>
    <t>東松島沖</t>
    <rPh sb="0" eb="4">
      <t>ヒガシマツシマオキ</t>
    </rPh>
    <phoneticPr fontId="2"/>
  </si>
  <si>
    <t>七ヶ浜沖</t>
    <rPh sb="0" eb="3">
      <t>シチガハマ</t>
    </rPh>
    <rPh sb="3" eb="4">
      <t>オキ</t>
    </rPh>
    <phoneticPr fontId="2"/>
  </si>
  <si>
    <t>&lt;3.12</t>
    <phoneticPr fontId="2"/>
  </si>
  <si>
    <t>&lt;3.47</t>
    <phoneticPr fontId="2"/>
  </si>
  <si>
    <t>&lt;2.62</t>
    <phoneticPr fontId="2"/>
  </si>
  <si>
    <t>川崎町</t>
  </si>
  <si>
    <t>エヌエス環境（株）</t>
  </si>
  <si>
    <t>&lt;9.95</t>
  </si>
  <si>
    <t>宮城県沖</t>
    <rPh sb="0" eb="3">
      <t>ミヤギケン</t>
    </rPh>
    <rPh sb="3" eb="4">
      <t>オキ</t>
    </rPh>
    <phoneticPr fontId="2"/>
  </si>
  <si>
    <t>ババガレイ</t>
    <phoneticPr fontId="2"/>
  </si>
  <si>
    <t>&lt;3.32</t>
    <phoneticPr fontId="2"/>
  </si>
  <si>
    <t>ユメカサゴ</t>
  </si>
  <si>
    <t>&lt;2.91</t>
    <phoneticPr fontId="2"/>
  </si>
  <si>
    <t>&lt;3.84</t>
    <phoneticPr fontId="2"/>
  </si>
  <si>
    <t>&lt;7.6</t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</si>
  <si>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</si>
  <si>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</si>
  <si>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雄勝湾</t>
    <rPh sb="0" eb="2">
      <t>オガツ</t>
    </rPh>
    <rPh sb="2" eb="3">
      <t>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</si>
  <si>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</si>
  <si>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3">
      <t>イシノマキワン</t>
    </rPh>
    <rPh sb="3" eb="6">
      <t>チュウオウブ</t>
    </rPh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</si>
  <si>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</si>
  <si>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</si>
  <si>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&lt;4.56</t>
    <phoneticPr fontId="2"/>
  </si>
  <si>
    <t>&lt;4.27</t>
    <phoneticPr fontId="2"/>
  </si>
  <si>
    <t>&lt;8.8</t>
    <phoneticPr fontId="2"/>
  </si>
  <si>
    <t>カナガシラ</t>
    <phoneticPr fontId="2"/>
  </si>
  <si>
    <t>&lt;0.268</t>
    <phoneticPr fontId="2"/>
  </si>
  <si>
    <t>&lt;0.57</t>
    <phoneticPr fontId="2"/>
  </si>
  <si>
    <t>&lt;4.62</t>
    <phoneticPr fontId="2"/>
  </si>
  <si>
    <t>&lt;9.1</t>
    <phoneticPr fontId="2"/>
  </si>
  <si>
    <t>&lt;3.64</t>
    <phoneticPr fontId="2"/>
  </si>
  <si>
    <t>&lt;2.79</t>
    <phoneticPr fontId="2"/>
  </si>
  <si>
    <t>&lt;6.4</t>
    <phoneticPr fontId="2"/>
  </si>
  <si>
    <t>&lt;4.07</t>
    <phoneticPr fontId="2"/>
  </si>
  <si>
    <t>キアンコウ</t>
    <phoneticPr fontId="2"/>
  </si>
  <si>
    <t>&lt;2.66</t>
    <phoneticPr fontId="2"/>
  </si>
  <si>
    <t>&lt;3.36</t>
    <phoneticPr fontId="2"/>
  </si>
  <si>
    <t>クロソイ</t>
    <phoneticPr fontId="2"/>
  </si>
  <si>
    <t>&lt;3.99</t>
    <phoneticPr fontId="2"/>
  </si>
  <si>
    <t>&lt;4.13</t>
    <phoneticPr fontId="2"/>
  </si>
  <si>
    <t>&lt;8.1</t>
    <phoneticPr fontId="2"/>
  </si>
  <si>
    <t>ウマヅラハギ</t>
    <phoneticPr fontId="2"/>
  </si>
  <si>
    <t>&lt;3.46</t>
    <phoneticPr fontId="2"/>
  </si>
  <si>
    <t>カナガシラ</t>
  </si>
  <si>
    <t>（一社）日本海事検定協会</t>
  </si>
  <si>
    <t>&lt;4.20</t>
  </si>
  <si>
    <t>&lt;3.64</t>
  </si>
  <si>
    <t>&lt;4.44</t>
  </si>
  <si>
    <t>&lt;4.56</t>
  </si>
  <si>
    <t>&lt;9.0</t>
    <phoneticPr fontId="2"/>
  </si>
  <si>
    <t>&lt;4.39</t>
  </si>
  <si>
    <t>&lt;3.88</t>
  </si>
  <si>
    <t>&lt;3.70</t>
  </si>
  <si>
    <t>&lt;4.10</t>
  </si>
  <si>
    <t>&lt;4.59</t>
  </si>
  <si>
    <t>&lt;4.00</t>
  </si>
  <si>
    <t>&lt;8.6</t>
  </si>
  <si>
    <t>キアンコウ</t>
  </si>
  <si>
    <t>&lt;3.62</t>
  </si>
  <si>
    <t>山元町</t>
  </si>
  <si>
    <t>シュンギク</t>
  </si>
  <si>
    <t>施設栽培</t>
    <rPh sb="0" eb="2">
      <t>シセツ</t>
    </rPh>
    <rPh sb="2" eb="4">
      <t>サイバイ</t>
    </rPh>
    <phoneticPr fontId="16"/>
  </si>
  <si>
    <t>株式会社江東微生物研究所</t>
    <rPh sb="0" eb="4">
      <t>カブシキガイシャ</t>
    </rPh>
    <rPh sb="4" eb="6">
      <t>コウトウ</t>
    </rPh>
    <rPh sb="6" eb="9">
      <t>ビセイブツ</t>
    </rPh>
    <rPh sb="9" eb="12">
      <t>ケンキュウジョ</t>
    </rPh>
    <phoneticPr fontId="2"/>
  </si>
  <si>
    <t>&lt;7.18</t>
    <phoneticPr fontId="2"/>
  </si>
  <si>
    <t>ミズナ</t>
  </si>
  <si>
    <t>露地栽培</t>
    <rPh sb="0" eb="2">
      <t>ロジ</t>
    </rPh>
    <rPh sb="2" eb="4">
      <t>サイバイ</t>
    </rPh>
    <phoneticPr fontId="16"/>
  </si>
  <si>
    <t>&lt;3.33</t>
    <phoneticPr fontId="2"/>
  </si>
  <si>
    <t>&lt;3.37</t>
    <phoneticPr fontId="2"/>
  </si>
  <si>
    <t>&lt;6.7</t>
    <phoneticPr fontId="2"/>
  </si>
  <si>
    <t>ニラ</t>
  </si>
  <si>
    <t>&lt;3.72</t>
    <phoneticPr fontId="2"/>
  </si>
  <si>
    <t>&lt;6.56</t>
    <phoneticPr fontId="2"/>
  </si>
  <si>
    <t>亘理町</t>
  </si>
  <si>
    <t>ホウレンソウ</t>
  </si>
  <si>
    <t>&lt;3.75</t>
    <phoneticPr fontId="2"/>
  </si>
  <si>
    <t>&lt;7.07</t>
    <phoneticPr fontId="2"/>
  </si>
  <si>
    <t>キュウリ</t>
  </si>
  <si>
    <t>&lt;1.64</t>
    <phoneticPr fontId="2"/>
  </si>
  <si>
    <t>&lt;1.36</t>
    <phoneticPr fontId="2"/>
  </si>
  <si>
    <t>&lt;3.0</t>
    <phoneticPr fontId="2"/>
  </si>
  <si>
    <t>多賀城市</t>
  </si>
  <si>
    <t>&lt;6.59</t>
    <phoneticPr fontId="2"/>
  </si>
  <si>
    <t>仙台市</t>
  </si>
  <si>
    <t>&lt;3.24</t>
    <phoneticPr fontId="2"/>
  </si>
  <si>
    <t>&lt;6.86</t>
    <phoneticPr fontId="2"/>
  </si>
  <si>
    <t>&lt;2.13</t>
    <phoneticPr fontId="2"/>
  </si>
  <si>
    <t>&lt;2.08</t>
    <phoneticPr fontId="2"/>
  </si>
  <si>
    <t>&lt;4.21</t>
    <phoneticPr fontId="2"/>
  </si>
  <si>
    <t>&lt;3.40</t>
    <phoneticPr fontId="2"/>
  </si>
  <si>
    <t>&lt;2.93</t>
    <phoneticPr fontId="2"/>
  </si>
  <si>
    <t>&lt;6.33</t>
    <phoneticPr fontId="2"/>
  </si>
  <si>
    <t>気仙沼市</t>
  </si>
  <si>
    <t>非流通品（出荷予定なし）</t>
  </si>
  <si>
    <t>タラノメ</t>
  </si>
  <si>
    <t>施設栽培</t>
  </si>
  <si>
    <t>&lt;9.08</t>
  </si>
  <si>
    <t>&lt;9.83</t>
  </si>
  <si>
    <t>&lt;8.92</t>
  </si>
  <si>
    <t>&lt;9.75</t>
  </si>
  <si>
    <t>&lt;9.09</t>
  </si>
  <si>
    <t>&lt;9.74</t>
  </si>
  <si>
    <t>&lt;7.65</t>
  </si>
  <si>
    <t>&lt;17</t>
  </si>
  <si>
    <t>大崎市</t>
  </si>
  <si>
    <t>&lt;9.35</t>
  </si>
  <si>
    <t>&lt;8.47</t>
  </si>
  <si>
    <t>&lt;18</t>
  </si>
  <si>
    <t>宮城県沖</t>
  </si>
  <si>
    <t>ナガヅカ</t>
  </si>
  <si>
    <t>&lt;0.305</t>
  </si>
  <si>
    <t>&lt;0.318</t>
  </si>
  <si>
    <t>&lt;0.62</t>
  </si>
  <si>
    <t>&lt;4.55</t>
  </si>
  <si>
    <t>&lt;3.89</t>
  </si>
  <si>
    <t>&lt;8.4</t>
  </si>
  <si>
    <t>&lt;6.5</t>
  </si>
  <si>
    <t>&lt;4.38</t>
  </si>
  <si>
    <t>&lt;4.96</t>
  </si>
  <si>
    <t>&lt;9.3</t>
  </si>
  <si>
    <t>&lt;3.17</t>
  </si>
  <si>
    <t>&lt;2.79</t>
  </si>
  <si>
    <t>&lt;4.31</t>
  </si>
  <si>
    <t>&lt;3.80</t>
  </si>
  <si>
    <t>&lt;8.1</t>
  </si>
  <si>
    <t>&lt;3.57</t>
  </si>
  <si>
    <t>&lt;0.571</t>
  </si>
  <si>
    <t>&lt;0.506</t>
  </si>
  <si>
    <t>&lt;1.1</t>
  </si>
  <si>
    <t>&lt;5.12</t>
  </si>
  <si>
    <t>&lt;5.24</t>
  </si>
  <si>
    <t>&lt;5.10</t>
  </si>
  <si>
    <t>&lt;4.46</t>
  </si>
  <si>
    <t>&lt;9.6</t>
  </si>
  <si>
    <t>&lt;3.46</t>
  </si>
  <si>
    <t>&lt;5.16</t>
  </si>
  <si>
    <t>&lt;4.65</t>
  </si>
  <si>
    <t>&lt;9.8</t>
  </si>
  <si>
    <t>&lt;4.11</t>
  </si>
  <si>
    <t>&lt;9.4</t>
  </si>
  <si>
    <t>&lt;5.29</t>
  </si>
  <si>
    <t>&lt;5.99</t>
  </si>
  <si>
    <t>&lt;6.11</t>
  </si>
  <si>
    <t>&lt;5.50</t>
  </si>
  <si>
    <t>&lt;4.97</t>
  </si>
  <si>
    <t>&lt;4.82</t>
  </si>
  <si>
    <t>&lt;9.9</t>
  </si>
  <si>
    <t>&lt;4.50</t>
  </si>
  <si>
    <t>&lt;4.74</t>
  </si>
  <si>
    <t>&lt;9.2</t>
  </si>
  <si>
    <t>&lt;5.40</t>
  </si>
  <si>
    <t>&lt;4.29</t>
  </si>
  <si>
    <t>マダラ</t>
  </si>
  <si>
    <t>&lt;6.32</t>
  </si>
  <si>
    <t>&lt;5.18</t>
  </si>
  <si>
    <t>宮城県沖</t>
    <phoneticPr fontId="2"/>
  </si>
  <si>
    <t>アブラガレイ</t>
    <phoneticPr fontId="2"/>
  </si>
  <si>
    <t>&lt;3.48</t>
    <phoneticPr fontId="2"/>
  </si>
  <si>
    <t>&lt;3.45</t>
    <phoneticPr fontId="2"/>
  </si>
  <si>
    <t>エゾイソアイナメ</t>
    <phoneticPr fontId="2"/>
  </si>
  <si>
    <t>&lt;3.87</t>
    <phoneticPr fontId="2"/>
  </si>
  <si>
    <t>&lt;3.02</t>
    <phoneticPr fontId="2"/>
  </si>
  <si>
    <t>&lt;6.9</t>
  </si>
  <si>
    <t>&lt;3.20</t>
    <phoneticPr fontId="2"/>
  </si>
  <si>
    <t>七ヶ浜沖</t>
    <rPh sb="0" eb="4">
      <t>シチガハマオキ</t>
    </rPh>
    <phoneticPr fontId="2"/>
  </si>
  <si>
    <t>アブラガレイ</t>
  </si>
  <si>
    <t>&lt;0.311</t>
  </si>
  <si>
    <t>&lt;0.345</t>
  </si>
  <si>
    <t>&lt;0.66</t>
  </si>
  <si>
    <t>&lt;0.301</t>
  </si>
  <si>
    <t>&lt;0.268</t>
  </si>
  <si>
    <t>&lt;0.57</t>
  </si>
  <si>
    <t>ツノナシオキアミ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</si>
  <si>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</si>
  <si>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&lt;0.555</t>
  </si>
  <si>
    <t>&lt;0.579</t>
  </si>
  <si>
    <t>&lt;0.518</t>
  </si>
  <si>
    <t>&lt;0.561</t>
  </si>
  <si>
    <t>&lt;0.221</t>
  </si>
  <si>
    <t>&lt;0.203</t>
  </si>
  <si>
    <t>&lt;0.42</t>
  </si>
  <si>
    <t>&lt;0.299</t>
  </si>
  <si>
    <t>&lt;0.217</t>
  </si>
  <si>
    <t>&lt;0.52</t>
  </si>
  <si>
    <t>&lt;0.190</t>
  </si>
  <si>
    <t>&lt;0.262</t>
  </si>
  <si>
    <t>&lt;0.45</t>
  </si>
  <si>
    <t>&lt;0.238</t>
  </si>
  <si>
    <t>&lt;0.44</t>
  </si>
  <si>
    <t>アカザラガイ</t>
    <phoneticPr fontId="2"/>
  </si>
  <si>
    <t>東北緑化環境保全（株）</t>
  </si>
  <si>
    <t>&lt;5.65</t>
  </si>
  <si>
    <t>&lt;5.09</t>
  </si>
  <si>
    <t>&lt;7.17</t>
  </si>
  <si>
    <t>&lt;5.88</t>
  </si>
  <si>
    <t>&lt;4.04</t>
  </si>
  <si>
    <t>&lt;5.13</t>
  </si>
  <si>
    <t>&lt;4.93</t>
  </si>
  <si>
    <t>&lt;5.23</t>
  </si>
  <si>
    <t>&lt;5.68</t>
  </si>
  <si>
    <t>&lt;5.31</t>
  </si>
  <si>
    <t>&lt;5.67</t>
  </si>
  <si>
    <t>&lt;5.71</t>
  </si>
  <si>
    <t>&lt;5.11</t>
  </si>
  <si>
    <t>&lt;6.21</t>
  </si>
  <si>
    <t>&lt;6.70</t>
  </si>
  <si>
    <t>&lt;5.72</t>
  </si>
  <si>
    <t>&lt;6.28</t>
  </si>
  <si>
    <t>&lt;7.39</t>
  </si>
  <si>
    <t>&lt;5.85</t>
  </si>
  <si>
    <t>&lt;4.15</t>
  </si>
  <si>
    <t>&lt;3.52</t>
  </si>
  <si>
    <t>&lt;7.7</t>
  </si>
  <si>
    <t>&lt;5.91</t>
  </si>
  <si>
    <t>&lt;5.48</t>
  </si>
  <si>
    <t>&lt;5.54</t>
  </si>
  <si>
    <t>&lt;6.06</t>
  </si>
  <si>
    <t>&lt;5.15</t>
  </si>
  <si>
    <t>&lt;4.08</t>
  </si>
  <si>
    <t>&lt;5.61</t>
  </si>
  <si>
    <t>&lt;5.27</t>
  </si>
  <si>
    <t>&lt;4.43</t>
  </si>
  <si>
    <t>&lt;8.5</t>
  </si>
  <si>
    <t>&lt;4.64</t>
  </si>
  <si>
    <t>&lt;4.99</t>
  </si>
  <si>
    <t>&lt;4.92</t>
  </si>
  <si>
    <t>&lt;8.8</t>
  </si>
  <si>
    <t>&lt;4.16</t>
  </si>
  <si>
    <t>&lt;4.34</t>
  </si>
  <si>
    <t>マダラ（幼魚）</t>
    <rPh sb="4" eb="6">
      <t>ヨウギョ</t>
    </rPh>
    <phoneticPr fontId="2"/>
  </si>
  <si>
    <t>&lt;4.09</t>
  </si>
  <si>
    <t>&lt;4.45</t>
  </si>
  <si>
    <t>&lt;3.53</t>
  </si>
  <si>
    <t>&lt;4.60</t>
  </si>
  <si>
    <t>&lt;0.308</t>
  </si>
  <si>
    <t>&lt;0.355</t>
  </si>
  <si>
    <t>&lt;0.419</t>
  </si>
  <si>
    <t>&lt;0.430</t>
  </si>
  <si>
    <t>&lt;0.85</t>
  </si>
  <si>
    <t>&lt;3.93</t>
  </si>
  <si>
    <t>&lt;4.40</t>
  </si>
  <si>
    <t>&lt;3.84</t>
  </si>
  <si>
    <t>&lt;3.91</t>
  </si>
  <si>
    <t>&lt;5.25</t>
  </si>
  <si>
    <t>&lt;5.28</t>
  </si>
  <si>
    <t>&lt;4.22</t>
  </si>
  <si>
    <t>&lt;4.47</t>
  </si>
  <si>
    <t>&lt;4.79</t>
  </si>
  <si>
    <t>&lt;3.90</t>
  </si>
  <si>
    <t>&lt;8.7</t>
  </si>
  <si>
    <t>&lt;4.71</t>
  </si>
  <si>
    <t>&lt;2.63</t>
    <phoneticPr fontId="2"/>
  </si>
  <si>
    <t>サメガレイ</t>
  </si>
  <si>
    <t>&lt;2.81</t>
    <phoneticPr fontId="2"/>
  </si>
  <si>
    <t>イラコアナゴ</t>
  </si>
  <si>
    <t>南三陸町</t>
  </si>
  <si>
    <t>畜産物</t>
    <rPh sb="0" eb="3">
      <t>チクサンブツ</t>
    </rPh>
    <phoneticPr fontId="8"/>
  </si>
  <si>
    <t>めん羊肉</t>
    <phoneticPr fontId="2"/>
  </si>
  <si>
    <t>&lt;25</t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</si>
  <si>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</si>
  <si>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</si>
  <si>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</si>
  <si>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2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</si>
  <si>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2"/>
  </si>
  <si>
    <t>&lt;0.768</t>
    <phoneticPr fontId="2"/>
  </si>
  <si>
    <t>&lt;0.749</t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</si>
  <si>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</si>
  <si>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</si>
  <si>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&lt;0.991</t>
    <phoneticPr fontId="2"/>
  </si>
  <si>
    <t>&lt;0.853</t>
    <phoneticPr fontId="2"/>
  </si>
  <si>
    <t>&lt;0.648</t>
    <phoneticPr fontId="2"/>
  </si>
  <si>
    <t>&lt;0.683</t>
    <phoneticPr fontId="2"/>
  </si>
  <si>
    <t>&lt;1.3</t>
    <phoneticPr fontId="2"/>
  </si>
  <si>
    <t>クサソテツ（コゴミ）</t>
  </si>
  <si>
    <t>野生</t>
  </si>
  <si>
    <t>&lt;9.00</t>
  </si>
  <si>
    <t>加美町</t>
  </si>
  <si>
    <t>&lt;8.82</t>
  </si>
  <si>
    <t>&lt;9.17</t>
  </si>
  <si>
    <t>&lt;7.08</t>
  </si>
  <si>
    <t>石巻市</t>
  </si>
  <si>
    <t>&lt;9.86</t>
  </si>
  <si>
    <t>&lt;9.49</t>
  </si>
  <si>
    <t>&lt;9.28</t>
  </si>
  <si>
    <t>&lt;9.87</t>
  </si>
  <si>
    <t>&lt;8.64</t>
  </si>
  <si>
    <t>丸森町</t>
  </si>
  <si>
    <t>&lt;7.61</t>
  </si>
  <si>
    <t>&lt;9.59</t>
  </si>
  <si>
    <t>&lt;9.99</t>
  </si>
  <si>
    <t>&lt;8.70</t>
  </si>
  <si>
    <t>&lt;9.53</t>
  </si>
  <si>
    <t>&lt;8.59</t>
  </si>
  <si>
    <t>&lt;9.44</t>
  </si>
  <si>
    <t>大和町</t>
  </si>
  <si>
    <t>&lt;8.71</t>
  </si>
  <si>
    <t>&lt;9.78</t>
  </si>
  <si>
    <t>（一財）新潟県環境分析センター</t>
  </si>
  <si>
    <t>&lt;3.65</t>
  </si>
  <si>
    <t>&lt;9.69</t>
  </si>
  <si>
    <t>&lt;7.86</t>
  </si>
  <si>
    <t>&lt;7.83</t>
  </si>
  <si>
    <t>&lt;9.02</t>
  </si>
  <si>
    <t>&lt;7.37</t>
  </si>
  <si>
    <t>&lt;8.51</t>
  </si>
  <si>
    <t>&lt;9.82</t>
  </si>
  <si>
    <t>&lt;7.02</t>
  </si>
  <si>
    <t>&lt;6.43</t>
  </si>
  <si>
    <t>&lt;8.89</t>
  </si>
  <si>
    <t>&lt;15</t>
  </si>
  <si>
    <t>&lt;8.90</t>
  </si>
  <si>
    <t>&lt;7.75</t>
  </si>
  <si>
    <t>&lt;8.24</t>
  </si>
  <si>
    <t>&lt;9.80</t>
  </si>
  <si>
    <t>七ヶ宿町</t>
  </si>
  <si>
    <t>&lt;8.34</t>
  </si>
  <si>
    <t>&lt;8.50</t>
  </si>
  <si>
    <t>&lt;9.64</t>
  </si>
  <si>
    <t>&lt;8.22</t>
  </si>
  <si>
    <t>&lt;9.15</t>
  </si>
  <si>
    <t>&lt;8.86</t>
  </si>
  <si>
    <t>&lt;7.42</t>
  </si>
  <si>
    <t>&lt;7.67</t>
  </si>
  <si>
    <t>&lt;9.30</t>
  </si>
  <si>
    <t>&lt;8.39</t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</si>
  <si>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</si>
  <si>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&lt;0.550</t>
  </si>
  <si>
    <t>&lt;0.588</t>
  </si>
  <si>
    <t>&lt;0.471</t>
  </si>
  <si>
    <t>&lt;0.505</t>
  </si>
  <si>
    <t>&lt;0.98</t>
  </si>
  <si>
    <t>ウミタナゴ</t>
  </si>
  <si>
    <t>&lt;0.520</t>
  </si>
  <si>
    <t>&lt;0.746</t>
  </si>
  <si>
    <t>&lt;1.3</t>
  </si>
  <si>
    <t>&lt;4.32</t>
  </si>
  <si>
    <t>&lt;5.03</t>
  </si>
  <si>
    <t>&lt;5.81</t>
  </si>
  <si>
    <t>&lt;5.22</t>
  </si>
  <si>
    <t>&lt;4.67</t>
  </si>
  <si>
    <t>シログチ</t>
  </si>
  <si>
    <t>&lt;0.526</t>
  </si>
  <si>
    <t>&lt;0.646</t>
  </si>
  <si>
    <t>&lt;1.2</t>
  </si>
  <si>
    <t>&lt;4.94</t>
  </si>
  <si>
    <t>&lt;3.97</t>
  </si>
  <si>
    <t>&lt;4.27</t>
  </si>
  <si>
    <t>&lt;5.26</t>
  </si>
  <si>
    <t>&lt;6.07</t>
  </si>
  <si>
    <t>&lt;6.48</t>
  </si>
  <si>
    <t>ソウハチ</t>
  </si>
  <si>
    <t>&lt;2.80</t>
    <phoneticPr fontId="2"/>
  </si>
  <si>
    <t>&lt;3.31</t>
    <phoneticPr fontId="2"/>
  </si>
  <si>
    <t>&lt;7.0</t>
    <phoneticPr fontId="2"/>
  </si>
  <si>
    <t>鮎川港沖</t>
    <rPh sb="0" eb="3">
      <t>アユカワコウ</t>
    </rPh>
    <rPh sb="3" eb="4">
      <t>オキ</t>
    </rPh>
    <phoneticPr fontId="2"/>
  </si>
  <si>
    <t>ギンザケ（養殖）</t>
    <rPh sb="5" eb="7">
      <t>ヨウショク</t>
    </rPh>
    <phoneticPr fontId="8"/>
  </si>
  <si>
    <t>気仙沼湾</t>
    <rPh sb="0" eb="3">
      <t>ケセンヌマ</t>
    </rPh>
    <rPh sb="3" eb="4">
      <t>ワン</t>
    </rPh>
    <phoneticPr fontId="2"/>
  </si>
  <si>
    <t>気仙沼市大島地先</t>
    <rPh sb="0" eb="4">
      <t>ケセンヌマシ</t>
    </rPh>
    <rPh sb="4" eb="8">
      <t>オオシマチサキ</t>
    </rPh>
    <phoneticPr fontId="2"/>
  </si>
  <si>
    <t>十三浜地先</t>
    <rPh sb="0" eb="5">
      <t>ジュウサンハマチサキ</t>
    </rPh>
    <phoneticPr fontId="2"/>
  </si>
  <si>
    <t>&lt;4.14</t>
  </si>
  <si>
    <t>&lt;4.03</t>
  </si>
  <si>
    <t>&lt;7.9</t>
  </si>
  <si>
    <t>&lt;4.85</t>
  </si>
  <si>
    <t>&lt;4.72</t>
  </si>
  <si>
    <t>（株）MIZUKEN</t>
    <rPh sb="0" eb="3">
      <t>カブ</t>
    </rPh>
    <phoneticPr fontId="2"/>
  </si>
  <si>
    <t>&lt;0.449</t>
  </si>
  <si>
    <t>&lt;0.596</t>
  </si>
  <si>
    <t>&lt;5.02</t>
  </si>
  <si>
    <t>&lt;5.69</t>
  </si>
  <si>
    <t>&lt;4.86</t>
  </si>
  <si>
    <t>&lt;4.81</t>
  </si>
  <si>
    <t>&lt;3.78</t>
  </si>
  <si>
    <t>&lt;4.01</t>
  </si>
  <si>
    <t>&lt;3.61</t>
    <phoneticPr fontId="2"/>
  </si>
  <si>
    <t>&lt;3.79</t>
    <phoneticPr fontId="2"/>
  </si>
  <si>
    <t>&lt;4.43</t>
    <phoneticPr fontId="2"/>
  </si>
  <si>
    <t>&lt;8.2</t>
    <phoneticPr fontId="2"/>
  </si>
  <si>
    <t>&lt;3.69</t>
    <phoneticPr fontId="2"/>
  </si>
  <si>
    <t>&lt;2.92</t>
    <phoneticPr fontId="2"/>
  </si>
  <si>
    <t>&lt;2.21</t>
    <phoneticPr fontId="2"/>
  </si>
  <si>
    <t>&lt;0.260</t>
  </si>
  <si>
    <t>&lt;0.56</t>
  </si>
  <si>
    <t>&lt;0.326</t>
  </si>
  <si>
    <t>&lt;0.324</t>
  </si>
  <si>
    <t>&lt;0.65</t>
  </si>
  <si>
    <t>&lt;3.30</t>
  </si>
  <si>
    <t>&lt;2.20</t>
  </si>
  <si>
    <t>&lt;5.5</t>
  </si>
  <si>
    <t>&lt;7.72</t>
    <phoneticPr fontId="2"/>
  </si>
  <si>
    <t>&lt;6.87</t>
    <phoneticPr fontId="2"/>
  </si>
  <si>
    <t>&lt;9.83</t>
    <phoneticPr fontId="2"/>
  </si>
  <si>
    <t>&lt;8.56</t>
    <phoneticPr fontId="2"/>
  </si>
  <si>
    <t>女川町</t>
    <rPh sb="0" eb="3">
      <t>オナガワチョウ</t>
    </rPh>
    <phoneticPr fontId="2"/>
  </si>
  <si>
    <t>&lt;8.28</t>
    <phoneticPr fontId="2"/>
  </si>
  <si>
    <t>&lt;9.18</t>
    <phoneticPr fontId="2"/>
  </si>
  <si>
    <t>&lt;8.21</t>
    <phoneticPr fontId="2"/>
  </si>
  <si>
    <t>&lt;9.52</t>
    <phoneticPr fontId="2"/>
  </si>
  <si>
    <t>&lt;7.39</t>
    <phoneticPr fontId="2"/>
  </si>
  <si>
    <t>&lt;9.21</t>
    <phoneticPr fontId="2"/>
  </si>
  <si>
    <t>&lt;9.73</t>
    <phoneticPr fontId="2"/>
  </si>
  <si>
    <t>&lt;8.84</t>
    <phoneticPr fontId="2"/>
  </si>
  <si>
    <t>&lt;9.9</t>
    <phoneticPr fontId="2"/>
  </si>
  <si>
    <t>&lt;8.95</t>
    <phoneticPr fontId="2"/>
  </si>
  <si>
    <t>&lt;7.06</t>
    <phoneticPr fontId="2"/>
  </si>
  <si>
    <t>&lt;7.97</t>
    <phoneticPr fontId="2"/>
  </si>
  <si>
    <t>&lt;9.76</t>
    <phoneticPr fontId="2"/>
  </si>
  <si>
    <t>&lt;8.39</t>
    <phoneticPr fontId="2"/>
  </si>
  <si>
    <t>&lt;9.37</t>
    <phoneticPr fontId="2"/>
  </si>
  <si>
    <t>&lt;9.31</t>
    <phoneticPr fontId="2"/>
  </si>
  <si>
    <t>&lt;7.46</t>
    <phoneticPr fontId="2"/>
  </si>
  <si>
    <t>&lt;9.48</t>
    <phoneticPr fontId="2"/>
  </si>
  <si>
    <t>&lt;7.42</t>
    <phoneticPr fontId="2"/>
  </si>
  <si>
    <t>&lt;9.8</t>
    <phoneticPr fontId="2"/>
  </si>
  <si>
    <t>&lt;7.92</t>
    <phoneticPr fontId="2"/>
  </si>
  <si>
    <t>&lt;8.94</t>
    <phoneticPr fontId="2"/>
  </si>
  <si>
    <t>&lt;9.04</t>
    <phoneticPr fontId="2"/>
  </si>
  <si>
    <t>&lt;6.74</t>
    <phoneticPr fontId="2"/>
  </si>
  <si>
    <t>&lt;8.05</t>
    <phoneticPr fontId="2"/>
  </si>
  <si>
    <t>&lt;9.71</t>
    <phoneticPr fontId="2"/>
  </si>
  <si>
    <t>&lt;9.34</t>
    <phoneticPr fontId="2"/>
  </si>
  <si>
    <t>&lt;7.94</t>
    <phoneticPr fontId="2"/>
  </si>
  <si>
    <t>&lt;7.33</t>
    <phoneticPr fontId="2"/>
  </si>
  <si>
    <t>&lt;9.89</t>
    <phoneticPr fontId="2"/>
  </si>
  <si>
    <t>&lt;8.31</t>
    <phoneticPr fontId="2"/>
  </si>
  <si>
    <t>&lt;7.96</t>
    <phoneticPr fontId="2"/>
  </si>
  <si>
    <t>&lt;8.83</t>
    <phoneticPr fontId="2"/>
  </si>
  <si>
    <t>&lt;9.46</t>
    <phoneticPr fontId="2"/>
  </si>
  <si>
    <t>&lt;7.75</t>
    <phoneticPr fontId="2"/>
  </si>
  <si>
    <t>キャベツ</t>
  </si>
  <si>
    <t>&lt;3.92</t>
    <phoneticPr fontId="2"/>
  </si>
  <si>
    <t>&lt;7.21</t>
    <phoneticPr fontId="2"/>
  </si>
  <si>
    <t>ブロッコリー</t>
  </si>
  <si>
    <t>&lt;3.15</t>
    <phoneticPr fontId="2"/>
  </si>
  <si>
    <t>&lt;6.3</t>
    <phoneticPr fontId="2"/>
  </si>
  <si>
    <t>&lt;1.69</t>
    <phoneticPr fontId="2"/>
  </si>
  <si>
    <t>&lt;1.63</t>
    <phoneticPr fontId="2"/>
  </si>
  <si>
    <t>&lt;1.79</t>
    <phoneticPr fontId="2"/>
  </si>
  <si>
    <t>&lt;3.49</t>
    <phoneticPr fontId="2"/>
  </si>
  <si>
    <t>トマト</t>
  </si>
  <si>
    <t>&lt;1.27</t>
    <phoneticPr fontId="2"/>
  </si>
  <si>
    <t>&lt;2.29</t>
    <phoneticPr fontId="2"/>
  </si>
  <si>
    <t>&lt;4.09</t>
    <phoneticPr fontId="2"/>
  </si>
  <si>
    <t>&lt;4.33</t>
    <phoneticPr fontId="2"/>
  </si>
  <si>
    <t>&lt;8.42</t>
    <phoneticPr fontId="2"/>
  </si>
  <si>
    <t>&lt;4.82</t>
    <phoneticPr fontId="2"/>
  </si>
  <si>
    <t>&lt;4.69</t>
    <phoneticPr fontId="2"/>
  </si>
  <si>
    <t>&lt;9.51</t>
    <phoneticPr fontId="2"/>
  </si>
  <si>
    <t>パプリカ</t>
  </si>
  <si>
    <t>&lt;1.57</t>
    <phoneticPr fontId="2"/>
  </si>
  <si>
    <t>&lt;1.58</t>
    <phoneticPr fontId="2"/>
  </si>
  <si>
    <t>&lt;3.2</t>
    <phoneticPr fontId="2"/>
  </si>
  <si>
    <t>&lt;2.96</t>
    <phoneticPr fontId="2"/>
  </si>
  <si>
    <t>&lt;6.16</t>
    <phoneticPr fontId="2"/>
  </si>
  <si>
    <t>&lt;2.36</t>
    <phoneticPr fontId="2"/>
  </si>
  <si>
    <t>&lt;2.82</t>
    <phoneticPr fontId="2"/>
  </si>
  <si>
    <t>&lt;5.18</t>
    <phoneticPr fontId="2"/>
  </si>
  <si>
    <t>ワラビ</t>
  </si>
  <si>
    <t>&lt;9.57</t>
  </si>
  <si>
    <t>&lt;9.89</t>
  </si>
  <si>
    <t>&lt;8.20</t>
  </si>
  <si>
    <t>&lt;9.92</t>
  </si>
  <si>
    <t>&lt;6.96</t>
  </si>
  <si>
    <t>&lt;8.00</t>
  </si>
  <si>
    <t>&lt;6.49</t>
  </si>
  <si>
    <t>&lt;7.98</t>
  </si>
  <si>
    <t>&lt;7.95</t>
  </si>
  <si>
    <t>&lt;9.39</t>
  </si>
  <si>
    <t>&lt;8.75</t>
  </si>
  <si>
    <t>登米市</t>
  </si>
  <si>
    <t>&lt;8.44</t>
  </si>
  <si>
    <t>&lt;7.26</t>
  </si>
  <si>
    <t>&lt;7.24</t>
  </si>
  <si>
    <t>&lt;9.12</t>
  </si>
  <si>
    <t>&lt;7.27</t>
  </si>
  <si>
    <t>&lt;9.34</t>
  </si>
  <si>
    <t>&lt;8.74</t>
  </si>
  <si>
    <t>&lt;8.53</t>
  </si>
  <si>
    <t>&lt;8.58</t>
  </si>
  <si>
    <t>&lt;7.52</t>
  </si>
  <si>
    <t>&lt;8.48</t>
  </si>
  <si>
    <t>&lt;9.11</t>
  </si>
  <si>
    <t>&lt;7.46</t>
  </si>
  <si>
    <t>&lt;7.69</t>
  </si>
  <si>
    <t>&lt;8.96</t>
  </si>
  <si>
    <t>白石市</t>
  </si>
  <si>
    <t>&lt;5.62</t>
  </si>
  <si>
    <t>&lt;9.96</t>
  </si>
  <si>
    <t>&lt;6.30</t>
  </si>
  <si>
    <t>&lt;8.16</t>
  </si>
  <si>
    <t>&lt;7.60</t>
  </si>
  <si>
    <t>&lt;9.72</t>
  </si>
  <si>
    <t>&lt;9.62</t>
  </si>
  <si>
    <t>&lt;8.02</t>
  </si>
  <si>
    <t>&lt;8.69</t>
  </si>
  <si>
    <t>&lt;9.48</t>
  </si>
  <si>
    <t>&lt;7.72</t>
  </si>
  <si>
    <t>&lt;6.81</t>
  </si>
  <si>
    <t>&lt;8.33</t>
  </si>
  <si>
    <t>&lt;7.20</t>
  </si>
  <si>
    <t>&lt;9.36</t>
  </si>
  <si>
    <t>&lt;6.94</t>
  </si>
  <si>
    <t>&lt;8.98</t>
  </si>
  <si>
    <t>&lt;9.40</t>
  </si>
  <si>
    <t>&lt;9.73</t>
  </si>
  <si>
    <t>&lt;8.46</t>
  </si>
  <si>
    <t>&lt;5.93</t>
  </si>
  <si>
    <t>&lt;8.36</t>
  </si>
  <si>
    <t>&lt;9.68</t>
  </si>
  <si>
    <t>菌床シイタケ</t>
  </si>
  <si>
    <t>&lt;8.45</t>
  </si>
  <si>
    <t>&lt;8.88</t>
  </si>
  <si>
    <t>&lt;8.68</t>
  </si>
  <si>
    <t>&lt;7.01</t>
  </si>
  <si>
    <t>&lt;7.62</t>
  </si>
  <si>
    <t>角田市</t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</si>
  <si>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2"/>
  </si>
  <si>
    <t>いであ（株）</t>
  </si>
  <si>
    <t>&lt;0.432</t>
    <phoneticPr fontId="2"/>
  </si>
  <si>
    <t>&lt;0.537</t>
    <phoneticPr fontId="2"/>
  </si>
  <si>
    <t>&lt;0.97</t>
    <phoneticPr fontId="2"/>
  </si>
  <si>
    <t>&lt;0.659</t>
    <phoneticPr fontId="2"/>
  </si>
  <si>
    <t>&lt;0.512</t>
    <phoneticPr fontId="2"/>
  </si>
  <si>
    <t>ギンザケ（養殖）</t>
    <rPh sb="5" eb="7">
      <t>ヨウショク</t>
    </rPh>
    <phoneticPr fontId="2"/>
  </si>
  <si>
    <t>&lt;5.85</t>
    <phoneticPr fontId="2"/>
  </si>
  <si>
    <t>&lt;4.93</t>
    <phoneticPr fontId="2"/>
  </si>
  <si>
    <t>&lt;5.35</t>
    <phoneticPr fontId="2"/>
  </si>
  <si>
    <t>&lt;5.27</t>
    <phoneticPr fontId="2"/>
  </si>
  <si>
    <t>&lt;5.63</t>
    <phoneticPr fontId="2"/>
  </si>
  <si>
    <t>&lt;4.73</t>
    <phoneticPr fontId="2"/>
  </si>
  <si>
    <t>&lt;5.00</t>
    <phoneticPr fontId="2"/>
  </si>
  <si>
    <t>&lt;5.87</t>
    <phoneticPr fontId="2"/>
  </si>
  <si>
    <t>&lt;5.05</t>
    <phoneticPr fontId="2"/>
  </si>
  <si>
    <t>&lt;5.39</t>
    <phoneticPr fontId="2"/>
  </si>
  <si>
    <t>&lt;9.7</t>
    <phoneticPr fontId="2"/>
  </si>
  <si>
    <t>&lt;4.28</t>
    <phoneticPr fontId="2"/>
  </si>
  <si>
    <t>&lt;9.3</t>
    <phoneticPr fontId="2"/>
  </si>
  <si>
    <t>&lt;6.34</t>
    <phoneticPr fontId="2"/>
  </si>
  <si>
    <t>&lt;6.57</t>
    <phoneticPr fontId="2"/>
  </si>
  <si>
    <t>&lt;13</t>
    <phoneticPr fontId="2"/>
  </si>
  <si>
    <t>&lt;8.7</t>
    <phoneticPr fontId="2"/>
  </si>
  <si>
    <t>&lt;5.36</t>
    <phoneticPr fontId="2"/>
  </si>
  <si>
    <t>&lt;5.24</t>
    <phoneticPr fontId="2"/>
  </si>
  <si>
    <t>&lt;3.41</t>
    <phoneticPr fontId="2"/>
  </si>
  <si>
    <t>&lt;3.04</t>
    <phoneticPr fontId="2"/>
  </si>
  <si>
    <t>&lt;3.25</t>
    <phoneticPr fontId="2"/>
  </si>
  <si>
    <t>&lt;6.8</t>
    <phoneticPr fontId="2"/>
  </si>
  <si>
    <t>ミギガレイ</t>
    <phoneticPr fontId="2"/>
  </si>
  <si>
    <t>&lt;2.95</t>
    <phoneticPr fontId="2"/>
  </si>
  <si>
    <t>スケトウダラ</t>
    <phoneticPr fontId="2"/>
  </si>
  <si>
    <t>&lt;5.9</t>
    <phoneticPr fontId="2"/>
  </si>
  <si>
    <t>&lt;3.38</t>
    <phoneticPr fontId="2"/>
  </si>
  <si>
    <t>キチジ</t>
  </si>
  <si>
    <t>&lt;4.25</t>
  </si>
  <si>
    <t>&lt;3.72</t>
  </si>
  <si>
    <t>&lt;4.05</t>
  </si>
  <si>
    <t>&lt;4.24</t>
  </si>
  <si>
    <t>&lt;4.41</t>
  </si>
  <si>
    <t>（一財）日本食品検査</t>
  </si>
  <si>
    <t>&lt;0.458</t>
  </si>
  <si>
    <t>&lt;0.93</t>
  </si>
  <si>
    <t>大倉川支流横川（仙台市青葉区）</t>
  </si>
  <si>
    <t>&lt;3.81</t>
  </si>
  <si>
    <t>&lt;2.38</t>
  </si>
  <si>
    <t>東松島沖</t>
    <rPh sb="0" eb="3">
      <t>ヒガシマツシマ</t>
    </rPh>
    <rPh sb="3" eb="4">
      <t>オキ</t>
    </rPh>
    <phoneticPr fontId="2"/>
  </si>
  <si>
    <t>ヒラメ</t>
  </si>
  <si>
    <t>&lt;4.26</t>
  </si>
  <si>
    <t>&lt;4.63</t>
  </si>
  <si>
    <t>ギンザケ（養殖）</t>
  </si>
  <si>
    <t>&lt;4.69</t>
  </si>
  <si>
    <t>&lt;4.37</t>
  </si>
  <si>
    <t>&lt;4.49</t>
  </si>
  <si>
    <t>ヒメエゾボラ</t>
  </si>
  <si>
    <t>（一財）日本食品分析センター</t>
  </si>
  <si>
    <t>&lt;0.297</t>
  </si>
  <si>
    <t>&lt;0.353</t>
  </si>
  <si>
    <t>ヤナギダコ</t>
  </si>
  <si>
    <t>&lt;2.57</t>
    <phoneticPr fontId="2"/>
  </si>
  <si>
    <t>&lt;5.6</t>
  </si>
  <si>
    <t>&lt;2.59</t>
    <phoneticPr fontId="2"/>
  </si>
  <si>
    <t>&lt;5.8</t>
  </si>
  <si>
    <t>&lt;3.02</t>
  </si>
  <si>
    <t>&lt;3.31</t>
  </si>
  <si>
    <t>&lt;3.15</t>
  </si>
  <si>
    <t>&lt;6.6</t>
  </si>
  <si>
    <t>&lt;3.85</t>
  </si>
  <si>
    <t>&lt;3.04</t>
  </si>
  <si>
    <t>&lt;2.66</t>
  </si>
  <si>
    <t>&lt;5.7</t>
  </si>
  <si>
    <t>国による出荷制限（全数検査を条件として一部解除）</t>
  </si>
  <si>
    <t>&lt;7.63</t>
  </si>
  <si>
    <t>&lt;9.84</t>
  </si>
  <si>
    <t>&lt;9.47</t>
  </si>
  <si>
    <t>&lt;5.66</t>
  </si>
  <si>
    <t>コシアブラ</t>
  </si>
  <si>
    <t>国による出荷制限</t>
  </si>
  <si>
    <t>&lt;8.57</t>
  </si>
  <si>
    <t>&lt;9.61</t>
  </si>
  <si>
    <t>&lt;4.91</t>
  </si>
  <si>
    <t>ゼンマイ</t>
  </si>
  <si>
    <t>&lt;9.66</t>
  </si>
  <si>
    <t>&lt;7.88</t>
  </si>
  <si>
    <t>&lt;8.97</t>
  </si>
  <si>
    <t>&lt;8.17</t>
  </si>
  <si>
    <t>&lt;7.58</t>
  </si>
  <si>
    <t>&lt;9.98</t>
  </si>
  <si>
    <t>&lt;8.95</t>
  </si>
  <si>
    <t>&lt;7.73</t>
  </si>
  <si>
    <t>&lt;9.42</t>
  </si>
  <si>
    <t>&lt;8.76</t>
  </si>
  <si>
    <t>&lt;8.38</t>
  </si>
  <si>
    <t>&lt;8.13</t>
  </si>
  <si>
    <t>&lt;9.67</t>
  </si>
  <si>
    <t>&lt;7.97</t>
  </si>
  <si>
    <t>&lt;7.25</t>
  </si>
  <si>
    <t>&lt;9.55</t>
  </si>
  <si>
    <t>&lt;7.79</t>
  </si>
  <si>
    <t>&lt;8.35</t>
  </si>
  <si>
    <t>ウワバミソウ(ミズ)</t>
  </si>
  <si>
    <t>&lt;9.79</t>
  </si>
  <si>
    <t>大郷町</t>
  </si>
  <si>
    <t>&lt;9.63</t>
  </si>
  <si>
    <t>大衡村</t>
  </si>
  <si>
    <t>&lt;8.41</t>
  </si>
  <si>
    <t>フキ</t>
  </si>
  <si>
    <t>&lt;8.67</t>
  </si>
  <si>
    <t>&lt;8.32</t>
  </si>
  <si>
    <t>&lt;8.91</t>
  </si>
  <si>
    <t>&lt;7.54</t>
  </si>
  <si>
    <t>&lt;9.54</t>
  </si>
  <si>
    <t>&lt;8.01</t>
  </si>
  <si>
    <t>&lt;7.80</t>
  </si>
  <si>
    <t>ウミタナゴ</t>
    <phoneticPr fontId="2"/>
  </si>
  <si>
    <t>&lt;0.488</t>
    <phoneticPr fontId="2"/>
  </si>
  <si>
    <t>&lt;0.520</t>
    <phoneticPr fontId="2"/>
  </si>
  <si>
    <t>&lt;0.554</t>
    <phoneticPr fontId="2"/>
  </si>
  <si>
    <t>&lt;0.584</t>
    <phoneticPr fontId="2"/>
  </si>
  <si>
    <t>&lt;1.1</t>
    <phoneticPr fontId="2"/>
  </si>
  <si>
    <t>&lt;0.523</t>
    <phoneticPr fontId="2"/>
  </si>
  <si>
    <t>&lt;0.610</t>
    <phoneticPr fontId="2"/>
  </si>
  <si>
    <t>女川湾</t>
    <rPh sb="0" eb="2">
      <t>オナガワ</t>
    </rPh>
    <rPh sb="2" eb="3">
      <t>ワン</t>
    </rPh>
    <phoneticPr fontId="2"/>
  </si>
  <si>
    <t>コンブ（養殖）</t>
    <rPh sb="4" eb="6">
      <t>ヨウショク</t>
    </rPh>
    <phoneticPr fontId="2"/>
  </si>
  <si>
    <t>仙台市荒浜地先</t>
  </si>
  <si>
    <t>アカガイ</t>
  </si>
  <si>
    <t>&lt;3.76</t>
  </si>
  <si>
    <t>雄勝湾</t>
    <rPh sb="0" eb="3">
      <t>オガツワン</t>
    </rPh>
    <phoneticPr fontId="7"/>
  </si>
  <si>
    <t>&lt;5.32</t>
  </si>
  <si>
    <t>&lt;5.17</t>
  </si>
  <si>
    <t>&lt;5.30</t>
  </si>
  <si>
    <t>&lt;6.58</t>
  </si>
  <si>
    <t>&lt;5.43</t>
  </si>
  <si>
    <t>&lt;5.94</t>
  </si>
  <si>
    <t>&lt;5.97</t>
  </si>
  <si>
    <t>&lt;5.82</t>
  </si>
  <si>
    <t>&lt;5.42</t>
  </si>
  <si>
    <t>&lt;0.83</t>
  </si>
  <si>
    <t>&lt;3.83</t>
  </si>
  <si>
    <t>&lt;6.03</t>
  </si>
  <si>
    <t>女川湾</t>
    <rPh sb="0" eb="3">
      <t>オナガワワン</t>
    </rPh>
    <phoneticPr fontId="7"/>
  </si>
  <si>
    <t>&lt;4.17</t>
  </si>
  <si>
    <t>&lt;4.58</t>
  </si>
  <si>
    <t>&lt;3.98</t>
  </si>
  <si>
    <t>&lt;6.22</t>
  </si>
  <si>
    <t>&lt;6.69</t>
  </si>
  <si>
    <t>石巻湾東部</t>
    <rPh sb="0" eb="2">
      <t>イシノマキ</t>
    </rPh>
    <rPh sb="2" eb="3">
      <t>ワン</t>
    </rPh>
    <rPh sb="3" eb="5">
      <t>トウブ</t>
    </rPh>
    <phoneticPr fontId="2"/>
  </si>
  <si>
    <t>気仙沼市本吉沖</t>
    <rPh sb="0" eb="4">
      <t>ケセンヌマシ</t>
    </rPh>
    <rPh sb="4" eb="7">
      <t>モトヨシオキ</t>
    </rPh>
    <phoneticPr fontId="2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</si>
  <si>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2"/>
  </si>
  <si>
    <t>イトヒキダラ</t>
  </si>
  <si>
    <t>&lt;2.45</t>
    <phoneticPr fontId="2"/>
  </si>
  <si>
    <t>&lt;3.74</t>
    <phoneticPr fontId="2"/>
  </si>
  <si>
    <t>&lt;3.42</t>
    <phoneticPr fontId="2"/>
  </si>
  <si>
    <t>&lt;0.287</t>
  </si>
  <si>
    <t>&lt;0.298</t>
  </si>
  <si>
    <t>&lt;0.59</t>
  </si>
  <si>
    <t>&lt;0.280</t>
  </si>
  <si>
    <t>&lt;0.293</t>
  </si>
  <si>
    <t>仙台湾</t>
    <rPh sb="0" eb="3">
      <t>センダイワン</t>
    </rPh>
    <phoneticPr fontId="7"/>
  </si>
  <si>
    <t>&lt;3.29</t>
  </si>
  <si>
    <t>&lt;2.96</t>
  </si>
  <si>
    <t>&lt;0.283</t>
  </si>
  <si>
    <t>&lt;0.228</t>
  </si>
  <si>
    <t>&lt;0.51</t>
  </si>
  <si>
    <t>&lt;0.300</t>
  </si>
  <si>
    <t>&lt;0.61</t>
  </si>
  <si>
    <t>（株）静環検査センター</t>
  </si>
  <si>
    <t>&lt;0.384</t>
  </si>
  <si>
    <t>&lt;0.401</t>
  </si>
  <si>
    <t>&lt;0.79</t>
  </si>
  <si>
    <t>&lt;0.530</t>
  </si>
  <si>
    <t>&lt;0.551</t>
  </si>
  <si>
    <t>&lt;0.366</t>
  </si>
  <si>
    <t>&lt;0.335</t>
  </si>
  <si>
    <t>&lt;0.70</t>
    <phoneticPr fontId="2"/>
  </si>
  <si>
    <t>&lt;0.350</t>
  </si>
  <si>
    <t>&lt;0.395</t>
  </si>
  <si>
    <t>&lt;0.75</t>
  </si>
  <si>
    <t>&lt;0.545</t>
  </si>
  <si>
    <t>&lt;0.617</t>
  </si>
  <si>
    <t>&lt;0.341</t>
  </si>
  <si>
    <t>&lt;0.359</t>
  </si>
  <si>
    <t>&lt;0.451</t>
  </si>
  <si>
    <t>&lt;0.446</t>
  </si>
  <si>
    <t>&lt;0.90</t>
    <phoneticPr fontId="2"/>
  </si>
  <si>
    <t>&lt;0.464</t>
  </si>
  <si>
    <t>&lt;0.524</t>
  </si>
  <si>
    <t>&lt;0.99</t>
  </si>
  <si>
    <t>&lt;0.454</t>
  </si>
  <si>
    <t>&lt;0.393</t>
  </si>
  <si>
    <t>&lt;0.533</t>
  </si>
  <si>
    <t>&lt;0.411</t>
  </si>
  <si>
    <t>&lt;0.88</t>
  </si>
  <si>
    <t>&lt;0.381</t>
  </si>
  <si>
    <t>&lt;0.427</t>
  </si>
  <si>
    <t>&lt;0.81</t>
  </si>
  <si>
    <t>（株）MIZUKEN</t>
  </si>
  <si>
    <t>&lt;0.368</t>
  </si>
  <si>
    <t>&lt;0.509</t>
  </si>
  <si>
    <t>&lt;0.348</t>
  </si>
  <si>
    <t>&lt;0.510</t>
  </si>
  <si>
    <t>&lt;0.86</t>
  </si>
  <si>
    <t>&lt;0.499</t>
  </si>
  <si>
    <t>&lt;0.433</t>
  </si>
  <si>
    <t>&lt;0.436</t>
  </si>
  <si>
    <t>&lt;0.95</t>
  </si>
  <si>
    <t>オオクチイシナギ</t>
  </si>
  <si>
    <t>&lt;0.406</t>
  </si>
  <si>
    <t>&lt;0.634</t>
  </si>
  <si>
    <t>&lt;0.361</t>
  </si>
  <si>
    <t>&lt;0.480</t>
  </si>
  <si>
    <t>&lt;0.84</t>
  </si>
  <si>
    <t>緬羊肉</t>
  </si>
  <si>
    <t>涌谷町</t>
  </si>
  <si>
    <t>&lt;9.10</t>
  </si>
  <si>
    <t>&lt;9.20</t>
  </si>
  <si>
    <t>&lt;8.99</t>
  </si>
  <si>
    <t>（株）ＫＡＮＳＯテクノス</t>
  </si>
  <si>
    <t>&lt;3.38</t>
  </si>
  <si>
    <t>&lt;7.5</t>
  </si>
  <si>
    <t>&lt;0.303</t>
  </si>
  <si>
    <t>&lt;0.6</t>
  </si>
  <si>
    <t>&lt;0.306</t>
  </si>
  <si>
    <t>&lt;0.321</t>
  </si>
  <si>
    <t>&lt;0.63</t>
  </si>
  <si>
    <t>&lt;0.316</t>
  </si>
  <si>
    <t>&lt;0.271</t>
  </si>
  <si>
    <t>&lt;0.267</t>
  </si>
  <si>
    <t>&lt;0.54</t>
  </si>
  <si>
    <t>&lt;3.50</t>
  </si>
  <si>
    <t>&lt;3.54</t>
  </si>
  <si>
    <t>&lt;3.96</t>
  </si>
  <si>
    <t>&lt;3.11</t>
  </si>
  <si>
    <t>&lt;2.78</t>
  </si>
  <si>
    <t>&lt;2.77</t>
  </si>
  <si>
    <t>&lt;3.42</t>
  </si>
  <si>
    <t>&lt;3.99</t>
  </si>
  <si>
    <t>広瀬川支流青下川（仙台市青葉区）</t>
    <rPh sb="0" eb="3">
      <t>ヒロセガワ</t>
    </rPh>
    <rPh sb="3" eb="5">
      <t>シリュウ</t>
    </rPh>
    <phoneticPr fontId="2"/>
  </si>
  <si>
    <t>&lt;3.36</t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</si>
  <si>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2"/>
  </si>
  <si>
    <t>&lt;4.52</t>
  </si>
  <si>
    <t>北川（川崎町）</t>
    <phoneticPr fontId="2"/>
  </si>
  <si>
    <t>&lt;2.75</t>
  </si>
  <si>
    <t>&lt;6.68</t>
  </si>
  <si>
    <t>&lt;5.56</t>
  </si>
  <si>
    <t>&lt;4.98</t>
  </si>
  <si>
    <t>&lt;5.06</t>
  </si>
  <si>
    <t>&lt;5.08</t>
  </si>
  <si>
    <t>&lt;5.37</t>
  </si>
  <si>
    <t>&lt;5.41</t>
  </si>
  <si>
    <t>&lt;7.04</t>
  </si>
  <si>
    <t>&lt;6.17</t>
  </si>
  <si>
    <t>&lt;3.08</t>
    <phoneticPr fontId="2"/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</si>
  <si>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</si>
  <si>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</si>
  <si>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2"/>
  </si>
  <si>
    <t>&lt;3.16</t>
    <phoneticPr fontId="2"/>
  </si>
  <si>
    <t>&lt;0.255</t>
    <phoneticPr fontId="2"/>
  </si>
  <si>
    <t>&lt;0.308</t>
    <phoneticPr fontId="2"/>
  </si>
  <si>
    <t>&lt;0.291</t>
    <phoneticPr fontId="2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</si>
  <si>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</si>
  <si>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</si>
  <si>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村山地域</t>
    <rPh sb="0" eb="2">
      <t>ムラヤマ</t>
    </rPh>
    <rPh sb="2" eb="4">
      <t>チイキ</t>
    </rPh>
    <phoneticPr fontId="2"/>
  </si>
  <si>
    <t>こしあぶら</t>
    <phoneticPr fontId="2"/>
  </si>
  <si>
    <t>日本環境科学（株）、(株)理研分析センター</t>
    <rPh sb="0" eb="2">
      <t>ニホン</t>
    </rPh>
    <rPh sb="2" eb="4">
      <t>カンキョウ</t>
    </rPh>
    <rPh sb="4" eb="6">
      <t>カガク</t>
    </rPh>
    <rPh sb="6" eb="9">
      <t>カブ</t>
    </rPh>
    <rPh sb="10" eb="13">
      <t>カブシキガイシャ</t>
    </rPh>
    <rPh sb="13" eb="15">
      <t>リケン</t>
    </rPh>
    <rPh sb="15" eb="17">
      <t>ブンセキ</t>
    </rPh>
    <phoneticPr fontId="8"/>
  </si>
  <si>
    <t>庄内町</t>
    <rPh sb="0" eb="3">
      <t>ショウナイマチ</t>
    </rPh>
    <phoneticPr fontId="2"/>
  </si>
  <si>
    <t>庄内地域</t>
    <rPh sb="0" eb="4">
      <t>ショウナイチイキ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</si>
  <si>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</si>
  <si>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&lt;9.6</t>
    <phoneticPr fontId="2"/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</si>
  <si>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</si>
  <si>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</si>
  <si>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種類：ナガネギ</t>
    <rPh sb="0" eb="2">
      <t>シュルイ</t>
    </rPh>
    <phoneticPr fontId="2"/>
  </si>
  <si>
    <t>ダイコン</t>
    <phoneticPr fontId="2"/>
  </si>
  <si>
    <t>茨城県</t>
    <rPh sb="0" eb="3">
      <t>イバラキケン</t>
    </rPh>
    <phoneticPr fontId="2"/>
  </si>
  <si>
    <t>キュウリ</t>
    <phoneticPr fontId="2"/>
  </si>
  <si>
    <t>埼玉県</t>
    <rPh sb="0" eb="2">
      <t>サイタマ</t>
    </rPh>
    <rPh sb="2" eb="3">
      <t>ケン</t>
    </rPh>
    <phoneticPr fontId="2"/>
  </si>
  <si>
    <t>マサバ</t>
    <phoneticPr fontId="2"/>
  </si>
  <si>
    <t>新潟県</t>
    <rPh sb="0" eb="3">
      <t>ニイガタケン</t>
    </rPh>
    <phoneticPr fontId="11"/>
  </si>
  <si>
    <t>魚沼市</t>
    <rPh sb="0" eb="2">
      <t>ウオヌマ</t>
    </rPh>
    <rPh sb="2" eb="3">
      <t>シ</t>
    </rPh>
    <phoneticPr fontId="2"/>
  </si>
  <si>
    <t>（一社）県央研究所</t>
    <rPh sb="1" eb="3">
      <t>イッシャ</t>
    </rPh>
    <rPh sb="4" eb="9">
      <t>ケンオウケンキュウジョ</t>
    </rPh>
    <phoneticPr fontId="8"/>
  </si>
  <si>
    <t>&lt;3.5</t>
    <phoneticPr fontId="2"/>
  </si>
  <si>
    <t>&lt;2.4</t>
    <phoneticPr fontId="2"/>
  </si>
  <si>
    <t>湯沢町</t>
    <rPh sb="0" eb="3">
      <t>ユザワマチ</t>
    </rPh>
    <phoneticPr fontId="2"/>
  </si>
  <si>
    <t>&lt;3.1</t>
    <phoneticPr fontId="2"/>
  </si>
  <si>
    <t>&lt;3.8</t>
    <phoneticPr fontId="2"/>
  </si>
  <si>
    <t>エノキタケ</t>
  </si>
  <si>
    <t>不明</t>
    <rPh sb="0" eb="2">
      <t>フメイ</t>
    </rPh>
    <phoneticPr fontId="2"/>
  </si>
  <si>
    <t>福島県</t>
  </si>
  <si>
    <t>ナメコ</t>
  </si>
  <si>
    <t>栽培</t>
    <rPh sb="0" eb="2">
      <t>サイバイ</t>
    </rPh>
    <phoneticPr fontId="2"/>
  </si>
  <si>
    <t>北海道</t>
  </si>
  <si>
    <t>ナガイモ</t>
  </si>
  <si>
    <t>その他</t>
  </si>
  <si>
    <t>米みそ</t>
    <rPh sb="0" eb="1">
      <t>コメ</t>
    </rPh>
    <phoneticPr fontId="13"/>
  </si>
  <si>
    <t>えのき茸・味付</t>
    <rPh sb="3" eb="4">
      <t>タケ</t>
    </rPh>
    <rPh sb="5" eb="7">
      <t>アジツ</t>
    </rPh>
    <phoneticPr fontId="13"/>
  </si>
  <si>
    <t>木綿豆腐</t>
    <rPh sb="2" eb="4">
      <t>トウフ</t>
    </rPh>
    <phoneticPr fontId="13"/>
  </si>
  <si>
    <t>&lt;22</t>
  </si>
  <si>
    <t>おから</t>
  </si>
  <si>
    <t>飲料水</t>
  </si>
  <si>
    <t>ナチュラルミネラルウォーター</t>
  </si>
  <si>
    <t>&lt;0.7</t>
  </si>
  <si>
    <t>&lt;0.3</t>
  </si>
  <si>
    <t>&lt;1</t>
  </si>
  <si>
    <t>&lt;0.5</t>
  </si>
  <si>
    <t>&lt;0.8</t>
  </si>
  <si>
    <t>&lt;0.4</t>
  </si>
  <si>
    <t>緑茶</t>
    <rPh sb="0" eb="2">
      <t>リョクチャ</t>
    </rPh>
    <phoneticPr fontId="13"/>
  </si>
  <si>
    <t>清涼飲料水</t>
  </si>
  <si>
    <t>&lt;1.6</t>
  </si>
  <si>
    <t>さいたま市</t>
    <rPh sb="4" eb="5">
      <t>シ</t>
    </rPh>
    <phoneticPr fontId="2"/>
  </si>
  <si>
    <t>埼玉県</t>
  </si>
  <si>
    <t>さいたま市</t>
  </si>
  <si>
    <t>ブルーベリー</t>
  </si>
  <si>
    <t>さいたま市健康科学研究センター</t>
    <rPh sb="4" eb="5">
      <t>シ</t>
    </rPh>
    <rPh sb="5" eb="11">
      <t>ケンコウカガクケンキュウ</t>
    </rPh>
    <phoneticPr fontId="2"/>
  </si>
  <si>
    <t>&lt;1.83</t>
    <phoneticPr fontId="2"/>
  </si>
  <si>
    <t>&lt;1.61</t>
    <phoneticPr fontId="2"/>
  </si>
  <si>
    <t>&lt;3.4</t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</si>
  <si>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</si>
  <si>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8"/>
  </si>
  <si>
    <t>盛岡市</t>
    <rPh sb="0" eb="3">
      <t>モリオカシ</t>
    </rPh>
    <phoneticPr fontId="2"/>
  </si>
  <si>
    <t>原木、施設栽培</t>
    <rPh sb="3" eb="5">
      <t>シセツ</t>
    </rPh>
    <phoneticPr fontId="2"/>
  </si>
  <si>
    <t>（一財）岩手県薬剤師会検査センター</t>
  </si>
  <si>
    <t>一関市</t>
    <rPh sb="0" eb="3">
      <t>イチノセキシ</t>
    </rPh>
    <phoneticPr fontId="2"/>
  </si>
  <si>
    <t>原木、施設栽培</t>
  </si>
  <si>
    <t>（一財）新日本検定協会ＳＫ横浜分析センター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ブンセキ</t>
    </rPh>
    <phoneticPr fontId="17"/>
  </si>
  <si>
    <t>洋野町</t>
    <rPh sb="0" eb="3">
      <t>ヒロノチョウ</t>
    </rPh>
    <phoneticPr fontId="2"/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</si>
  <si>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</si>
  <si>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9"/>
  </si>
  <si>
    <t>ユーロフィン日本総研(株)</t>
  </si>
  <si>
    <t>&lt;5.64</t>
  </si>
  <si>
    <t>&lt;5.21</t>
  </si>
  <si>
    <t>&lt;4.73</t>
  </si>
  <si>
    <t>&lt;4.61</t>
  </si>
  <si>
    <t>オニヒゲ</t>
  </si>
  <si>
    <t>(株)静環検査センター</t>
  </si>
  <si>
    <t>久慈市沖</t>
    <rPh sb="0" eb="3">
      <t>クジシ</t>
    </rPh>
    <rPh sb="3" eb="4">
      <t>オキ</t>
    </rPh>
    <phoneticPr fontId="9"/>
  </si>
  <si>
    <t>マコガレイ</t>
  </si>
  <si>
    <t>東北緑化環境保全(株)</t>
  </si>
  <si>
    <t>&lt;5.73</t>
  </si>
  <si>
    <t>&lt;6.41</t>
  </si>
  <si>
    <t>釜石市沖</t>
    <rPh sb="0" eb="3">
      <t>カマイシシ</t>
    </rPh>
    <rPh sb="3" eb="4">
      <t>オキ</t>
    </rPh>
    <phoneticPr fontId="19"/>
  </si>
  <si>
    <t>ヒレグロ</t>
  </si>
  <si>
    <t>(公財)海洋生物環境研究所</t>
  </si>
  <si>
    <t>&lt;3.59</t>
  </si>
  <si>
    <t>ババガレイ</t>
  </si>
  <si>
    <t>&lt;3.77</t>
  </si>
  <si>
    <t>&lt;4.54</t>
  </si>
  <si>
    <t>&lt;5.19</t>
  </si>
  <si>
    <t>釜石市沖</t>
    <rPh sb="0" eb="3">
      <t>カマイシシ</t>
    </rPh>
    <rPh sb="3" eb="4">
      <t>オキ</t>
    </rPh>
    <phoneticPr fontId="9"/>
  </si>
  <si>
    <t>&lt;6.64</t>
  </si>
  <si>
    <t>&lt;6.09</t>
  </si>
  <si>
    <t>&lt;5.75</t>
  </si>
  <si>
    <t>&lt;5.45</t>
  </si>
  <si>
    <t>シロメバル</t>
  </si>
  <si>
    <t>(一財)日本食品検査</t>
  </si>
  <si>
    <t>(一財)日本食品検査</t>
    <phoneticPr fontId="2"/>
  </si>
  <si>
    <t>&lt;4.18</t>
  </si>
  <si>
    <t>&lt;7.51</t>
  </si>
  <si>
    <t>ウッカリカサゴ</t>
  </si>
  <si>
    <t>&lt;4.75</t>
  </si>
  <si>
    <t>アイナメ</t>
  </si>
  <si>
    <t>&lt;8.0</t>
  </si>
  <si>
    <t>マサバ</t>
  </si>
  <si>
    <t>&lt;4.19</t>
  </si>
  <si>
    <t>&lt;3.82</t>
  </si>
  <si>
    <t>マイワシ</t>
  </si>
  <si>
    <t>&lt;6.89</t>
  </si>
  <si>
    <t>&lt;4.06</t>
  </si>
  <si>
    <t>&lt;4.62</t>
  </si>
  <si>
    <t>ウマヅラハギ</t>
  </si>
  <si>
    <t>ホッケ</t>
  </si>
  <si>
    <t>&lt;4.95</t>
  </si>
  <si>
    <t>&lt;4.07</t>
  </si>
  <si>
    <t>&lt;6.78</t>
  </si>
  <si>
    <t>&lt;7.13</t>
  </si>
  <si>
    <t>&lt;6.80</t>
  </si>
  <si>
    <t>&lt;5.95</t>
  </si>
  <si>
    <t>シロゲンゲ</t>
  </si>
  <si>
    <t>&lt;6.92</t>
  </si>
  <si>
    <t>大船渡市沖</t>
    <rPh sb="0" eb="4">
      <t>オオフナトシ</t>
    </rPh>
    <rPh sb="4" eb="5">
      <t>オキ</t>
    </rPh>
    <phoneticPr fontId="19"/>
  </si>
  <si>
    <t>マボヤ</t>
  </si>
  <si>
    <t>&lt;0.270</t>
  </si>
  <si>
    <t>&lt;0.310</t>
  </si>
  <si>
    <t>&lt;0.344</t>
  </si>
  <si>
    <t>&lt;0.69</t>
  </si>
  <si>
    <t>&lt;0.236</t>
  </si>
  <si>
    <t>雫石川水系</t>
    <rPh sb="0" eb="2">
      <t>シズクイシ</t>
    </rPh>
    <rPh sb="2" eb="3">
      <t>ガワ</t>
    </rPh>
    <rPh sb="3" eb="5">
      <t>スイケイ</t>
    </rPh>
    <phoneticPr fontId="9"/>
  </si>
  <si>
    <t>ウグイ</t>
  </si>
  <si>
    <t>&lt;5.20</t>
  </si>
  <si>
    <t>稗貫川水系</t>
    <rPh sb="0" eb="2">
      <t>ヒエヌキ</t>
    </rPh>
    <rPh sb="2" eb="3">
      <t>ガワ</t>
    </rPh>
    <rPh sb="3" eb="5">
      <t>スイケイ</t>
    </rPh>
    <phoneticPr fontId="9"/>
  </si>
  <si>
    <t>&lt;6.59</t>
  </si>
  <si>
    <t>&lt;6.39</t>
  </si>
  <si>
    <t>砂鉄川水系</t>
  </si>
  <si>
    <t>&lt;6.95</t>
  </si>
  <si>
    <t>&lt;6.08</t>
  </si>
  <si>
    <t>&lt;3.44</t>
  </si>
  <si>
    <t>&lt;3.12</t>
  </si>
  <si>
    <t>&lt;3.34</t>
  </si>
  <si>
    <t>&lt;6.47</t>
  </si>
  <si>
    <t>&lt;3.09</t>
  </si>
  <si>
    <t>&lt;3.33</t>
  </si>
  <si>
    <t>&lt;4.89</t>
  </si>
  <si>
    <t>&lt;4.90</t>
  </si>
  <si>
    <t>&lt;6.18</t>
  </si>
  <si>
    <t>&lt;5.44</t>
  </si>
  <si>
    <t>&lt;6.56</t>
  </si>
  <si>
    <t>&lt;6.23</t>
  </si>
  <si>
    <t>&lt;6.00</t>
  </si>
  <si>
    <t>&lt;6.10</t>
  </si>
  <si>
    <t>いであ(株)</t>
  </si>
  <si>
    <t>&lt;4.68</t>
  </si>
  <si>
    <t>&lt;6.15</t>
  </si>
  <si>
    <t>カタクチイワシ</t>
  </si>
  <si>
    <t>&lt;0.613</t>
  </si>
  <si>
    <t>&lt;6.14</t>
  </si>
  <si>
    <t>&lt;6.45</t>
  </si>
  <si>
    <t>&lt;5.70</t>
  </si>
  <si>
    <t>&lt;6.04</t>
  </si>
  <si>
    <t>&lt;5.74</t>
  </si>
  <si>
    <t>ニシン</t>
  </si>
  <si>
    <t>マダイ</t>
  </si>
  <si>
    <t>&lt;2.91</t>
  </si>
  <si>
    <t>&lt;3.37</t>
  </si>
  <si>
    <t>&lt;3.24</t>
  </si>
  <si>
    <t>&lt;5.34</t>
  </si>
  <si>
    <t>&lt;4.30</t>
  </si>
  <si>
    <t>&lt;9.0</t>
  </si>
  <si>
    <t>&lt;0.246</t>
  </si>
  <si>
    <t>&lt;0.242</t>
  </si>
  <si>
    <t>&lt;0.49</t>
  </si>
  <si>
    <t>&lt;0.259</t>
  </si>
  <si>
    <t>&lt;0.304</t>
  </si>
  <si>
    <t>&lt;0.314</t>
  </si>
  <si>
    <t>&lt;0.275</t>
  </si>
  <si>
    <t>&lt;0.285</t>
  </si>
  <si>
    <t>&lt;0.278</t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</si>
  <si>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</si>
  <si>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</si>
  <si>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東村山市</t>
    <rPh sb="0" eb="3">
      <t>ヒガシムラヤマ</t>
    </rPh>
    <rPh sb="3" eb="4">
      <t>シ</t>
    </rPh>
    <phoneticPr fontId="2"/>
  </si>
  <si>
    <t>キャベツ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</si>
  <si>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</si>
  <si>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</si>
  <si>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&lt;3.9</t>
    <phoneticPr fontId="2"/>
  </si>
  <si>
    <t>&lt;8.6</t>
    <phoneticPr fontId="2"/>
  </si>
  <si>
    <t>清瀬市</t>
    <rPh sb="0" eb="3">
      <t>キヨセシ</t>
    </rPh>
    <phoneticPr fontId="2"/>
  </si>
  <si>
    <t>カブ</t>
    <phoneticPr fontId="2"/>
  </si>
  <si>
    <t>&lt;4.4</t>
    <phoneticPr fontId="2"/>
  </si>
  <si>
    <t>世田谷区</t>
    <rPh sb="0" eb="4">
      <t>セタガヤク</t>
    </rPh>
    <phoneticPr fontId="2"/>
  </si>
  <si>
    <t>タマネギ</t>
    <phoneticPr fontId="2"/>
  </si>
  <si>
    <t>&lt;3.7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</si>
  <si>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</si>
  <si>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</si>
  <si>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</si>
  <si>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</si>
  <si>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品川区</t>
    <rPh sb="0" eb="3">
      <t>シナガワク</t>
    </rPh>
    <phoneticPr fontId="2"/>
  </si>
  <si>
    <t>大井コンテナ埠頭付近</t>
    <rPh sb="0" eb="2">
      <t>オオイ</t>
    </rPh>
    <rPh sb="6" eb="8">
      <t>フトウ</t>
    </rPh>
    <rPh sb="8" eb="10">
      <t>フキン</t>
    </rPh>
    <phoneticPr fontId="2"/>
  </si>
  <si>
    <t>スズキ</t>
    <phoneticPr fontId="2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</si>
  <si>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</si>
  <si>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アユ</t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</si>
  <si>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</si>
  <si>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</si>
  <si>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</si>
  <si>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&lt;4.2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</si>
  <si>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</si>
  <si>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</si>
  <si>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</si>
  <si>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&lt;5.2</t>
    <phoneticPr fontId="2"/>
  </si>
  <si>
    <t>久慈市</t>
  </si>
  <si>
    <t>釜石市</t>
  </si>
  <si>
    <t>大船渡市</t>
  </si>
  <si>
    <t>盛岡市</t>
  </si>
  <si>
    <t>花巻市</t>
  </si>
  <si>
    <t>一関市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</si>
</sst>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_ "/>
    <numFmt numFmtId="178" formatCode="0.0_ "/>
    <numFmt numFmtId="179" formatCode="0_);[Red]\(0\)"/>
    <numFmt numFmtId="180" formatCode="0.0"/>
    <numFmt numFmtId="181" formatCode="&quot;&lt;&quot;General"/>
    <numFmt numFmtId="182" formatCode="0.00_);[Red]\(0.00\)"/>
    <numFmt numFmtId="183" formatCode="0.0_);[Red]\(0.0\)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5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1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178" fontId="5" fillId="2" borderId="27" xfId="0" applyNumberFormat="1" applyFont="1" applyFill="1" applyBorder="1" applyAlignment="1">
      <alignment horizontal="center" vertical="center"/>
    </xf>
    <xf numFmtId="178" fontId="5" fillId="2" borderId="26" xfId="0" applyNumberFormat="1" applyFont="1" applyFill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57" fontId="3" fillId="2" borderId="46" xfId="2" applyNumberFormat="1" applyFont="1" applyFill="1" applyBorder="1" applyAlignment="1">
      <alignment horizontal="center" vertical="center"/>
    </xf>
    <xf numFmtId="176" fontId="3" fillId="2" borderId="37" xfId="2" applyNumberFormat="1" applyFont="1" applyFill="1" applyBorder="1" applyAlignment="1">
      <alignment horizontal="center" vertical="center"/>
    </xf>
    <xf numFmtId="176" fontId="3" fillId="2" borderId="40" xfId="2" applyNumberFormat="1" applyFont="1" applyFill="1" applyBorder="1" applyAlignment="1">
      <alignment horizontal="center" vertical="center"/>
    </xf>
    <xf numFmtId="2" fontId="3" fillId="2" borderId="38" xfId="2" applyNumberFormat="1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2" fontId="3" fillId="2" borderId="26" xfId="2" applyNumberFormat="1" applyFont="1" applyFill="1" applyBorder="1" applyAlignment="1">
      <alignment horizontal="center" vertical="center"/>
    </xf>
    <xf numFmtId="180" fontId="3" fillId="2" borderId="47" xfId="2" applyNumberFormat="1" applyFont="1" applyFill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/>
    </xf>
    <xf numFmtId="0" fontId="3" fillId="3" borderId="39" xfId="2" applyFont="1" applyFill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57" fontId="3" fillId="0" borderId="46" xfId="2" applyNumberFormat="1" applyFont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57" fontId="3" fillId="2" borderId="46" xfId="2" applyNumberFormat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2" fontId="3" fillId="2" borderId="38" xfId="2" applyNumberFormat="1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2" fontId="3" fillId="2" borderId="26" xfId="2" applyNumberFormat="1" applyFont="1" applyFill="1" applyBorder="1" applyAlignment="1">
      <alignment horizontal="center" vertical="center" wrapText="1"/>
    </xf>
    <xf numFmtId="180" fontId="3" fillId="2" borderId="47" xfId="2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0" borderId="26" xfId="2" applyFont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57" fontId="3" fillId="0" borderId="46" xfId="2" applyNumberFormat="1" applyFont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8" fontId="5" fillId="0" borderId="26" xfId="0" applyNumberFormat="1" applyFont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176" fontId="3" fillId="0" borderId="37" xfId="2" applyNumberFormat="1" applyFont="1" applyBorder="1" applyAlignment="1">
      <alignment horizontal="center" vertical="center" wrapText="1"/>
    </xf>
    <xf numFmtId="176" fontId="3" fillId="0" borderId="40" xfId="2" applyNumberFormat="1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57" fontId="3" fillId="0" borderId="46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9" fontId="5" fillId="0" borderId="26" xfId="0" applyNumberFormat="1" applyFont="1" applyBorder="1" applyAlignment="1">
      <alignment horizontal="center" vertical="center"/>
    </xf>
    <xf numFmtId="181" fontId="3" fillId="3" borderId="38" xfId="0" applyNumberFormat="1" applyFont="1" applyFill="1" applyBorder="1" applyAlignment="1">
      <alignment horizontal="center" vertical="center" wrapText="1"/>
    </xf>
    <xf numFmtId="181" fontId="3" fillId="3" borderId="39" xfId="0" applyNumberFormat="1" applyFont="1" applyFill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80" fontId="3" fillId="0" borderId="38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57" fontId="3" fillId="0" borderId="44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82" fontId="3" fillId="2" borderId="1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5" fillId="0" borderId="44" xfId="0" applyNumberFormat="1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center" vertical="center" wrapText="1"/>
    </xf>
    <xf numFmtId="182" fontId="3" fillId="2" borderId="21" xfId="0" applyNumberFormat="1" applyFont="1" applyFill="1" applyBorder="1" applyAlignment="1">
      <alignment horizontal="center" vertical="center" wrapText="1"/>
    </xf>
    <xf numFmtId="183" fontId="3" fillId="2" borderId="26" xfId="0" applyNumberFormat="1" applyFont="1" applyFill="1" applyBorder="1" applyAlignment="1">
      <alignment horizontal="center" vertical="center" wrapText="1"/>
    </xf>
    <xf numFmtId="177" fontId="3" fillId="2" borderId="22" xfId="0" applyNumberFormat="1" applyFont="1" applyFill="1" applyBorder="1" applyAlignment="1">
      <alignment horizontal="center" vertical="center" wrapText="1"/>
    </xf>
    <xf numFmtId="38" fontId="3" fillId="2" borderId="26" xfId="0" applyNumberFormat="1" applyFont="1" applyFill="1" applyBorder="1" applyAlignment="1">
      <alignment horizontal="center" vertical="center" wrapText="1"/>
    </xf>
    <xf numFmtId="38" fontId="3" fillId="2" borderId="22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82" fontId="3" fillId="2" borderId="2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ADF04F11-8F26-44F6-BEB6-7207CBF6108D}"/>
    <cellStyle name="標準 5" xfId="1" xr:uid="{45323543-B265-41D8-8DA0-43FCC752E6FD}"/>
  </cellStyles>
  <dxfs count="8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1"/>
  <sheetViews>
    <sheetView tabSelected="1" workbookViewId="0"/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5" width="10.625" style="2" customWidth="1"/>
    <col min="6" max="6" width="32.25" style="3" bestFit="1" customWidth="1"/>
    <col min="7" max="7" width="26.125" style="3" bestFit="1" customWidth="1"/>
    <col min="8" max="8" width="17.625" style="3" bestFit="1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51.375" style="3" bestFit="1" customWidth="1"/>
    <col min="13" max="13" width="45" style="3" bestFit="1" customWidth="1"/>
    <col min="14" max="14" width="10.625" style="2" customWidth="1"/>
    <col min="15" max="16" width="10.625" style="4" customWidth="1"/>
    <col min="17" max="18" width="12.625" style="204" customWidth="1"/>
    <col min="19" max="19" width="12.625" style="205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59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6"/>
      <c r="N1" s="5"/>
      <c r="O1" s="7"/>
      <c r="P1" s="7"/>
      <c r="Q1" s="60"/>
      <c r="R1" s="60"/>
      <c r="S1" s="61"/>
      <c r="T1" s="5"/>
      <c r="U1" s="5"/>
      <c r="V1" s="1"/>
    </row>
    <row r="2" spans="1:23" ht="19.5" thickBot="1" x14ac:dyDescent="0.45">
      <c r="A2" s="8"/>
      <c r="B2" s="5"/>
      <c r="C2" s="5"/>
      <c r="D2" s="6"/>
      <c r="E2" s="5"/>
      <c r="F2" s="5"/>
      <c r="G2" s="5"/>
      <c r="H2" s="5"/>
      <c r="I2" s="5"/>
      <c r="J2" s="5"/>
      <c r="K2" s="5"/>
      <c r="L2" s="6"/>
      <c r="M2" s="6"/>
      <c r="N2" s="5"/>
      <c r="O2" s="7"/>
      <c r="P2" s="7"/>
      <c r="Q2" s="60"/>
      <c r="R2" s="60"/>
      <c r="S2" s="61"/>
      <c r="T2" s="5"/>
      <c r="U2" s="5"/>
      <c r="V2" s="1"/>
    </row>
    <row r="3" spans="1:23" ht="13.5" customHeight="1" x14ac:dyDescent="0.4">
      <c r="A3" s="207" t="s">
        <v>1</v>
      </c>
      <c r="B3" s="207" t="s">
        <v>2</v>
      </c>
      <c r="C3" s="210" t="s">
        <v>3</v>
      </c>
      <c r="D3" s="213" t="s">
        <v>4</v>
      </c>
      <c r="E3" s="214"/>
      <c r="F3" s="215"/>
      <c r="G3" s="216" t="s">
        <v>5</v>
      </c>
      <c r="H3" s="232" t="s">
        <v>6</v>
      </c>
      <c r="I3" s="219" t="s">
        <v>7</v>
      </c>
      <c r="J3" s="214"/>
      <c r="K3" s="214"/>
      <c r="L3" s="215"/>
      <c r="M3" s="213" t="s">
        <v>8</v>
      </c>
      <c r="N3" s="215"/>
      <c r="O3" s="220" t="s">
        <v>9</v>
      </c>
      <c r="P3" s="221"/>
      <c r="Q3" s="213" t="s">
        <v>10</v>
      </c>
      <c r="R3" s="214"/>
      <c r="S3" s="214"/>
      <c r="T3" s="214"/>
      <c r="U3" s="214"/>
      <c r="V3" s="214"/>
      <c r="W3" s="215"/>
    </row>
    <row r="4" spans="1:23" x14ac:dyDescent="0.4">
      <c r="A4" s="208"/>
      <c r="B4" s="208"/>
      <c r="C4" s="211"/>
      <c r="D4" s="222" t="s">
        <v>11</v>
      </c>
      <c r="E4" s="225" t="s">
        <v>12</v>
      </c>
      <c r="F4" s="228" t="s">
        <v>13</v>
      </c>
      <c r="G4" s="217"/>
      <c r="H4" s="233"/>
      <c r="I4" s="229" t="s">
        <v>14</v>
      </c>
      <c r="J4" s="10"/>
      <c r="K4" s="11"/>
      <c r="L4" s="228" t="s">
        <v>15</v>
      </c>
      <c r="M4" s="229" t="s">
        <v>16</v>
      </c>
      <c r="N4" s="238" t="s">
        <v>17</v>
      </c>
      <c r="O4" s="247" t="s">
        <v>18</v>
      </c>
      <c r="P4" s="250" t="s">
        <v>19</v>
      </c>
      <c r="Q4" s="253" t="s">
        <v>20</v>
      </c>
      <c r="R4" s="254"/>
      <c r="S4" s="254"/>
      <c r="T4" s="255" t="s">
        <v>21</v>
      </c>
      <c r="U4" s="235" t="s">
        <v>22</v>
      </c>
      <c r="V4" s="235" t="s">
        <v>23</v>
      </c>
      <c r="W4" s="238" t="s">
        <v>24</v>
      </c>
    </row>
    <row r="5" spans="1:23" ht="110.1" customHeight="1" x14ac:dyDescent="0.4">
      <c r="A5" s="208"/>
      <c r="B5" s="208"/>
      <c r="C5" s="211"/>
      <c r="D5" s="223"/>
      <c r="E5" s="226"/>
      <c r="F5" s="211"/>
      <c r="G5" s="217"/>
      <c r="H5" s="233"/>
      <c r="I5" s="230"/>
      <c r="J5" s="241" t="s">
        <v>25</v>
      </c>
      <c r="K5" s="241" t="s">
        <v>26</v>
      </c>
      <c r="L5" s="211"/>
      <c r="M5" s="230"/>
      <c r="N5" s="239"/>
      <c r="O5" s="248"/>
      <c r="P5" s="251"/>
      <c r="Q5" s="244" t="s">
        <v>27</v>
      </c>
      <c r="R5" s="245"/>
      <c r="S5" s="246"/>
      <c r="T5" s="256"/>
      <c r="U5" s="236"/>
      <c r="V5" s="236"/>
      <c r="W5" s="239"/>
    </row>
    <row r="6" spans="1:23" ht="18.75" customHeight="1" thickBot="1" x14ac:dyDescent="0.45">
      <c r="A6" s="209"/>
      <c r="B6" s="209"/>
      <c r="C6" s="212"/>
      <c r="D6" s="224"/>
      <c r="E6" s="227"/>
      <c r="F6" s="212"/>
      <c r="G6" s="218"/>
      <c r="H6" s="234"/>
      <c r="I6" s="231"/>
      <c r="J6" s="242"/>
      <c r="K6" s="243"/>
      <c r="L6" s="212"/>
      <c r="M6" s="231"/>
      <c r="N6" s="240"/>
      <c r="O6" s="249"/>
      <c r="P6" s="252"/>
      <c r="Q6" s="62" t="s">
        <v>28</v>
      </c>
      <c r="R6" s="63" t="s">
        <v>29</v>
      </c>
      <c r="S6" s="64" t="s">
        <v>30</v>
      </c>
      <c r="T6" s="257"/>
      <c r="U6" s="237"/>
      <c r="V6" s="237"/>
      <c r="W6" s="240"/>
    </row>
    <row r="7" spans="1:23" ht="19.5" thickTop="1" x14ac:dyDescent="0.4">
      <c r="A7" s="65">
        <v>1</v>
      </c>
      <c r="B7" s="65" t="s">
        <v>115</v>
      </c>
      <c r="C7" s="66" t="s">
        <v>115</v>
      </c>
      <c r="D7" s="67" t="s">
        <v>115</v>
      </c>
      <c r="E7" s="65" t="s">
        <v>116</v>
      </c>
      <c r="F7" s="68" t="s">
        <v>65</v>
      </c>
      <c r="G7" s="69" t="s">
        <v>117</v>
      </c>
      <c r="H7" s="67" t="s">
        <v>94</v>
      </c>
      <c r="I7" s="65" t="s">
        <v>118</v>
      </c>
      <c r="J7" s="65" t="s">
        <v>119</v>
      </c>
      <c r="K7" s="65" t="s">
        <v>120</v>
      </c>
      <c r="L7" s="68" t="s">
        <v>121</v>
      </c>
      <c r="M7" s="70" t="s">
        <v>122</v>
      </c>
      <c r="N7" s="66" t="s">
        <v>33</v>
      </c>
      <c r="O7" s="71">
        <v>45729</v>
      </c>
      <c r="P7" s="72">
        <v>45730</v>
      </c>
      <c r="Q7" s="73" t="s">
        <v>123</v>
      </c>
      <c r="R7" s="74" t="s">
        <v>124</v>
      </c>
      <c r="S7" s="75" t="s">
        <v>55</v>
      </c>
      <c r="T7" s="14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&lt;5.49</v>
      </c>
      <c r="U7" s="14" t="str">
        <f t="shared" ref="U7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&lt;4.7</v>
      </c>
      <c r="V7" s="15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6" t="str">
        <f t="shared" ref="W7:W60" si="2">IF(ISERROR(V7*1),"",IF(AND(H7="飲料水",V7&gt;=11),"○",IF(AND(H7="牛乳・乳児用食品",V7&gt;=51),"○",IF(AND(H7&lt;&gt;"",V7&gt;=110),"○",""))))</f>
        <v/>
      </c>
    </row>
    <row r="8" spans="1:23" x14ac:dyDescent="0.4">
      <c r="A8" s="65">
        <v>2</v>
      </c>
      <c r="B8" s="65" t="s">
        <v>115</v>
      </c>
      <c r="C8" s="66" t="s">
        <v>115</v>
      </c>
      <c r="D8" s="67" t="s">
        <v>115</v>
      </c>
      <c r="E8" s="65" t="s">
        <v>116</v>
      </c>
      <c r="F8" s="68" t="s">
        <v>65</v>
      </c>
      <c r="G8" s="69" t="s">
        <v>117</v>
      </c>
      <c r="H8" s="67" t="s">
        <v>94</v>
      </c>
      <c r="I8" s="65" t="s">
        <v>118</v>
      </c>
      <c r="J8" s="65" t="s">
        <v>119</v>
      </c>
      <c r="K8" s="65" t="s">
        <v>120</v>
      </c>
      <c r="L8" s="68" t="s">
        <v>121</v>
      </c>
      <c r="M8" s="70" t="s">
        <v>122</v>
      </c>
      <c r="N8" s="66" t="s">
        <v>33</v>
      </c>
      <c r="O8" s="71">
        <v>45729</v>
      </c>
      <c r="P8" s="72">
        <v>45730</v>
      </c>
      <c r="Q8" s="73" t="s">
        <v>125</v>
      </c>
      <c r="R8" s="74" t="s">
        <v>126</v>
      </c>
      <c r="S8" s="75" t="s">
        <v>127</v>
      </c>
      <c r="T8" s="14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&lt;7.57</v>
      </c>
      <c r="U8" s="14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&lt;6.86</v>
      </c>
      <c r="V8" s="1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&lt;14</v>
      </c>
      <c r="W8" s="16" t="str">
        <f>IF(ISERROR(V8*1),"",IF(AND(H8="飲料水",V8&gt;=11),"○",IF(AND(H8="牛乳・乳児用食品",V8&gt;=51),"○",IF(AND(H8&lt;&gt;"",V8&gt;=110),"○",""))))</f>
        <v/>
      </c>
    </row>
    <row r="9" spans="1:23" x14ac:dyDescent="0.4">
      <c r="A9" s="65">
        <v>3</v>
      </c>
      <c r="B9" s="65" t="s">
        <v>115</v>
      </c>
      <c r="C9" s="66" t="s">
        <v>115</v>
      </c>
      <c r="D9" s="67" t="s">
        <v>115</v>
      </c>
      <c r="E9" s="65" t="s">
        <v>128</v>
      </c>
      <c r="F9" s="68" t="s">
        <v>65</v>
      </c>
      <c r="G9" s="69" t="s">
        <v>117</v>
      </c>
      <c r="H9" s="67" t="s">
        <v>94</v>
      </c>
      <c r="I9" s="65" t="s">
        <v>118</v>
      </c>
      <c r="J9" s="65" t="s">
        <v>119</v>
      </c>
      <c r="K9" s="65" t="s">
        <v>120</v>
      </c>
      <c r="L9" s="68" t="s">
        <v>121</v>
      </c>
      <c r="M9" s="70" t="s">
        <v>122</v>
      </c>
      <c r="N9" s="66" t="s">
        <v>33</v>
      </c>
      <c r="O9" s="71">
        <v>45733</v>
      </c>
      <c r="P9" s="72">
        <v>45735</v>
      </c>
      <c r="Q9" s="73" t="s">
        <v>129</v>
      </c>
      <c r="R9" s="74">
        <v>12.3</v>
      </c>
      <c r="S9" s="75">
        <v>12</v>
      </c>
      <c r="T9" s="76" t="str">
        <f t="shared" ref="T9:U24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&lt;1.99</v>
      </c>
      <c r="U9" s="76">
        <f t="shared" si="3"/>
        <v>12.3</v>
      </c>
      <c r="V9" s="77">
        <f t="shared" ref="V9:V67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12</v>
      </c>
      <c r="W9" s="17" t="str">
        <f t="shared" si="2"/>
        <v/>
      </c>
    </row>
    <row r="10" spans="1:23" x14ac:dyDescent="0.4">
      <c r="A10" s="65">
        <v>4</v>
      </c>
      <c r="B10" s="78" t="s">
        <v>130</v>
      </c>
      <c r="C10" s="79" t="str">
        <f>IF(M10="","",IF(M10="（一財）宮城県公衆衛生協会","宮城県漁業協同組合","宮城県"))</f>
        <v>宮城県漁業協同組合</v>
      </c>
      <c r="D10" s="80" t="s">
        <v>131</v>
      </c>
      <c r="E10" s="78" t="s">
        <v>74</v>
      </c>
      <c r="F10" s="79" t="s">
        <v>132</v>
      </c>
      <c r="G10" s="81" t="s">
        <v>61</v>
      </c>
      <c r="H10" s="82" t="s">
        <v>46</v>
      </c>
      <c r="I10" s="78" t="s">
        <v>133</v>
      </c>
      <c r="J10" s="78" t="s">
        <v>113</v>
      </c>
      <c r="K10" s="78" t="s">
        <v>74</v>
      </c>
      <c r="L10" s="83" t="s">
        <v>49</v>
      </c>
      <c r="M10" s="78" t="s">
        <v>134</v>
      </c>
      <c r="N10" s="84" t="s">
        <v>33</v>
      </c>
      <c r="O10" s="85">
        <v>45726</v>
      </c>
      <c r="P10" s="86">
        <v>45728</v>
      </c>
      <c r="Q10" s="80" t="s">
        <v>135</v>
      </c>
      <c r="R10" s="87" t="s">
        <v>135</v>
      </c>
      <c r="S10" s="88" t="s">
        <v>136</v>
      </c>
      <c r="T10" s="14" t="str">
        <f t="shared" si="3"/>
        <v>&lt;10</v>
      </c>
      <c r="U10" s="14" t="str">
        <f t="shared" si="3"/>
        <v>&lt;10</v>
      </c>
      <c r="V10" s="15" t="str">
        <f t="shared" si="4"/>
        <v>&lt;20</v>
      </c>
      <c r="W10" s="16" t="str">
        <f t="shared" si="2"/>
        <v/>
      </c>
    </row>
    <row r="11" spans="1:23" x14ac:dyDescent="0.4">
      <c r="A11" s="65">
        <v>5</v>
      </c>
      <c r="B11" s="78" t="s">
        <v>130</v>
      </c>
      <c r="C11" s="79" t="str">
        <f t="shared" ref="C11:C58" si="5">IF(M11="","",IF(M11="（一財）宮城県公衆衛生協会","宮城県漁業協同組合","宮城県"))</f>
        <v>宮城県漁業協同組合</v>
      </c>
      <c r="D11" s="80" t="s">
        <v>108</v>
      </c>
      <c r="E11" s="78" t="s">
        <v>65</v>
      </c>
      <c r="F11" s="79" t="s">
        <v>137</v>
      </c>
      <c r="G11" s="81" t="s">
        <v>61</v>
      </c>
      <c r="H11" s="82" t="s">
        <v>46</v>
      </c>
      <c r="I11" s="89" t="s">
        <v>138</v>
      </c>
      <c r="J11" s="78" t="s">
        <v>113</v>
      </c>
      <c r="K11" s="78" t="s">
        <v>65</v>
      </c>
      <c r="L11" s="83" t="s">
        <v>49</v>
      </c>
      <c r="M11" s="78" t="s">
        <v>134</v>
      </c>
      <c r="N11" s="84" t="s">
        <v>33</v>
      </c>
      <c r="O11" s="85">
        <v>45726</v>
      </c>
      <c r="P11" s="86">
        <v>45728</v>
      </c>
      <c r="Q11" s="82" t="s">
        <v>135</v>
      </c>
      <c r="R11" s="89" t="s">
        <v>135</v>
      </c>
      <c r="S11" s="88" t="s">
        <v>136</v>
      </c>
      <c r="T11" s="14" t="str">
        <f t="shared" si="3"/>
        <v>&lt;10</v>
      </c>
      <c r="U11" s="14" t="str">
        <f t="shared" si="3"/>
        <v>&lt;10</v>
      </c>
      <c r="V11" s="15" t="str">
        <f t="shared" si="4"/>
        <v>&lt;20</v>
      </c>
      <c r="W11" s="16" t="str">
        <f t="shared" si="2"/>
        <v/>
      </c>
    </row>
    <row r="12" spans="1:23" x14ac:dyDescent="0.4">
      <c r="A12" s="65">
        <v>6</v>
      </c>
      <c r="B12" s="78" t="s">
        <v>130</v>
      </c>
      <c r="C12" s="79" t="str">
        <f t="shared" si="5"/>
        <v>宮城県</v>
      </c>
      <c r="D12" s="80" t="s">
        <v>108</v>
      </c>
      <c r="E12" s="78" t="s">
        <v>65</v>
      </c>
      <c r="F12" s="79" t="s">
        <v>139</v>
      </c>
      <c r="G12" s="81" t="s">
        <v>61</v>
      </c>
      <c r="H12" s="82" t="s">
        <v>46</v>
      </c>
      <c r="I12" s="89" t="s">
        <v>140</v>
      </c>
      <c r="J12" s="78" t="s">
        <v>48</v>
      </c>
      <c r="K12" s="78" t="s">
        <v>65</v>
      </c>
      <c r="L12" s="83" t="s">
        <v>49</v>
      </c>
      <c r="M12" s="78" t="s">
        <v>141</v>
      </c>
      <c r="N12" s="84" t="s">
        <v>33</v>
      </c>
      <c r="O12" s="85">
        <v>45728</v>
      </c>
      <c r="P12" s="86">
        <v>45733</v>
      </c>
      <c r="Q12" s="82" t="s">
        <v>142</v>
      </c>
      <c r="R12" s="89" t="s">
        <v>143</v>
      </c>
      <c r="S12" s="88" t="s">
        <v>144</v>
      </c>
      <c r="T12" s="14" t="str">
        <f t="shared" si="3"/>
        <v>&lt;0.323</v>
      </c>
      <c r="U12" s="14" t="str">
        <f t="shared" si="3"/>
        <v>&lt;0.313</v>
      </c>
      <c r="V12" s="15" t="str">
        <f t="shared" si="4"/>
        <v>&lt;0.64</v>
      </c>
      <c r="W12" s="16" t="str">
        <f t="shared" si="2"/>
        <v/>
      </c>
    </row>
    <row r="13" spans="1:23" x14ac:dyDescent="0.4">
      <c r="A13" s="65">
        <v>7</v>
      </c>
      <c r="B13" s="78" t="s">
        <v>130</v>
      </c>
      <c r="C13" s="79" t="str">
        <f t="shared" si="5"/>
        <v>宮城県</v>
      </c>
      <c r="D13" s="80" t="s">
        <v>108</v>
      </c>
      <c r="E13" s="78" t="s">
        <v>65</v>
      </c>
      <c r="F13" s="79" t="s">
        <v>139</v>
      </c>
      <c r="G13" s="81" t="s">
        <v>61</v>
      </c>
      <c r="H13" s="82" t="s">
        <v>46</v>
      </c>
      <c r="I13" s="89" t="s">
        <v>140</v>
      </c>
      <c r="J13" s="78" t="s">
        <v>48</v>
      </c>
      <c r="K13" s="78" t="s">
        <v>65</v>
      </c>
      <c r="L13" s="83" t="s">
        <v>49</v>
      </c>
      <c r="M13" s="78" t="s">
        <v>141</v>
      </c>
      <c r="N13" s="84" t="s">
        <v>33</v>
      </c>
      <c r="O13" s="85">
        <v>45728</v>
      </c>
      <c r="P13" s="86">
        <v>45733</v>
      </c>
      <c r="Q13" s="82" t="s">
        <v>145</v>
      </c>
      <c r="R13" s="90" t="s">
        <v>146</v>
      </c>
      <c r="S13" s="88" t="s">
        <v>147</v>
      </c>
      <c r="T13" s="14" t="str">
        <f t="shared" si="3"/>
        <v>&lt;0.316</v>
      </c>
      <c r="U13" s="14" t="str">
        <f t="shared" si="3"/>
        <v>&lt;0.389</v>
      </c>
      <c r="V13" s="15" t="str">
        <f t="shared" si="4"/>
        <v>&lt;0.71</v>
      </c>
      <c r="W13" s="16" t="str">
        <f t="shared" si="2"/>
        <v/>
      </c>
    </row>
    <row r="14" spans="1:23" x14ac:dyDescent="0.4">
      <c r="A14" s="65">
        <v>8</v>
      </c>
      <c r="B14" s="78" t="s">
        <v>130</v>
      </c>
      <c r="C14" s="79" t="str">
        <f t="shared" si="5"/>
        <v>宮城県</v>
      </c>
      <c r="D14" s="80" t="s">
        <v>108</v>
      </c>
      <c r="E14" s="78" t="s">
        <v>65</v>
      </c>
      <c r="F14" s="79" t="s">
        <v>139</v>
      </c>
      <c r="G14" s="81" t="s">
        <v>61</v>
      </c>
      <c r="H14" s="82" t="s">
        <v>46</v>
      </c>
      <c r="I14" s="89" t="s">
        <v>140</v>
      </c>
      <c r="J14" s="78" t="s">
        <v>48</v>
      </c>
      <c r="K14" s="78" t="s">
        <v>65</v>
      </c>
      <c r="L14" s="83" t="s">
        <v>49</v>
      </c>
      <c r="M14" s="78" t="s">
        <v>141</v>
      </c>
      <c r="N14" s="84" t="s">
        <v>33</v>
      </c>
      <c r="O14" s="85">
        <v>45728</v>
      </c>
      <c r="P14" s="86">
        <v>45733</v>
      </c>
      <c r="Q14" s="82" t="s">
        <v>148</v>
      </c>
      <c r="R14" s="89" t="s">
        <v>149</v>
      </c>
      <c r="S14" s="91" t="s">
        <v>150</v>
      </c>
      <c r="T14" s="14" t="str">
        <f t="shared" si="3"/>
        <v>&lt;2.56</v>
      </c>
      <c r="U14" s="14" t="str">
        <f t="shared" si="3"/>
        <v>&lt;2.14</v>
      </c>
      <c r="V14" s="15" t="str">
        <f t="shared" si="4"/>
        <v>&lt;4.7</v>
      </c>
      <c r="W14" s="16" t="str">
        <f t="shared" si="2"/>
        <v/>
      </c>
    </row>
    <row r="15" spans="1:23" x14ac:dyDescent="0.4">
      <c r="A15" s="65">
        <v>9</v>
      </c>
      <c r="B15" s="78" t="s">
        <v>130</v>
      </c>
      <c r="C15" s="79" t="str">
        <f t="shared" si="5"/>
        <v>宮城県</v>
      </c>
      <c r="D15" s="80" t="s">
        <v>108</v>
      </c>
      <c r="E15" s="78" t="s">
        <v>74</v>
      </c>
      <c r="F15" s="79" t="s">
        <v>139</v>
      </c>
      <c r="G15" s="81" t="s">
        <v>61</v>
      </c>
      <c r="H15" s="82" t="s">
        <v>46</v>
      </c>
      <c r="I15" s="89" t="s">
        <v>140</v>
      </c>
      <c r="J15" s="78" t="s">
        <v>48</v>
      </c>
      <c r="K15" s="78" t="s">
        <v>65</v>
      </c>
      <c r="L15" s="83" t="s">
        <v>49</v>
      </c>
      <c r="M15" s="78" t="s">
        <v>141</v>
      </c>
      <c r="N15" s="84" t="s">
        <v>33</v>
      </c>
      <c r="O15" s="85">
        <v>45728</v>
      </c>
      <c r="P15" s="86">
        <v>45733</v>
      </c>
      <c r="Q15" s="82" t="s">
        <v>151</v>
      </c>
      <c r="R15" s="89" t="s">
        <v>152</v>
      </c>
      <c r="S15" s="88" t="s">
        <v>153</v>
      </c>
      <c r="T15" s="14" t="str">
        <f t="shared" si="3"/>
        <v>&lt;2.97</v>
      </c>
      <c r="U15" s="14" t="str">
        <f t="shared" si="3"/>
        <v>&lt;3.11</v>
      </c>
      <c r="V15" s="15" t="str">
        <f t="shared" si="4"/>
        <v>&lt;6.1</v>
      </c>
      <c r="W15" s="16" t="str">
        <f t="shared" si="2"/>
        <v/>
      </c>
    </row>
    <row r="16" spans="1:23" x14ac:dyDescent="0.4">
      <c r="A16" s="65">
        <v>10</v>
      </c>
      <c r="B16" s="78" t="s">
        <v>130</v>
      </c>
      <c r="C16" s="79" t="str">
        <f t="shared" si="5"/>
        <v>宮城県</v>
      </c>
      <c r="D16" s="80" t="s">
        <v>108</v>
      </c>
      <c r="E16" s="78" t="s">
        <v>65</v>
      </c>
      <c r="F16" s="79" t="s">
        <v>139</v>
      </c>
      <c r="G16" s="81" t="s">
        <v>61</v>
      </c>
      <c r="H16" s="82" t="s">
        <v>46</v>
      </c>
      <c r="I16" s="89" t="s">
        <v>140</v>
      </c>
      <c r="J16" s="78" t="s">
        <v>48</v>
      </c>
      <c r="K16" s="78" t="s">
        <v>74</v>
      </c>
      <c r="L16" s="83" t="s">
        <v>49</v>
      </c>
      <c r="M16" s="78" t="s">
        <v>141</v>
      </c>
      <c r="N16" s="84" t="s">
        <v>33</v>
      </c>
      <c r="O16" s="85">
        <v>45728</v>
      </c>
      <c r="P16" s="86">
        <v>45733</v>
      </c>
      <c r="Q16" s="82" t="s">
        <v>154</v>
      </c>
      <c r="R16" s="89" t="s">
        <v>155</v>
      </c>
      <c r="S16" s="91" t="s">
        <v>156</v>
      </c>
      <c r="T16" s="14" t="str">
        <f t="shared" si="3"/>
        <v>&lt;2.04</v>
      </c>
      <c r="U16" s="14" t="str">
        <f t="shared" si="3"/>
        <v>&lt;2.25</v>
      </c>
      <c r="V16" s="15" t="str">
        <f t="shared" si="4"/>
        <v>&lt;4.3</v>
      </c>
      <c r="W16" s="16" t="str">
        <f t="shared" si="2"/>
        <v/>
      </c>
    </row>
    <row r="17" spans="1:23" x14ac:dyDescent="0.4">
      <c r="A17" s="65">
        <v>11</v>
      </c>
      <c r="B17" s="78" t="s">
        <v>130</v>
      </c>
      <c r="C17" s="79" t="str">
        <f t="shared" si="5"/>
        <v>宮城県</v>
      </c>
      <c r="D17" s="80" t="s">
        <v>108</v>
      </c>
      <c r="E17" s="78" t="s">
        <v>65</v>
      </c>
      <c r="F17" s="79" t="s">
        <v>139</v>
      </c>
      <c r="G17" s="81" t="s">
        <v>61</v>
      </c>
      <c r="H17" s="82" t="s">
        <v>46</v>
      </c>
      <c r="I17" s="89" t="s">
        <v>140</v>
      </c>
      <c r="J17" s="78" t="s">
        <v>48</v>
      </c>
      <c r="K17" s="78" t="s">
        <v>74</v>
      </c>
      <c r="L17" s="83" t="s">
        <v>49</v>
      </c>
      <c r="M17" s="78" t="s">
        <v>141</v>
      </c>
      <c r="N17" s="84" t="s">
        <v>33</v>
      </c>
      <c r="O17" s="85">
        <v>45728</v>
      </c>
      <c r="P17" s="86">
        <v>45733</v>
      </c>
      <c r="Q17" s="82" t="s">
        <v>157</v>
      </c>
      <c r="R17" s="89" t="s">
        <v>158</v>
      </c>
      <c r="S17" s="88" t="s">
        <v>159</v>
      </c>
      <c r="T17" s="14" t="str">
        <f t="shared" si="3"/>
        <v>&lt;2.58</v>
      </c>
      <c r="U17" s="14" t="str">
        <f t="shared" si="3"/>
        <v>&lt;2.01</v>
      </c>
      <c r="V17" s="15" t="str">
        <f t="shared" si="4"/>
        <v>&lt;4.6</v>
      </c>
      <c r="W17" s="16" t="str">
        <f t="shared" si="2"/>
        <v/>
      </c>
    </row>
    <row r="18" spans="1:23" x14ac:dyDescent="0.4">
      <c r="A18" s="65">
        <v>12</v>
      </c>
      <c r="B18" s="78" t="s">
        <v>130</v>
      </c>
      <c r="C18" s="79" t="str">
        <f t="shared" si="5"/>
        <v>宮城県</v>
      </c>
      <c r="D18" s="80" t="s">
        <v>108</v>
      </c>
      <c r="E18" s="78" t="s">
        <v>65</v>
      </c>
      <c r="F18" s="79" t="s">
        <v>139</v>
      </c>
      <c r="G18" s="81" t="s">
        <v>61</v>
      </c>
      <c r="H18" s="82" t="s">
        <v>46</v>
      </c>
      <c r="I18" s="89" t="s">
        <v>140</v>
      </c>
      <c r="J18" s="78" t="s">
        <v>48</v>
      </c>
      <c r="K18" s="78" t="s">
        <v>74</v>
      </c>
      <c r="L18" s="83" t="s">
        <v>49</v>
      </c>
      <c r="M18" s="78" t="s">
        <v>141</v>
      </c>
      <c r="N18" s="84" t="s">
        <v>33</v>
      </c>
      <c r="O18" s="85">
        <v>45728</v>
      </c>
      <c r="P18" s="86">
        <v>45733</v>
      </c>
      <c r="Q18" s="82" t="s">
        <v>160</v>
      </c>
      <c r="R18" s="89" t="s">
        <v>161</v>
      </c>
      <c r="S18" s="88" t="s">
        <v>162</v>
      </c>
      <c r="T18" s="14" t="str">
        <f t="shared" si="3"/>
        <v>&lt;3.17</v>
      </c>
      <c r="U18" s="14" t="str">
        <f t="shared" si="3"/>
        <v>&lt;3.01</v>
      </c>
      <c r="V18" s="15" t="str">
        <f t="shared" si="4"/>
        <v>&lt;6.2</v>
      </c>
      <c r="W18" s="16" t="str">
        <f t="shared" si="2"/>
        <v/>
      </c>
    </row>
    <row r="19" spans="1:23" x14ac:dyDescent="0.4">
      <c r="A19" s="65">
        <v>13</v>
      </c>
      <c r="B19" s="78" t="s">
        <v>130</v>
      </c>
      <c r="C19" s="79" t="str">
        <f t="shared" si="5"/>
        <v>宮城県</v>
      </c>
      <c r="D19" s="80" t="s">
        <v>108</v>
      </c>
      <c r="E19" s="78" t="s">
        <v>65</v>
      </c>
      <c r="F19" s="79" t="s">
        <v>139</v>
      </c>
      <c r="G19" s="81" t="s">
        <v>61</v>
      </c>
      <c r="H19" s="82" t="s">
        <v>46</v>
      </c>
      <c r="I19" s="89" t="s">
        <v>140</v>
      </c>
      <c r="J19" s="78" t="s">
        <v>48</v>
      </c>
      <c r="K19" s="78" t="s">
        <v>74</v>
      </c>
      <c r="L19" s="83" t="s">
        <v>49</v>
      </c>
      <c r="M19" s="78" t="s">
        <v>141</v>
      </c>
      <c r="N19" s="84" t="s">
        <v>33</v>
      </c>
      <c r="O19" s="85">
        <v>45728</v>
      </c>
      <c r="P19" s="86">
        <v>45733</v>
      </c>
      <c r="Q19" s="82" t="s">
        <v>163</v>
      </c>
      <c r="R19" s="89" t="s">
        <v>164</v>
      </c>
      <c r="S19" s="88" t="s">
        <v>165</v>
      </c>
      <c r="T19" s="14" t="str">
        <f t="shared" si="3"/>
        <v>&lt;3.05</v>
      </c>
      <c r="U19" s="14" t="str">
        <f t="shared" si="3"/>
        <v>&lt;3.58</v>
      </c>
      <c r="V19" s="15" t="str">
        <f t="shared" si="4"/>
        <v>&lt;6.6</v>
      </c>
      <c r="W19" s="16" t="str">
        <f t="shared" si="2"/>
        <v/>
      </c>
    </row>
    <row r="20" spans="1:23" x14ac:dyDescent="0.4">
      <c r="A20" s="65">
        <v>14</v>
      </c>
      <c r="B20" s="78" t="s">
        <v>130</v>
      </c>
      <c r="C20" s="79" t="str">
        <f t="shared" si="5"/>
        <v>宮城県</v>
      </c>
      <c r="D20" s="80" t="s">
        <v>108</v>
      </c>
      <c r="E20" s="78" t="s">
        <v>65</v>
      </c>
      <c r="F20" s="79" t="s">
        <v>139</v>
      </c>
      <c r="G20" s="81" t="s">
        <v>61</v>
      </c>
      <c r="H20" s="82" t="s">
        <v>46</v>
      </c>
      <c r="I20" s="89" t="s">
        <v>140</v>
      </c>
      <c r="J20" s="78" t="s">
        <v>48</v>
      </c>
      <c r="K20" s="78" t="s">
        <v>74</v>
      </c>
      <c r="L20" s="83" t="s">
        <v>49</v>
      </c>
      <c r="M20" s="78" t="s">
        <v>141</v>
      </c>
      <c r="N20" s="84" t="s">
        <v>33</v>
      </c>
      <c r="O20" s="85">
        <v>45728</v>
      </c>
      <c r="P20" s="86">
        <v>45733</v>
      </c>
      <c r="Q20" s="82" t="s">
        <v>166</v>
      </c>
      <c r="R20" s="89" t="s">
        <v>167</v>
      </c>
      <c r="S20" s="88" t="s">
        <v>168</v>
      </c>
      <c r="T20" s="14" t="str">
        <f t="shared" si="3"/>
        <v>&lt;2.61</v>
      </c>
      <c r="U20" s="14" t="str">
        <f t="shared" si="3"/>
        <v>&lt;2.19</v>
      </c>
      <c r="V20" s="15" t="str">
        <f t="shared" si="4"/>
        <v>&lt;4.8</v>
      </c>
      <c r="W20" s="16" t="str">
        <f t="shared" si="2"/>
        <v/>
      </c>
    </row>
    <row r="21" spans="1:23" x14ac:dyDescent="0.4">
      <c r="A21" s="65">
        <v>15</v>
      </c>
      <c r="B21" s="78" t="s">
        <v>130</v>
      </c>
      <c r="C21" s="79" t="str">
        <f t="shared" si="5"/>
        <v>宮城県</v>
      </c>
      <c r="D21" s="80" t="s">
        <v>108</v>
      </c>
      <c r="E21" s="78" t="s">
        <v>65</v>
      </c>
      <c r="F21" s="79" t="s">
        <v>139</v>
      </c>
      <c r="G21" s="81" t="s">
        <v>61</v>
      </c>
      <c r="H21" s="82" t="s">
        <v>46</v>
      </c>
      <c r="I21" s="89" t="s">
        <v>140</v>
      </c>
      <c r="J21" s="78" t="s">
        <v>48</v>
      </c>
      <c r="K21" s="78" t="s">
        <v>74</v>
      </c>
      <c r="L21" s="83" t="s">
        <v>49</v>
      </c>
      <c r="M21" s="78" t="s">
        <v>141</v>
      </c>
      <c r="N21" s="84" t="s">
        <v>33</v>
      </c>
      <c r="O21" s="85">
        <v>45728</v>
      </c>
      <c r="P21" s="86">
        <v>45733</v>
      </c>
      <c r="Q21" s="82" t="s">
        <v>169</v>
      </c>
      <c r="R21" s="89" t="s">
        <v>170</v>
      </c>
      <c r="S21" s="88" t="s">
        <v>171</v>
      </c>
      <c r="T21" s="14" t="str">
        <f t="shared" si="3"/>
        <v>&lt;2.55</v>
      </c>
      <c r="U21" s="14" t="str">
        <f t="shared" si="3"/>
        <v>&lt;2.72</v>
      </c>
      <c r="V21" s="15" t="str">
        <f t="shared" si="4"/>
        <v>&lt;5.3</v>
      </c>
      <c r="W21" s="16" t="str">
        <f t="shared" si="2"/>
        <v/>
      </c>
    </row>
    <row r="22" spans="1:23" x14ac:dyDescent="0.4">
      <c r="A22" s="65">
        <v>16</v>
      </c>
      <c r="B22" s="78" t="s">
        <v>130</v>
      </c>
      <c r="C22" s="79" t="str">
        <f t="shared" si="5"/>
        <v>宮城県</v>
      </c>
      <c r="D22" s="80" t="s">
        <v>108</v>
      </c>
      <c r="E22" s="78" t="s">
        <v>65</v>
      </c>
      <c r="F22" s="79" t="s">
        <v>139</v>
      </c>
      <c r="G22" s="81" t="s">
        <v>61</v>
      </c>
      <c r="H22" s="82" t="s">
        <v>46</v>
      </c>
      <c r="I22" s="89" t="s">
        <v>140</v>
      </c>
      <c r="J22" s="78" t="s">
        <v>48</v>
      </c>
      <c r="K22" s="78" t="s">
        <v>65</v>
      </c>
      <c r="L22" s="83" t="s">
        <v>49</v>
      </c>
      <c r="M22" s="78" t="s">
        <v>141</v>
      </c>
      <c r="N22" s="84" t="s">
        <v>33</v>
      </c>
      <c r="O22" s="85">
        <v>45728</v>
      </c>
      <c r="P22" s="86">
        <v>45733</v>
      </c>
      <c r="Q22" s="82" t="s">
        <v>172</v>
      </c>
      <c r="R22" s="89" t="s">
        <v>173</v>
      </c>
      <c r="S22" s="88" t="s">
        <v>174</v>
      </c>
      <c r="T22" s="14" t="str">
        <f t="shared" si="3"/>
        <v>&lt;2.74</v>
      </c>
      <c r="U22" s="14" t="str">
        <f t="shared" si="3"/>
        <v>&lt;2.94</v>
      </c>
      <c r="V22" s="15" t="str">
        <f t="shared" si="4"/>
        <v>&lt;5.7</v>
      </c>
      <c r="W22" s="16" t="str">
        <f t="shared" si="2"/>
        <v/>
      </c>
    </row>
    <row r="23" spans="1:23" x14ac:dyDescent="0.4">
      <c r="A23" s="65">
        <v>17</v>
      </c>
      <c r="B23" s="78" t="s">
        <v>130</v>
      </c>
      <c r="C23" s="79" t="str">
        <f t="shared" si="5"/>
        <v>宮城県</v>
      </c>
      <c r="D23" s="80" t="s">
        <v>108</v>
      </c>
      <c r="E23" s="78" t="s">
        <v>65</v>
      </c>
      <c r="F23" s="79" t="s">
        <v>139</v>
      </c>
      <c r="G23" s="81" t="s">
        <v>61</v>
      </c>
      <c r="H23" s="82" t="s">
        <v>46</v>
      </c>
      <c r="I23" s="89" t="s">
        <v>140</v>
      </c>
      <c r="J23" s="78" t="s">
        <v>48</v>
      </c>
      <c r="K23" s="78" t="s">
        <v>65</v>
      </c>
      <c r="L23" s="83" t="s">
        <v>49</v>
      </c>
      <c r="M23" s="78" t="s">
        <v>141</v>
      </c>
      <c r="N23" s="84" t="s">
        <v>33</v>
      </c>
      <c r="O23" s="85">
        <v>45728</v>
      </c>
      <c r="P23" s="86">
        <v>45733</v>
      </c>
      <c r="Q23" s="82" t="s">
        <v>175</v>
      </c>
      <c r="R23" s="89" t="s">
        <v>176</v>
      </c>
      <c r="S23" s="88" t="s">
        <v>177</v>
      </c>
      <c r="T23" s="14" t="str">
        <f t="shared" si="3"/>
        <v>&lt;2.84</v>
      </c>
      <c r="U23" s="14" t="str">
        <f t="shared" si="3"/>
        <v>&lt;2.28</v>
      </c>
      <c r="V23" s="15" t="str">
        <f t="shared" si="4"/>
        <v>&lt;5.1</v>
      </c>
      <c r="W23" s="16" t="str">
        <f t="shared" si="2"/>
        <v/>
      </c>
    </row>
    <row r="24" spans="1:23" x14ac:dyDescent="0.4">
      <c r="A24" s="65">
        <v>18</v>
      </c>
      <c r="B24" s="78" t="s">
        <v>130</v>
      </c>
      <c r="C24" s="79" t="str">
        <f t="shared" si="5"/>
        <v>宮城県</v>
      </c>
      <c r="D24" s="80" t="s">
        <v>108</v>
      </c>
      <c r="E24" s="78" t="s">
        <v>65</v>
      </c>
      <c r="F24" s="79" t="s">
        <v>139</v>
      </c>
      <c r="G24" s="81" t="s">
        <v>61</v>
      </c>
      <c r="H24" s="82" t="s">
        <v>46</v>
      </c>
      <c r="I24" s="89" t="s">
        <v>140</v>
      </c>
      <c r="J24" s="78" t="s">
        <v>48</v>
      </c>
      <c r="K24" s="78" t="s">
        <v>65</v>
      </c>
      <c r="L24" s="83" t="s">
        <v>49</v>
      </c>
      <c r="M24" s="78" t="s">
        <v>178</v>
      </c>
      <c r="N24" s="84" t="s">
        <v>33</v>
      </c>
      <c r="O24" s="85">
        <v>45728</v>
      </c>
      <c r="P24" s="86">
        <v>45733</v>
      </c>
      <c r="Q24" s="82" t="s">
        <v>179</v>
      </c>
      <c r="R24" s="89" t="s">
        <v>180</v>
      </c>
      <c r="S24" s="88" t="s">
        <v>181</v>
      </c>
      <c r="T24" s="14" t="str">
        <f t="shared" si="3"/>
        <v>&lt;3.8</v>
      </c>
      <c r="U24" s="14" t="str">
        <f t="shared" si="3"/>
        <v>&lt;4.23</v>
      </c>
      <c r="V24" s="15" t="str">
        <f t="shared" si="4"/>
        <v>&lt;8</v>
      </c>
      <c r="W24" s="16" t="str">
        <f t="shared" si="2"/>
        <v/>
      </c>
    </row>
    <row r="25" spans="1:23" x14ac:dyDescent="0.4">
      <c r="A25" s="65">
        <v>19</v>
      </c>
      <c r="B25" s="78" t="s">
        <v>130</v>
      </c>
      <c r="C25" s="79" t="str">
        <f t="shared" si="5"/>
        <v>宮城県</v>
      </c>
      <c r="D25" s="80" t="s">
        <v>108</v>
      </c>
      <c r="E25" s="78" t="s">
        <v>65</v>
      </c>
      <c r="F25" s="79" t="s">
        <v>139</v>
      </c>
      <c r="G25" s="81" t="s">
        <v>61</v>
      </c>
      <c r="H25" s="82" t="s">
        <v>46</v>
      </c>
      <c r="I25" s="89" t="s">
        <v>140</v>
      </c>
      <c r="J25" s="78" t="s">
        <v>48</v>
      </c>
      <c r="K25" s="78" t="s">
        <v>65</v>
      </c>
      <c r="L25" s="83" t="s">
        <v>49</v>
      </c>
      <c r="M25" s="78" t="s">
        <v>178</v>
      </c>
      <c r="N25" s="84" t="s">
        <v>33</v>
      </c>
      <c r="O25" s="85">
        <v>45728</v>
      </c>
      <c r="P25" s="86">
        <v>45733</v>
      </c>
      <c r="Q25" s="82" t="s">
        <v>182</v>
      </c>
      <c r="R25" s="89" t="s">
        <v>183</v>
      </c>
      <c r="S25" s="88" t="s">
        <v>162</v>
      </c>
      <c r="T25" s="92" t="str">
        <f t="shared" ref="T25:U40" si="6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&lt;3.3</v>
      </c>
      <c r="U25" s="92" t="str">
        <f t="shared" si="6"/>
        <v>&lt;2.86</v>
      </c>
      <c r="V25" s="93" t="str">
        <f t="shared" si="4"/>
        <v>&lt;6.2</v>
      </c>
      <c r="W25" s="83" t="str">
        <f t="shared" si="2"/>
        <v/>
      </c>
    </row>
    <row r="26" spans="1:23" x14ac:dyDescent="0.4">
      <c r="A26" s="65">
        <v>20</v>
      </c>
      <c r="B26" s="78" t="s">
        <v>130</v>
      </c>
      <c r="C26" s="79" t="str">
        <f t="shared" si="5"/>
        <v>宮城県</v>
      </c>
      <c r="D26" s="80" t="s">
        <v>108</v>
      </c>
      <c r="E26" s="78" t="s">
        <v>65</v>
      </c>
      <c r="F26" s="79" t="s">
        <v>139</v>
      </c>
      <c r="G26" s="81" t="s">
        <v>61</v>
      </c>
      <c r="H26" s="82" t="s">
        <v>46</v>
      </c>
      <c r="I26" s="89" t="s">
        <v>140</v>
      </c>
      <c r="J26" s="78" t="s">
        <v>48</v>
      </c>
      <c r="K26" s="78" t="s">
        <v>65</v>
      </c>
      <c r="L26" s="83" t="s">
        <v>49</v>
      </c>
      <c r="M26" s="78" t="s">
        <v>178</v>
      </c>
      <c r="N26" s="84" t="s">
        <v>33</v>
      </c>
      <c r="O26" s="85">
        <v>45728</v>
      </c>
      <c r="P26" s="86">
        <v>45733</v>
      </c>
      <c r="Q26" s="82" t="s">
        <v>184</v>
      </c>
      <c r="R26" s="94" t="s">
        <v>185</v>
      </c>
      <c r="S26" s="88" t="s">
        <v>186</v>
      </c>
      <c r="T26" s="92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&lt;4.15</v>
      </c>
      <c r="U26" s="92" t="str">
        <f t="shared" si="6"/>
        <v>&lt;3.63</v>
      </c>
      <c r="V26" s="93" t="str">
        <f t="shared" si="4"/>
        <v>&lt;7.8</v>
      </c>
      <c r="W26" s="83" t="str">
        <f t="shared" si="2"/>
        <v/>
      </c>
    </row>
    <row r="27" spans="1:23" x14ac:dyDescent="0.4">
      <c r="A27" s="65">
        <v>21</v>
      </c>
      <c r="B27" s="78" t="s">
        <v>130</v>
      </c>
      <c r="C27" s="79" t="str">
        <f t="shared" si="5"/>
        <v>宮城県</v>
      </c>
      <c r="D27" s="80" t="s">
        <v>108</v>
      </c>
      <c r="E27" s="78" t="s">
        <v>65</v>
      </c>
      <c r="F27" s="79" t="s">
        <v>139</v>
      </c>
      <c r="G27" s="81" t="s">
        <v>61</v>
      </c>
      <c r="H27" s="82" t="s">
        <v>46</v>
      </c>
      <c r="I27" s="89" t="s">
        <v>140</v>
      </c>
      <c r="J27" s="78" t="s">
        <v>48</v>
      </c>
      <c r="K27" s="78" t="s">
        <v>65</v>
      </c>
      <c r="L27" s="83" t="s">
        <v>49</v>
      </c>
      <c r="M27" s="78" t="s">
        <v>178</v>
      </c>
      <c r="N27" s="84" t="s">
        <v>33</v>
      </c>
      <c r="O27" s="85">
        <v>45728</v>
      </c>
      <c r="P27" s="86">
        <v>45733</v>
      </c>
      <c r="Q27" s="82" t="s">
        <v>187</v>
      </c>
      <c r="R27" s="94" t="s">
        <v>188</v>
      </c>
      <c r="S27" s="88" t="s">
        <v>189</v>
      </c>
      <c r="T27" s="92" t="str">
        <f t="shared" si="6"/>
        <v>&lt;3.59</v>
      </c>
      <c r="U27" s="92" t="str">
        <f t="shared" si="6"/>
        <v>&lt;3.26</v>
      </c>
      <c r="V27" s="93" t="str">
        <f t="shared" si="4"/>
        <v>&lt;6.9</v>
      </c>
      <c r="W27" s="83" t="str">
        <f t="shared" si="2"/>
        <v/>
      </c>
    </row>
    <row r="28" spans="1:23" x14ac:dyDescent="0.4">
      <c r="A28" s="65">
        <v>22</v>
      </c>
      <c r="B28" s="78" t="s">
        <v>130</v>
      </c>
      <c r="C28" s="79" t="str">
        <f t="shared" si="5"/>
        <v>宮城県</v>
      </c>
      <c r="D28" s="80" t="s">
        <v>108</v>
      </c>
      <c r="E28" s="78" t="s">
        <v>65</v>
      </c>
      <c r="F28" s="79" t="s">
        <v>139</v>
      </c>
      <c r="G28" s="81" t="s">
        <v>61</v>
      </c>
      <c r="H28" s="82" t="s">
        <v>46</v>
      </c>
      <c r="I28" s="89" t="s">
        <v>140</v>
      </c>
      <c r="J28" s="78" t="s">
        <v>48</v>
      </c>
      <c r="K28" s="78" t="s">
        <v>65</v>
      </c>
      <c r="L28" s="83" t="s">
        <v>49</v>
      </c>
      <c r="M28" s="78" t="s">
        <v>178</v>
      </c>
      <c r="N28" s="84" t="s">
        <v>33</v>
      </c>
      <c r="O28" s="85">
        <v>45728</v>
      </c>
      <c r="P28" s="86">
        <v>45733</v>
      </c>
      <c r="Q28" s="82" t="s">
        <v>190</v>
      </c>
      <c r="R28" s="94" t="s">
        <v>191</v>
      </c>
      <c r="S28" s="88" t="s">
        <v>192</v>
      </c>
      <c r="T28" s="92" t="str">
        <f t="shared" si="6"/>
        <v>&lt;4.34</v>
      </c>
      <c r="U28" s="92" t="str">
        <f t="shared" si="6"/>
        <v>&lt;5.01</v>
      </c>
      <c r="V28" s="93" t="str">
        <f t="shared" si="4"/>
        <v>&lt;9.4</v>
      </c>
      <c r="W28" s="83" t="str">
        <f t="shared" si="2"/>
        <v/>
      </c>
    </row>
    <row r="29" spans="1:23" x14ac:dyDescent="0.4">
      <c r="A29" s="65">
        <v>23</v>
      </c>
      <c r="B29" s="78" t="s">
        <v>130</v>
      </c>
      <c r="C29" s="79" t="str">
        <f t="shared" si="5"/>
        <v>宮城県</v>
      </c>
      <c r="D29" s="80" t="s">
        <v>108</v>
      </c>
      <c r="E29" s="78" t="s">
        <v>65</v>
      </c>
      <c r="F29" s="79" t="s">
        <v>139</v>
      </c>
      <c r="G29" s="81" t="s">
        <v>61</v>
      </c>
      <c r="H29" s="82" t="s">
        <v>46</v>
      </c>
      <c r="I29" s="89" t="s">
        <v>140</v>
      </c>
      <c r="J29" s="78" t="s">
        <v>48</v>
      </c>
      <c r="K29" s="78" t="s">
        <v>65</v>
      </c>
      <c r="L29" s="83" t="s">
        <v>49</v>
      </c>
      <c r="M29" s="78" t="s">
        <v>178</v>
      </c>
      <c r="N29" s="84" t="s">
        <v>33</v>
      </c>
      <c r="O29" s="85">
        <v>45728</v>
      </c>
      <c r="P29" s="86">
        <v>45733</v>
      </c>
      <c r="Q29" s="82" t="s">
        <v>193</v>
      </c>
      <c r="R29" s="94" t="s">
        <v>194</v>
      </c>
      <c r="S29" s="88" t="s">
        <v>165</v>
      </c>
      <c r="T29" s="92" t="str">
        <f t="shared" si="6"/>
        <v>&lt;3.07</v>
      </c>
      <c r="U29" s="92" t="str">
        <f t="shared" si="6"/>
        <v>&lt;3.55</v>
      </c>
      <c r="V29" s="93" t="str">
        <f t="shared" si="4"/>
        <v>&lt;6.6</v>
      </c>
      <c r="W29" s="83" t="str">
        <f t="shared" si="2"/>
        <v/>
      </c>
    </row>
    <row r="30" spans="1:23" x14ac:dyDescent="0.4">
      <c r="A30" s="65">
        <v>24</v>
      </c>
      <c r="B30" s="78" t="s">
        <v>130</v>
      </c>
      <c r="C30" s="79" t="str">
        <f t="shared" si="5"/>
        <v>宮城県</v>
      </c>
      <c r="D30" s="80" t="s">
        <v>108</v>
      </c>
      <c r="E30" s="78" t="s">
        <v>65</v>
      </c>
      <c r="F30" s="95" t="s">
        <v>195</v>
      </c>
      <c r="G30" s="81" t="s">
        <v>61</v>
      </c>
      <c r="H30" s="82" t="s">
        <v>46</v>
      </c>
      <c r="I30" s="89" t="s">
        <v>196</v>
      </c>
      <c r="J30" s="78" t="s">
        <v>48</v>
      </c>
      <c r="K30" s="78" t="s">
        <v>65</v>
      </c>
      <c r="L30" s="83" t="s">
        <v>49</v>
      </c>
      <c r="M30" s="78" t="s">
        <v>197</v>
      </c>
      <c r="N30" s="84" t="s">
        <v>33</v>
      </c>
      <c r="O30" s="85">
        <v>45728</v>
      </c>
      <c r="P30" s="86">
        <v>45733</v>
      </c>
      <c r="Q30" s="82" t="s">
        <v>198</v>
      </c>
      <c r="R30" s="94" t="s">
        <v>199</v>
      </c>
      <c r="S30" s="88" t="s">
        <v>200</v>
      </c>
      <c r="T30" s="92" t="str">
        <f t="shared" si="6"/>
        <v>&lt;0.295</v>
      </c>
      <c r="U30" s="92" t="str">
        <f t="shared" si="6"/>
        <v>&lt;0.298</v>
      </c>
      <c r="V30" s="93" t="str">
        <f t="shared" si="4"/>
        <v>&lt;0.59</v>
      </c>
      <c r="W30" s="83" t="str">
        <f t="shared" si="2"/>
        <v/>
      </c>
    </row>
    <row r="31" spans="1:23" x14ac:dyDescent="0.4">
      <c r="A31" s="65">
        <v>25</v>
      </c>
      <c r="B31" s="96" t="s">
        <v>130</v>
      </c>
      <c r="C31" s="97" t="str">
        <f t="shared" si="5"/>
        <v>宮城県</v>
      </c>
      <c r="D31" s="98" t="s">
        <v>108</v>
      </c>
      <c r="E31" s="96" t="s">
        <v>65</v>
      </c>
      <c r="F31" s="99" t="s">
        <v>195</v>
      </c>
      <c r="G31" s="100" t="s">
        <v>61</v>
      </c>
      <c r="H31" s="101" t="s">
        <v>46</v>
      </c>
      <c r="I31" s="89" t="s">
        <v>201</v>
      </c>
      <c r="J31" s="78" t="s">
        <v>48</v>
      </c>
      <c r="K31" s="96" t="s">
        <v>65</v>
      </c>
      <c r="L31" s="102" t="s">
        <v>49</v>
      </c>
      <c r="M31" s="78" t="s">
        <v>197</v>
      </c>
      <c r="N31" s="103" t="s">
        <v>33</v>
      </c>
      <c r="O31" s="85">
        <v>45728</v>
      </c>
      <c r="P31" s="86">
        <v>45733</v>
      </c>
      <c r="Q31" s="82" t="s">
        <v>202</v>
      </c>
      <c r="R31" s="94" t="s">
        <v>203</v>
      </c>
      <c r="S31" s="88" t="s">
        <v>181</v>
      </c>
      <c r="T31" s="92" t="str">
        <f t="shared" si="6"/>
        <v>&lt;3.86</v>
      </c>
      <c r="U31" s="92" t="str">
        <f t="shared" si="6"/>
        <v>&lt;4.1</v>
      </c>
      <c r="V31" s="93" t="str">
        <f t="shared" si="4"/>
        <v>&lt;8</v>
      </c>
      <c r="W31" s="83" t="str">
        <f t="shared" si="2"/>
        <v/>
      </c>
    </row>
    <row r="32" spans="1:23" x14ac:dyDescent="0.4">
      <c r="A32" s="65">
        <v>26</v>
      </c>
      <c r="B32" s="78" t="s">
        <v>130</v>
      </c>
      <c r="C32" s="79" t="str">
        <f t="shared" si="5"/>
        <v>宮城県</v>
      </c>
      <c r="D32" s="80" t="s">
        <v>108</v>
      </c>
      <c r="E32" s="78" t="s">
        <v>65</v>
      </c>
      <c r="F32" s="99" t="s">
        <v>195</v>
      </c>
      <c r="G32" s="81" t="s">
        <v>61</v>
      </c>
      <c r="H32" s="82" t="s">
        <v>46</v>
      </c>
      <c r="I32" s="89" t="s">
        <v>201</v>
      </c>
      <c r="J32" s="78" t="s">
        <v>48</v>
      </c>
      <c r="K32" s="78" t="s">
        <v>65</v>
      </c>
      <c r="L32" s="83" t="s">
        <v>49</v>
      </c>
      <c r="M32" s="78" t="s">
        <v>197</v>
      </c>
      <c r="N32" s="84" t="s">
        <v>33</v>
      </c>
      <c r="O32" s="85">
        <v>45728</v>
      </c>
      <c r="P32" s="86">
        <v>45733</v>
      </c>
      <c r="Q32" s="82" t="s">
        <v>204</v>
      </c>
      <c r="R32" s="94" t="s">
        <v>205</v>
      </c>
      <c r="S32" s="88" t="s">
        <v>206</v>
      </c>
      <c r="T32" s="92" t="str">
        <f t="shared" si="6"/>
        <v>&lt;4.45</v>
      </c>
      <c r="U32" s="92" t="str">
        <f t="shared" si="6"/>
        <v>&lt;4.03</v>
      </c>
      <c r="V32" s="93" t="str">
        <f t="shared" si="4"/>
        <v>&lt;8.5</v>
      </c>
      <c r="W32" s="83" t="str">
        <f t="shared" si="2"/>
        <v/>
      </c>
    </row>
    <row r="33" spans="1:23" x14ac:dyDescent="0.4">
      <c r="A33" s="65">
        <v>27</v>
      </c>
      <c r="B33" s="78" t="s">
        <v>130</v>
      </c>
      <c r="C33" s="79" t="str">
        <f t="shared" si="5"/>
        <v>宮城県</v>
      </c>
      <c r="D33" s="80" t="s">
        <v>108</v>
      </c>
      <c r="E33" s="78" t="s">
        <v>65</v>
      </c>
      <c r="F33" s="104" t="s">
        <v>195</v>
      </c>
      <c r="G33" s="81" t="s">
        <v>61</v>
      </c>
      <c r="H33" s="82" t="s">
        <v>46</v>
      </c>
      <c r="I33" s="89" t="s">
        <v>201</v>
      </c>
      <c r="J33" s="78" t="s">
        <v>48</v>
      </c>
      <c r="K33" s="78" t="s">
        <v>65</v>
      </c>
      <c r="L33" s="83" t="s">
        <v>49</v>
      </c>
      <c r="M33" s="78" t="s">
        <v>197</v>
      </c>
      <c r="N33" s="84" t="s">
        <v>33</v>
      </c>
      <c r="O33" s="85">
        <v>45728</v>
      </c>
      <c r="P33" s="86">
        <v>45733</v>
      </c>
      <c r="Q33" s="82" t="s">
        <v>207</v>
      </c>
      <c r="R33" s="94" t="s">
        <v>208</v>
      </c>
      <c r="S33" s="88" t="s">
        <v>209</v>
      </c>
      <c r="T33" s="92" t="str">
        <f t="shared" si="6"/>
        <v>&lt;5.07</v>
      </c>
      <c r="U33" s="92" t="str">
        <f t="shared" si="6"/>
        <v>&lt;5.96</v>
      </c>
      <c r="V33" s="93" t="str">
        <f t="shared" si="4"/>
        <v>&lt;11</v>
      </c>
      <c r="W33" s="83" t="str">
        <f t="shared" si="2"/>
        <v/>
      </c>
    </row>
    <row r="34" spans="1:23" x14ac:dyDescent="0.4">
      <c r="A34" s="65">
        <v>28</v>
      </c>
      <c r="B34" s="78" t="s">
        <v>130</v>
      </c>
      <c r="C34" s="79" t="str">
        <f t="shared" si="5"/>
        <v>宮城県</v>
      </c>
      <c r="D34" s="80" t="s">
        <v>108</v>
      </c>
      <c r="E34" s="78" t="s">
        <v>65</v>
      </c>
      <c r="F34" s="104" t="s">
        <v>195</v>
      </c>
      <c r="G34" s="81" t="s">
        <v>61</v>
      </c>
      <c r="H34" s="82" t="s">
        <v>46</v>
      </c>
      <c r="I34" s="89" t="s">
        <v>201</v>
      </c>
      <c r="J34" s="78" t="s">
        <v>48</v>
      </c>
      <c r="K34" s="78" t="s">
        <v>65</v>
      </c>
      <c r="L34" s="83" t="s">
        <v>49</v>
      </c>
      <c r="M34" s="78" t="s">
        <v>197</v>
      </c>
      <c r="N34" s="84" t="s">
        <v>33</v>
      </c>
      <c r="O34" s="85">
        <v>45728</v>
      </c>
      <c r="P34" s="86">
        <v>45733</v>
      </c>
      <c r="Q34" s="82" t="s">
        <v>210</v>
      </c>
      <c r="R34" s="94" t="s">
        <v>211</v>
      </c>
      <c r="S34" s="88" t="s">
        <v>189</v>
      </c>
      <c r="T34" s="92" t="str">
        <f t="shared" si="6"/>
        <v>&lt;3.82</v>
      </c>
      <c r="U34" s="92" t="str">
        <f t="shared" si="6"/>
        <v>&lt;3.1</v>
      </c>
      <c r="V34" s="93" t="str">
        <f t="shared" si="4"/>
        <v>&lt;6.9</v>
      </c>
      <c r="W34" s="83" t="str">
        <f t="shared" si="2"/>
        <v/>
      </c>
    </row>
    <row r="35" spans="1:23" x14ac:dyDescent="0.4">
      <c r="A35" s="65">
        <v>29</v>
      </c>
      <c r="B35" s="78" t="s">
        <v>130</v>
      </c>
      <c r="C35" s="79" t="str">
        <f t="shared" si="5"/>
        <v>宮城県</v>
      </c>
      <c r="D35" s="80" t="s">
        <v>108</v>
      </c>
      <c r="E35" s="78" t="s">
        <v>65</v>
      </c>
      <c r="F35" s="104" t="s">
        <v>195</v>
      </c>
      <c r="G35" s="81" t="s">
        <v>61</v>
      </c>
      <c r="H35" s="82" t="s">
        <v>46</v>
      </c>
      <c r="I35" s="89" t="s">
        <v>201</v>
      </c>
      <c r="J35" s="78" t="s">
        <v>48</v>
      </c>
      <c r="K35" s="78" t="s">
        <v>65</v>
      </c>
      <c r="L35" s="83" t="s">
        <v>49</v>
      </c>
      <c r="M35" s="78" t="s">
        <v>197</v>
      </c>
      <c r="N35" s="84" t="s">
        <v>33</v>
      </c>
      <c r="O35" s="85">
        <v>45728</v>
      </c>
      <c r="P35" s="86">
        <v>45733</v>
      </c>
      <c r="Q35" s="82" t="s">
        <v>212</v>
      </c>
      <c r="R35" s="94" t="s">
        <v>213</v>
      </c>
      <c r="S35" s="88" t="s">
        <v>214</v>
      </c>
      <c r="T35" s="92" t="str">
        <f t="shared" si="6"/>
        <v>&lt;3.76</v>
      </c>
      <c r="U35" s="92" t="str">
        <f t="shared" si="6"/>
        <v>&lt;3.7</v>
      </c>
      <c r="V35" s="93" t="str">
        <f t="shared" si="4"/>
        <v>&lt;7.5</v>
      </c>
      <c r="W35" s="83" t="str">
        <f t="shared" si="2"/>
        <v/>
      </c>
    </row>
    <row r="36" spans="1:23" x14ac:dyDescent="0.4">
      <c r="A36" s="65">
        <v>30</v>
      </c>
      <c r="B36" s="78" t="s">
        <v>130</v>
      </c>
      <c r="C36" s="79" t="str">
        <f t="shared" si="5"/>
        <v>宮城県</v>
      </c>
      <c r="D36" s="80" t="s">
        <v>108</v>
      </c>
      <c r="E36" s="78" t="s">
        <v>65</v>
      </c>
      <c r="F36" s="104" t="s">
        <v>195</v>
      </c>
      <c r="G36" s="81" t="s">
        <v>61</v>
      </c>
      <c r="H36" s="82" t="s">
        <v>46</v>
      </c>
      <c r="I36" s="89" t="s">
        <v>215</v>
      </c>
      <c r="J36" s="78" t="s">
        <v>48</v>
      </c>
      <c r="K36" s="78" t="s">
        <v>65</v>
      </c>
      <c r="L36" s="83" t="s">
        <v>49</v>
      </c>
      <c r="M36" s="78" t="s">
        <v>178</v>
      </c>
      <c r="N36" s="84" t="s">
        <v>33</v>
      </c>
      <c r="O36" s="85">
        <v>45730</v>
      </c>
      <c r="P36" s="86">
        <v>45735</v>
      </c>
      <c r="Q36" s="82" t="s">
        <v>216</v>
      </c>
      <c r="R36" s="94" t="s">
        <v>217</v>
      </c>
      <c r="S36" s="88" t="s">
        <v>218</v>
      </c>
      <c r="T36" s="92" t="str">
        <f t="shared" si="6"/>
        <v>&lt;0.285</v>
      </c>
      <c r="U36" s="92" t="str">
        <f t="shared" si="6"/>
        <v>&lt;0.322</v>
      </c>
      <c r="V36" s="93" t="str">
        <f t="shared" si="4"/>
        <v>&lt;0.61</v>
      </c>
      <c r="W36" s="83" t="str">
        <f t="shared" si="2"/>
        <v/>
      </c>
    </row>
    <row r="37" spans="1:23" x14ac:dyDescent="0.4">
      <c r="A37" s="65">
        <v>31</v>
      </c>
      <c r="B37" s="78" t="s">
        <v>130</v>
      </c>
      <c r="C37" s="79" t="str">
        <f t="shared" si="5"/>
        <v>宮城県</v>
      </c>
      <c r="D37" s="80" t="s">
        <v>108</v>
      </c>
      <c r="E37" s="78" t="s">
        <v>65</v>
      </c>
      <c r="F37" s="104" t="s">
        <v>195</v>
      </c>
      <c r="G37" s="81" t="s">
        <v>61</v>
      </c>
      <c r="H37" s="82" t="s">
        <v>46</v>
      </c>
      <c r="I37" s="89" t="s">
        <v>219</v>
      </c>
      <c r="J37" s="78" t="s">
        <v>48</v>
      </c>
      <c r="K37" s="78" t="s">
        <v>65</v>
      </c>
      <c r="L37" s="83" t="s">
        <v>49</v>
      </c>
      <c r="M37" s="78" t="s">
        <v>178</v>
      </c>
      <c r="N37" s="84" t="s">
        <v>33</v>
      </c>
      <c r="O37" s="85">
        <v>45730</v>
      </c>
      <c r="P37" s="86">
        <v>45735</v>
      </c>
      <c r="Q37" s="82" t="s">
        <v>220</v>
      </c>
      <c r="R37" s="94">
        <v>0.38400000000000001</v>
      </c>
      <c r="S37" s="88">
        <v>0.38</v>
      </c>
      <c r="T37" s="92" t="str">
        <f t="shared" si="6"/>
        <v>&lt;0.253</v>
      </c>
      <c r="U37" s="92">
        <f t="shared" si="6"/>
        <v>0.38400000000000001</v>
      </c>
      <c r="V37" s="93">
        <f t="shared" si="4"/>
        <v>0.38</v>
      </c>
      <c r="W37" s="83" t="str">
        <f t="shared" si="2"/>
        <v/>
      </c>
    </row>
    <row r="38" spans="1:23" x14ac:dyDescent="0.4">
      <c r="A38" s="65">
        <v>32</v>
      </c>
      <c r="B38" s="78" t="s">
        <v>130</v>
      </c>
      <c r="C38" s="79" t="str">
        <f t="shared" si="5"/>
        <v>宮城県漁業協同組合</v>
      </c>
      <c r="D38" s="80" t="s">
        <v>108</v>
      </c>
      <c r="E38" s="78" t="s">
        <v>65</v>
      </c>
      <c r="F38" s="104" t="s">
        <v>221</v>
      </c>
      <c r="G38" s="81" t="s">
        <v>61</v>
      </c>
      <c r="H38" s="82" t="s">
        <v>46</v>
      </c>
      <c r="I38" s="89" t="s">
        <v>222</v>
      </c>
      <c r="J38" s="78" t="s">
        <v>113</v>
      </c>
      <c r="K38" s="78" t="s">
        <v>65</v>
      </c>
      <c r="L38" s="83" t="s">
        <v>49</v>
      </c>
      <c r="M38" s="78" t="s">
        <v>134</v>
      </c>
      <c r="N38" s="84" t="s">
        <v>33</v>
      </c>
      <c r="O38" s="85">
        <v>45729</v>
      </c>
      <c r="P38" s="86">
        <v>45730</v>
      </c>
      <c r="Q38" s="82" t="s">
        <v>135</v>
      </c>
      <c r="R38" s="94" t="s">
        <v>135</v>
      </c>
      <c r="S38" s="88" t="s">
        <v>136</v>
      </c>
      <c r="T38" s="92" t="str">
        <f t="shared" si="6"/>
        <v>&lt;10</v>
      </c>
      <c r="U38" s="92" t="str">
        <f t="shared" si="6"/>
        <v>&lt;10</v>
      </c>
      <c r="V38" s="93" t="str">
        <f t="shared" si="4"/>
        <v>&lt;20</v>
      </c>
      <c r="W38" s="83" t="str">
        <f t="shared" si="2"/>
        <v/>
      </c>
    </row>
    <row r="39" spans="1:23" x14ac:dyDescent="0.4">
      <c r="A39" s="65">
        <v>33</v>
      </c>
      <c r="B39" s="78" t="s">
        <v>130</v>
      </c>
      <c r="C39" s="79" t="str">
        <f t="shared" si="5"/>
        <v>宮城県漁業協同組合</v>
      </c>
      <c r="D39" s="80" t="s">
        <v>108</v>
      </c>
      <c r="E39" s="78" t="s">
        <v>65</v>
      </c>
      <c r="F39" s="104" t="s">
        <v>223</v>
      </c>
      <c r="G39" s="81" t="s">
        <v>61</v>
      </c>
      <c r="H39" s="82" t="s">
        <v>46</v>
      </c>
      <c r="I39" s="89" t="s">
        <v>222</v>
      </c>
      <c r="J39" s="78" t="s">
        <v>113</v>
      </c>
      <c r="K39" s="78" t="s">
        <v>65</v>
      </c>
      <c r="L39" s="83" t="s">
        <v>49</v>
      </c>
      <c r="M39" s="78" t="s">
        <v>134</v>
      </c>
      <c r="N39" s="84" t="s">
        <v>33</v>
      </c>
      <c r="O39" s="85">
        <v>45729</v>
      </c>
      <c r="P39" s="86">
        <v>45730</v>
      </c>
      <c r="Q39" s="82" t="s">
        <v>135</v>
      </c>
      <c r="R39" s="94" t="s">
        <v>135</v>
      </c>
      <c r="S39" s="88" t="s">
        <v>136</v>
      </c>
      <c r="T39" s="92" t="str">
        <f t="shared" si="6"/>
        <v>&lt;10</v>
      </c>
      <c r="U39" s="92" t="str">
        <f t="shared" si="6"/>
        <v>&lt;10</v>
      </c>
      <c r="V39" s="93" t="str">
        <f t="shared" si="4"/>
        <v>&lt;20</v>
      </c>
      <c r="W39" s="83" t="str">
        <f t="shared" si="2"/>
        <v/>
      </c>
    </row>
    <row r="40" spans="1:23" x14ac:dyDescent="0.4">
      <c r="A40" s="65">
        <v>34</v>
      </c>
      <c r="B40" s="78" t="s">
        <v>130</v>
      </c>
      <c r="C40" s="79" t="str">
        <f t="shared" si="5"/>
        <v>宮城県漁業協同組合</v>
      </c>
      <c r="D40" s="80" t="s">
        <v>108</v>
      </c>
      <c r="E40" s="78" t="s">
        <v>65</v>
      </c>
      <c r="F40" s="104" t="s">
        <v>223</v>
      </c>
      <c r="G40" s="81" t="s">
        <v>61</v>
      </c>
      <c r="H40" s="82" t="s">
        <v>46</v>
      </c>
      <c r="I40" s="89" t="s">
        <v>224</v>
      </c>
      <c r="J40" s="78" t="s">
        <v>113</v>
      </c>
      <c r="K40" s="78" t="s">
        <v>65</v>
      </c>
      <c r="L40" s="83" t="s">
        <v>49</v>
      </c>
      <c r="M40" s="78" t="s">
        <v>134</v>
      </c>
      <c r="N40" s="84" t="s">
        <v>33</v>
      </c>
      <c r="O40" s="85">
        <v>45729</v>
      </c>
      <c r="P40" s="86">
        <v>45730</v>
      </c>
      <c r="Q40" s="82" t="s">
        <v>135</v>
      </c>
      <c r="R40" s="94" t="s">
        <v>135</v>
      </c>
      <c r="S40" s="88" t="s">
        <v>136</v>
      </c>
      <c r="T40" s="92" t="str">
        <f t="shared" si="6"/>
        <v>&lt;10</v>
      </c>
      <c r="U40" s="92" t="str">
        <f t="shared" si="6"/>
        <v>&lt;10</v>
      </c>
      <c r="V40" s="93" t="str">
        <f t="shared" si="4"/>
        <v>&lt;20</v>
      </c>
      <c r="W40" s="83" t="str">
        <f t="shared" si="2"/>
        <v/>
      </c>
    </row>
    <row r="41" spans="1:23" x14ac:dyDescent="0.4">
      <c r="A41" s="65">
        <v>35</v>
      </c>
      <c r="B41" s="78" t="s">
        <v>130</v>
      </c>
      <c r="C41" s="79" t="str">
        <f t="shared" si="5"/>
        <v>宮城県漁業協同組合</v>
      </c>
      <c r="D41" s="80" t="s">
        <v>108</v>
      </c>
      <c r="E41" s="78" t="s">
        <v>65</v>
      </c>
      <c r="F41" s="104" t="s">
        <v>225</v>
      </c>
      <c r="G41" s="81" t="s">
        <v>61</v>
      </c>
      <c r="H41" s="82" t="s">
        <v>46</v>
      </c>
      <c r="I41" s="89" t="s">
        <v>222</v>
      </c>
      <c r="J41" s="78" t="s">
        <v>113</v>
      </c>
      <c r="K41" s="78" t="s">
        <v>65</v>
      </c>
      <c r="L41" s="83" t="s">
        <v>49</v>
      </c>
      <c r="M41" s="78" t="s">
        <v>134</v>
      </c>
      <c r="N41" s="84" t="s">
        <v>33</v>
      </c>
      <c r="O41" s="85">
        <v>45729</v>
      </c>
      <c r="P41" s="86">
        <v>45733</v>
      </c>
      <c r="Q41" s="82" t="s">
        <v>55</v>
      </c>
      <c r="R41" s="89" t="s">
        <v>55</v>
      </c>
      <c r="S41" s="88" t="s">
        <v>226</v>
      </c>
      <c r="T41" s="92" t="str">
        <f t="shared" ref="T41:U67" si="7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&lt;10</v>
      </c>
      <c r="U41" s="92" t="str">
        <f t="shared" si="7"/>
        <v>&lt;10</v>
      </c>
      <c r="V41" s="93" t="str">
        <f t="shared" si="4"/>
        <v>&lt;20</v>
      </c>
      <c r="W41" s="83" t="str">
        <f t="shared" si="2"/>
        <v/>
      </c>
    </row>
    <row r="42" spans="1:23" x14ac:dyDescent="0.4">
      <c r="A42" s="65">
        <v>36</v>
      </c>
      <c r="B42" s="78" t="s">
        <v>130</v>
      </c>
      <c r="C42" s="79" t="str">
        <f t="shared" si="5"/>
        <v>宮城県漁業協同組合</v>
      </c>
      <c r="D42" s="80" t="s">
        <v>108</v>
      </c>
      <c r="E42" s="78" t="s">
        <v>65</v>
      </c>
      <c r="F42" s="104" t="s">
        <v>227</v>
      </c>
      <c r="G42" s="81" t="s">
        <v>61</v>
      </c>
      <c r="H42" s="82" t="s">
        <v>46</v>
      </c>
      <c r="I42" s="89" t="s">
        <v>222</v>
      </c>
      <c r="J42" s="78" t="s">
        <v>113</v>
      </c>
      <c r="K42" s="78" t="s">
        <v>65</v>
      </c>
      <c r="L42" s="83" t="s">
        <v>49</v>
      </c>
      <c r="M42" s="78" t="s">
        <v>134</v>
      </c>
      <c r="N42" s="84" t="s">
        <v>33</v>
      </c>
      <c r="O42" s="85">
        <v>45729</v>
      </c>
      <c r="P42" s="86">
        <v>45733</v>
      </c>
      <c r="Q42" s="82" t="s">
        <v>55</v>
      </c>
      <c r="R42" s="89" t="s">
        <v>55</v>
      </c>
      <c r="S42" s="88" t="s">
        <v>226</v>
      </c>
      <c r="T42" s="92" t="str">
        <f t="shared" si="7"/>
        <v>&lt;10</v>
      </c>
      <c r="U42" s="92" t="str">
        <f t="shared" si="7"/>
        <v>&lt;10</v>
      </c>
      <c r="V42" s="93" t="str">
        <f t="shared" si="4"/>
        <v>&lt;20</v>
      </c>
      <c r="W42" s="83" t="str">
        <f t="shared" si="2"/>
        <v/>
      </c>
    </row>
    <row r="43" spans="1:23" x14ac:dyDescent="0.4">
      <c r="A43" s="65">
        <v>37</v>
      </c>
      <c r="B43" s="78" t="s">
        <v>130</v>
      </c>
      <c r="C43" s="79" t="str">
        <f t="shared" si="5"/>
        <v>宮城県漁業協同組合</v>
      </c>
      <c r="D43" s="80" t="s">
        <v>108</v>
      </c>
      <c r="E43" s="78" t="s">
        <v>65</v>
      </c>
      <c r="F43" s="104" t="s">
        <v>132</v>
      </c>
      <c r="G43" s="81" t="s">
        <v>61</v>
      </c>
      <c r="H43" s="82" t="s">
        <v>46</v>
      </c>
      <c r="I43" s="89" t="s">
        <v>222</v>
      </c>
      <c r="J43" s="78" t="s">
        <v>113</v>
      </c>
      <c r="K43" s="78" t="s">
        <v>65</v>
      </c>
      <c r="L43" s="83" t="s">
        <v>49</v>
      </c>
      <c r="M43" s="78" t="s">
        <v>134</v>
      </c>
      <c r="N43" s="84" t="s">
        <v>33</v>
      </c>
      <c r="O43" s="85">
        <v>45729</v>
      </c>
      <c r="P43" s="86">
        <v>45733</v>
      </c>
      <c r="Q43" s="82" t="s">
        <v>55</v>
      </c>
      <c r="R43" s="89" t="s">
        <v>55</v>
      </c>
      <c r="S43" s="88" t="s">
        <v>226</v>
      </c>
      <c r="T43" s="92" t="str">
        <f t="shared" si="7"/>
        <v>&lt;10</v>
      </c>
      <c r="U43" s="92" t="str">
        <f t="shared" si="7"/>
        <v>&lt;10</v>
      </c>
      <c r="V43" s="93" t="str">
        <f t="shared" si="4"/>
        <v>&lt;20</v>
      </c>
      <c r="W43" s="83" t="str">
        <f t="shared" si="2"/>
        <v/>
      </c>
    </row>
    <row r="44" spans="1:23" x14ac:dyDescent="0.4">
      <c r="A44" s="65">
        <v>38</v>
      </c>
      <c r="B44" s="78" t="s">
        <v>130</v>
      </c>
      <c r="C44" s="79" t="str">
        <f t="shared" si="5"/>
        <v>宮城県漁業協同組合</v>
      </c>
      <c r="D44" s="80" t="s">
        <v>108</v>
      </c>
      <c r="E44" s="78" t="s">
        <v>65</v>
      </c>
      <c r="F44" s="104" t="s">
        <v>228</v>
      </c>
      <c r="G44" s="81" t="s">
        <v>61</v>
      </c>
      <c r="H44" s="82" t="s">
        <v>46</v>
      </c>
      <c r="I44" s="89" t="s">
        <v>222</v>
      </c>
      <c r="J44" s="78" t="s">
        <v>113</v>
      </c>
      <c r="K44" s="78" t="s">
        <v>65</v>
      </c>
      <c r="L44" s="83" t="s">
        <v>49</v>
      </c>
      <c r="M44" s="78" t="s">
        <v>134</v>
      </c>
      <c r="N44" s="84" t="s">
        <v>33</v>
      </c>
      <c r="O44" s="85">
        <v>45729</v>
      </c>
      <c r="P44" s="86">
        <v>45733</v>
      </c>
      <c r="Q44" s="82" t="s">
        <v>55</v>
      </c>
      <c r="R44" s="89" t="s">
        <v>55</v>
      </c>
      <c r="S44" s="88" t="s">
        <v>226</v>
      </c>
      <c r="T44" s="92" t="str">
        <f t="shared" si="7"/>
        <v>&lt;10</v>
      </c>
      <c r="U44" s="92" t="str">
        <f t="shared" si="7"/>
        <v>&lt;10</v>
      </c>
      <c r="V44" s="93" t="str">
        <f t="shared" si="4"/>
        <v>&lt;20</v>
      </c>
      <c r="W44" s="83" t="str">
        <f t="shared" si="2"/>
        <v/>
      </c>
    </row>
    <row r="45" spans="1:23" x14ac:dyDescent="0.4">
      <c r="A45" s="65">
        <v>39</v>
      </c>
      <c r="B45" s="78" t="s">
        <v>130</v>
      </c>
      <c r="C45" s="79" t="str">
        <f t="shared" si="5"/>
        <v>宮城県漁業協同組合</v>
      </c>
      <c r="D45" s="80" t="s">
        <v>108</v>
      </c>
      <c r="E45" s="78" t="s">
        <v>65</v>
      </c>
      <c r="F45" s="104" t="s">
        <v>137</v>
      </c>
      <c r="G45" s="81" t="s">
        <v>61</v>
      </c>
      <c r="H45" s="82" t="s">
        <v>46</v>
      </c>
      <c r="I45" s="89" t="s">
        <v>222</v>
      </c>
      <c r="J45" s="78" t="s">
        <v>113</v>
      </c>
      <c r="K45" s="78" t="s">
        <v>65</v>
      </c>
      <c r="L45" s="83" t="s">
        <v>49</v>
      </c>
      <c r="M45" s="78" t="s">
        <v>134</v>
      </c>
      <c r="N45" s="84" t="s">
        <v>33</v>
      </c>
      <c r="O45" s="85">
        <v>45729</v>
      </c>
      <c r="P45" s="86">
        <v>45733</v>
      </c>
      <c r="Q45" s="82" t="s">
        <v>55</v>
      </c>
      <c r="R45" s="89" t="s">
        <v>55</v>
      </c>
      <c r="S45" s="88" t="s">
        <v>226</v>
      </c>
      <c r="T45" s="92" t="str">
        <f t="shared" si="7"/>
        <v>&lt;10</v>
      </c>
      <c r="U45" s="92" t="str">
        <f t="shared" si="7"/>
        <v>&lt;10</v>
      </c>
      <c r="V45" s="93" t="str">
        <f t="shared" si="4"/>
        <v>&lt;20</v>
      </c>
      <c r="W45" s="83" t="str">
        <f t="shared" si="2"/>
        <v/>
      </c>
    </row>
    <row r="46" spans="1:23" x14ac:dyDescent="0.4">
      <c r="A46" s="65">
        <v>40</v>
      </c>
      <c r="B46" s="78" t="s">
        <v>130</v>
      </c>
      <c r="C46" s="79" t="str">
        <f t="shared" si="5"/>
        <v>宮城県漁業協同組合</v>
      </c>
      <c r="D46" s="80" t="s">
        <v>108</v>
      </c>
      <c r="E46" s="78" t="s">
        <v>65</v>
      </c>
      <c r="F46" s="104" t="s">
        <v>229</v>
      </c>
      <c r="G46" s="81" t="s">
        <v>61</v>
      </c>
      <c r="H46" s="82" t="s">
        <v>46</v>
      </c>
      <c r="I46" s="89" t="s">
        <v>222</v>
      </c>
      <c r="J46" s="78" t="s">
        <v>113</v>
      </c>
      <c r="K46" s="78" t="s">
        <v>65</v>
      </c>
      <c r="L46" s="83" t="s">
        <v>49</v>
      </c>
      <c r="M46" s="78" t="s">
        <v>134</v>
      </c>
      <c r="N46" s="84" t="s">
        <v>33</v>
      </c>
      <c r="O46" s="85">
        <v>45729</v>
      </c>
      <c r="P46" s="86">
        <v>45733</v>
      </c>
      <c r="Q46" s="82" t="s">
        <v>55</v>
      </c>
      <c r="R46" s="89" t="s">
        <v>55</v>
      </c>
      <c r="S46" s="88" t="s">
        <v>226</v>
      </c>
      <c r="T46" s="92" t="str">
        <f t="shared" si="7"/>
        <v>&lt;10</v>
      </c>
      <c r="U46" s="92" t="str">
        <f t="shared" si="7"/>
        <v>&lt;10</v>
      </c>
      <c r="V46" s="93" t="str">
        <f t="shared" si="4"/>
        <v>&lt;20</v>
      </c>
      <c r="W46" s="83" t="str">
        <f t="shared" si="2"/>
        <v/>
      </c>
    </row>
    <row r="47" spans="1:23" x14ac:dyDescent="0.4">
      <c r="A47" s="65">
        <v>41</v>
      </c>
      <c r="B47" s="78" t="s">
        <v>130</v>
      </c>
      <c r="C47" s="79" t="str">
        <f t="shared" si="5"/>
        <v>宮城県漁業協同組合</v>
      </c>
      <c r="D47" s="80" t="s">
        <v>108</v>
      </c>
      <c r="E47" s="78" t="s">
        <v>65</v>
      </c>
      <c r="F47" s="104" t="s">
        <v>229</v>
      </c>
      <c r="G47" s="81" t="s">
        <v>61</v>
      </c>
      <c r="H47" s="82" t="s">
        <v>46</v>
      </c>
      <c r="I47" s="89" t="s">
        <v>222</v>
      </c>
      <c r="J47" s="78" t="s">
        <v>113</v>
      </c>
      <c r="K47" s="78" t="s">
        <v>65</v>
      </c>
      <c r="L47" s="83" t="s">
        <v>49</v>
      </c>
      <c r="M47" s="78" t="s">
        <v>134</v>
      </c>
      <c r="N47" s="84" t="s">
        <v>33</v>
      </c>
      <c r="O47" s="85">
        <v>45729</v>
      </c>
      <c r="P47" s="86">
        <v>45733</v>
      </c>
      <c r="Q47" s="82" t="s">
        <v>55</v>
      </c>
      <c r="R47" s="89" t="s">
        <v>55</v>
      </c>
      <c r="S47" s="88" t="s">
        <v>226</v>
      </c>
      <c r="T47" s="92" t="str">
        <f t="shared" si="7"/>
        <v>&lt;10</v>
      </c>
      <c r="U47" s="92" t="str">
        <f t="shared" si="7"/>
        <v>&lt;10</v>
      </c>
      <c r="V47" s="93" t="str">
        <f t="shared" si="4"/>
        <v>&lt;20</v>
      </c>
      <c r="W47" s="83" t="str">
        <f t="shared" si="2"/>
        <v/>
      </c>
    </row>
    <row r="48" spans="1:23" x14ac:dyDescent="0.4">
      <c r="A48" s="65">
        <v>42</v>
      </c>
      <c r="B48" s="78" t="s">
        <v>130</v>
      </c>
      <c r="C48" s="79" t="str">
        <f t="shared" si="5"/>
        <v>宮城県漁業協同組合</v>
      </c>
      <c r="D48" s="80" t="s">
        <v>108</v>
      </c>
      <c r="E48" s="78" t="s">
        <v>65</v>
      </c>
      <c r="F48" s="104" t="s">
        <v>230</v>
      </c>
      <c r="G48" s="81" t="s">
        <v>117</v>
      </c>
      <c r="H48" s="82" t="s">
        <v>231</v>
      </c>
      <c r="I48" s="89" t="s">
        <v>222</v>
      </c>
      <c r="J48" s="78" t="s">
        <v>113</v>
      </c>
      <c r="K48" s="78" t="s">
        <v>65</v>
      </c>
      <c r="L48" s="83" t="s">
        <v>49</v>
      </c>
      <c r="M48" s="78" t="s">
        <v>134</v>
      </c>
      <c r="N48" s="84" t="s">
        <v>33</v>
      </c>
      <c r="O48" s="85">
        <v>45729</v>
      </c>
      <c r="P48" s="86">
        <v>45733</v>
      </c>
      <c r="Q48" s="82" t="s">
        <v>55</v>
      </c>
      <c r="R48" s="89" t="s">
        <v>55</v>
      </c>
      <c r="S48" s="88" t="s">
        <v>226</v>
      </c>
      <c r="T48" s="92" t="str">
        <f t="shared" si="7"/>
        <v>&lt;10</v>
      </c>
      <c r="U48" s="92" t="str">
        <f t="shared" si="7"/>
        <v>&lt;10</v>
      </c>
      <c r="V48" s="93" t="str">
        <f t="shared" si="4"/>
        <v>&lt;20</v>
      </c>
      <c r="W48" s="83" t="str">
        <f t="shared" si="2"/>
        <v/>
      </c>
    </row>
    <row r="49" spans="1:23" x14ac:dyDescent="0.4">
      <c r="A49" s="65">
        <v>43</v>
      </c>
      <c r="B49" s="78" t="s">
        <v>130</v>
      </c>
      <c r="C49" s="79" t="str">
        <f t="shared" si="5"/>
        <v>宮城県漁業協同組合</v>
      </c>
      <c r="D49" s="80" t="s">
        <v>108</v>
      </c>
      <c r="E49" s="78" t="s">
        <v>65</v>
      </c>
      <c r="F49" s="104" t="s">
        <v>232</v>
      </c>
      <c r="G49" s="81" t="s">
        <v>61</v>
      </c>
      <c r="H49" s="82" t="s">
        <v>46</v>
      </c>
      <c r="I49" s="89" t="s">
        <v>233</v>
      </c>
      <c r="J49" s="78" t="s">
        <v>48</v>
      </c>
      <c r="K49" s="78" t="s">
        <v>65</v>
      </c>
      <c r="L49" s="83" t="s">
        <v>49</v>
      </c>
      <c r="M49" s="78" t="s">
        <v>134</v>
      </c>
      <c r="N49" s="84" t="s">
        <v>33</v>
      </c>
      <c r="O49" s="85">
        <v>45729</v>
      </c>
      <c r="P49" s="86">
        <v>45733</v>
      </c>
      <c r="Q49" s="82" t="s">
        <v>55</v>
      </c>
      <c r="R49" s="89" t="s">
        <v>55</v>
      </c>
      <c r="S49" s="88" t="s">
        <v>226</v>
      </c>
      <c r="T49" s="92" t="str">
        <f t="shared" si="7"/>
        <v>&lt;10</v>
      </c>
      <c r="U49" s="92" t="str">
        <f t="shared" si="7"/>
        <v>&lt;10</v>
      </c>
      <c r="V49" s="93" t="str">
        <f t="shared" si="4"/>
        <v>&lt;20</v>
      </c>
      <c r="W49" s="83" t="str">
        <f t="shared" si="2"/>
        <v/>
      </c>
    </row>
    <row r="50" spans="1:23" x14ac:dyDescent="0.4">
      <c r="A50" s="65">
        <v>44</v>
      </c>
      <c r="B50" s="78" t="s">
        <v>130</v>
      </c>
      <c r="C50" s="79" t="str">
        <f t="shared" si="5"/>
        <v>宮城県</v>
      </c>
      <c r="D50" s="80" t="s">
        <v>108</v>
      </c>
      <c r="E50" s="78" t="s">
        <v>65</v>
      </c>
      <c r="F50" s="104" t="s">
        <v>195</v>
      </c>
      <c r="G50" s="81" t="s">
        <v>61</v>
      </c>
      <c r="H50" s="82" t="s">
        <v>46</v>
      </c>
      <c r="I50" s="89" t="s">
        <v>234</v>
      </c>
      <c r="J50" s="78" t="s">
        <v>235</v>
      </c>
      <c r="K50" s="78" t="s">
        <v>65</v>
      </c>
      <c r="L50" s="83" t="s">
        <v>49</v>
      </c>
      <c r="M50" s="78" t="s">
        <v>236</v>
      </c>
      <c r="N50" s="84" t="s">
        <v>33</v>
      </c>
      <c r="O50" s="85">
        <v>45734</v>
      </c>
      <c r="P50" s="86">
        <v>45735</v>
      </c>
      <c r="Q50" s="82" t="s">
        <v>237</v>
      </c>
      <c r="R50" s="89" t="s">
        <v>238</v>
      </c>
      <c r="S50" s="88" t="s">
        <v>239</v>
      </c>
      <c r="T50" s="92" t="str">
        <f t="shared" si="7"/>
        <v>&lt;2.64</v>
      </c>
      <c r="U50" s="92" t="str">
        <f t="shared" si="7"/>
        <v>&lt;3.21</v>
      </c>
      <c r="V50" s="93" t="str">
        <f t="shared" si="4"/>
        <v>&lt;5.9</v>
      </c>
      <c r="W50" s="83" t="str">
        <f t="shared" si="2"/>
        <v/>
      </c>
    </row>
    <row r="51" spans="1:23" x14ac:dyDescent="0.4">
      <c r="A51" s="65">
        <v>45</v>
      </c>
      <c r="B51" s="78" t="s">
        <v>130</v>
      </c>
      <c r="C51" s="79" t="str">
        <f t="shared" si="5"/>
        <v>宮城県</v>
      </c>
      <c r="D51" s="80" t="s">
        <v>108</v>
      </c>
      <c r="E51" s="78" t="s">
        <v>65</v>
      </c>
      <c r="F51" s="104" t="s">
        <v>195</v>
      </c>
      <c r="G51" s="81" t="s">
        <v>61</v>
      </c>
      <c r="H51" s="82" t="s">
        <v>46</v>
      </c>
      <c r="I51" s="89" t="s">
        <v>240</v>
      </c>
      <c r="J51" s="78" t="s">
        <v>235</v>
      </c>
      <c r="K51" s="78" t="s">
        <v>65</v>
      </c>
      <c r="L51" s="83" t="s">
        <v>49</v>
      </c>
      <c r="M51" s="78" t="s">
        <v>236</v>
      </c>
      <c r="N51" s="84" t="s">
        <v>33</v>
      </c>
      <c r="O51" s="85">
        <v>45734</v>
      </c>
      <c r="P51" s="86">
        <v>45735</v>
      </c>
      <c r="Q51" s="82" t="s">
        <v>241</v>
      </c>
      <c r="R51" s="89" t="s">
        <v>242</v>
      </c>
      <c r="S51" s="88" t="s">
        <v>243</v>
      </c>
      <c r="T51" s="92" t="str">
        <f t="shared" si="7"/>
        <v>&lt;3.77</v>
      </c>
      <c r="U51" s="92" t="str">
        <f t="shared" si="7"/>
        <v>&lt;3.39</v>
      </c>
      <c r="V51" s="93" t="str">
        <f t="shared" si="4"/>
        <v>&lt;7.2</v>
      </c>
      <c r="W51" s="83" t="str">
        <f t="shared" si="2"/>
        <v/>
      </c>
    </row>
    <row r="52" spans="1:23" x14ac:dyDescent="0.4">
      <c r="A52" s="65">
        <v>46</v>
      </c>
      <c r="B52" s="78" t="s">
        <v>130</v>
      </c>
      <c r="C52" s="79" t="str">
        <f t="shared" si="5"/>
        <v>宮城県</v>
      </c>
      <c r="D52" s="80" t="s">
        <v>108</v>
      </c>
      <c r="E52" s="78" t="s">
        <v>65</v>
      </c>
      <c r="F52" s="104" t="s">
        <v>195</v>
      </c>
      <c r="G52" s="81" t="s">
        <v>61</v>
      </c>
      <c r="H52" s="82" t="s">
        <v>46</v>
      </c>
      <c r="I52" s="89" t="s">
        <v>244</v>
      </c>
      <c r="J52" s="78" t="s">
        <v>235</v>
      </c>
      <c r="K52" s="78" t="s">
        <v>65</v>
      </c>
      <c r="L52" s="83" t="s">
        <v>49</v>
      </c>
      <c r="M52" s="78" t="s">
        <v>236</v>
      </c>
      <c r="N52" s="84" t="s">
        <v>33</v>
      </c>
      <c r="O52" s="85">
        <v>45734</v>
      </c>
      <c r="P52" s="86">
        <v>45735</v>
      </c>
      <c r="Q52" s="82" t="s">
        <v>166</v>
      </c>
      <c r="R52" s="89" t="s">
        <v>245</v>
      </c>
      <c r="S52" s="88" t="s">
        <v>246</v>
      </c>
      <c r="T52" s="92" t="str">
        <f t="shared" si="7"/>
        <v>&lt;2.61</v>
      </c>
      <c r="U52" s="92" t="str">
        <f t="shared" si="7"/>
        <v>&lt;3.54</v>
      </c>
      <c r="V52" s="93" t="str">
        <f t="shared" si="4"/>
        <v>&lt;6.2</v>
      </c>
      <c r="W52" s="83" t="str">
        <f t="shared" si="2"/>
        <v/>
      </c>
    </row>
    <row r="53" spans="1:23" x14ac:dyDescent="0.4">
      <c r="A53" s="65">
        <v>47</v>
      </c>
      <c r="B53" s="78" t="s">
        <v>130</v>
      </c>
      <c r="C53" s="79" t="str">
        <f t="shared" si="5"/>
        <v>宮城県漁業協同組合</v>
      </c>
      <c r="D53" s="80" t="s">
        <v>108</v>
      </c>
      <c r="E53" s="78" t="s">
        <v>65</v>
      </c>
      <c r="F53" s="104" t="s">
        <v>247</v>
      </c>
      <c r="G53" s="81" t="s">
        <v>61</v>
      </c>
      <c r="H53" s="82" t="s">
        <v>46</v>
      </c>
      <c r="I53" s="89" t="s">
        <v>222</v>
      </c>
      <c r="J53" s="78" t="s">
        <v>113</v>
      </c>
      <c r="K53" s="78" t="s">
        <v>65</v>
      </c>
      <c r="L53" s="83" t="s">
        <v>49</v>
      </c>
      <c r="M53" s="78" t="s">
        <v>134</v>
      </c>
      <c r="N53" s="84" t="s">
        <v>33</v>
      </c>
      <c r="O53" s="85">
        <v>45722</v>
      </c>
      <c r="P53" s="86">
        <v>45723</v>
      </c>
      <c r="Q53" s="82" t="s">
        <v>135</v>
      </c>
      <c r="R53" s="89" t="s">
        <v>135</v>
      </c>
      <c r="S53" s="88" t="s">
        <v>136</v>
      </c>
      <c r="T53" s="92" t="str">
        <f t="shared" si="7"/>
        <v>&lt;10</v>
      </c>
      <c r="U53" s="92" t="str">
        <f t="shared" si="7"/>
        <v>&lt;10</v>
      </c>
      <c r="V53" s="93" t="str">
        <f t="shared" si="4"/>
        <v>&lt;20</v>
      </c>
      <c r="W53" s="83" t="str">
        <f t="shared" si="2"/>
        <v/>
      </c>
    </row>
    <row r="54" spans="1:23" x14ac:dyDescent="0.4">
      <c r="A54" s="65">
        <v>48</v>
      </c>
      <c r="B54" s="78" t="s">
        <v>130</v>
      </c>
      <c r="C54" s="79" t="str">
        <f t="shared" si="5"/>
        <v>宮城県漁業協同組合</v>
      </c>
      <c r="D54" s="80" t="s">
        <v>108</v>
      </c>
      <c r="E54" s="78" t="s">
        <v>65</v>
      </c>
      <c r="F54" s="104" t="s">
        <v>223</v>
      </c>
      <c r="G54" s="81" t="s">
        <v>61</v>
      </c>
      <c r="H54" s="82" t="s">
        <v>46</v>
      </c>
      <c r="I54" s="89" t="s">
        <v>222</v>
      </c>
      <c r="J54" s="78" t="s">
        <v>113</v>
      </c>
      <c r="K54" s="78" t="s">
        <v>65</v>
      </c>
      <c r="L54" s="83" t="s">
        <v>49</v>
      </c>
      <c r="M54" s="78" t="s">
        <v>134</v>
      </c>
      <c r="N54" s="84" t="s">
        <v>33</v>
      </c>
      <c r="O54" s="85">
        <v>45722</v>
      </c>
      <c r="P54" s="86">
        <v>45723</v>
      </c>
      <c r="Q54" s="82" t="s">
        <v>55</v>
      </c>
      <c r="R54" s="89" t="s">
        <v>55</v>
      </c>
      <c r="S54" s="88" t="s">
        <v>226</v>
      </c>
      <c r="T54" s="92" t="str">
        <f t="shared" si="7"/>
        <v>&lt;10</v>
      </c>
      <c r="U54" s="92" t="str">
        <f t="shared" si="7"/>
        <v>&lt;10</v>
      </c>
      <c r="V54" s="93" t="str">
        <f t="shared" si="4"/>
        <v>&lt;20</v>
      </c>
      <c r="W54" s="83" t="str">
        <f t="shared" si="2"/>
        <v/>
      </c>
    </row>
    <row r="55" spans="1:23" x14ac:dyDescent="0.4">
      <c r="A55" s="65">
        <v>49</v>
      </c>
      <c r="B55" s="89" t="s">
        <v>130</v>
      </c>
      <c r="C55" s="79" t="str">
        <f t="shared" si="5"/>
        <v>宮城県</v>
      </c>
      <c r="D55" s="80" t="s">
        <v>108</v>
      </c>
      <c r="E55" s="78" t="s">
        <v>65</v>
      </c>
      <c r="F55" s="104" t="s">
        <v>248</v>
      </c>
      <c r="G55" s="81" t="s">
        <v>61</v>
      </c>
      <c r="H55" s="82" t="s">
        <v>46</v>
      </c>
      <c r="I55" s="89" t="s">
        <v>249</v>
      </c>
      <c r="J55" s="78" t="s">
        <v>48</v>
      </c>
      <c r="K55" s="78" t="s">
        <v>65</v>
      </c>
      <c r="L55" s="83" t="s">
        <v>49</v>
      </c>
      <c r="M55" s="78" t="s">
        <v>178</v>
      </c>
      <c r="N55" s="84" t="s">
        <v>33</v>
      </c>
      <c r="O55" s="85">
        <v>45733</v>
      </c>
      <c r="P55" s="86">
        <v>45737</v>
      </c>
      <c r="Q55" s="82" t="s">
        <v>250</v>
      </c>
      <c r="R55" s="89" t="s">
        <v>251</v>
      </c>
      <c r="S55" s="88" t="s">
        <v>252</v>
      </c>
      <c r="T55" s="92" t="str">
        <f t="shared" si="7"/>
        <v>&lt;4.17</v>
      </c>
      <c r="U55" s="92" t="str">
        <f t="shared" si="7"/>
        <v>&lt;4.19</v>
      </c>
      <c r="V55" s="93" t="str">
        <f t="shared" si="4"/>
        <v>&lt;8.4</v>
      </c>
      <c r="W55" s="83" t="str">
        <f t="shared" si="2"/>
        <v/>
      </c>
    </row>
    <row r="56" spans="1:23" x14ac:dyDescent="0.4">
      <c r="A56" s="65">
        <v>50</v>
      </c>
      <c r="B56" s="89" t="s">
        <v>130</v>
      </c>
      <c r="C56" s="79" t="str">
        <f t="shared" si="5"/>
        <v>宮城県</v>
      </c>
      <c r="D56" s="80" t="s">
        <v>108</v>
      </c>
      <c r="E56" s="78" t="s">
        <v>65</v>
      </c>
      <c r="F56" s="104" t="s">
        <v>248</v>
      </c>
      <c r="G56" s="81" t="s">
        <v>61</v>
      </c>
      <c r="H56" s="82" t="s">
        <v>46</v>
      </c>
      <c r="I56" s="89" t="s">
        <v>249</v>
      </c>
      <c r="J56" s="78" t="s">
        <v>48</v>
      </c>
      <c r="K56" s="78" t="s">
        <v>65</v>
      </c>
      <c r="L56" s="83" t="s">
        <v>49</v>
      </c>
      <c r="M56" s="78" t="s">
        <v>178</v>
      </c>
      <c r="N56" s="84" t="s">
        <v>33</v>
      </c>
      <c r="O56" s="85">
        <v>45733</v>
      </c>
      <c r="P56" s="86">
        <v>45737</v>
      </c>
      <c r="Q56" s="82" t="s">
        <v>164</v>
      </c>
      <c r="R56" s="89" t="s">
        <v>194</v>
      </c>
      <c r="S56" s="88" t="s">
        <v>253</v>
      </c>
      <c r="T56" s="92" t="str">
        <f t="shared" si="7"/>
        <v>&lt;3.58</v>
      </c>
      <c r="U56" s="92" t="str">
        <f t="shared" si="7"/>
        <v>&lt;3.55</v>
      </c>
      <c r="V56" s="93" t="str">
        <f t="shared" si="4"/>
        <v>&lt;7.1</v>
      </c>
      <c r="W56" s="83" t="str">
        <f t="shared" si="2"/>
        <v/>
      </c>
    </row>
    <row r="57" spans="1:23" x14ac:dyDescent="0.4">
      <c r="A57" s="65">
        <v>51</v>
      </c>
      <c r="B57" s="89" t="s">
        <v>130</v>
      </c>
      <c r="C57" s="79" t="str">
        <f t="shared" si="5"/>
        <v>宮城県漁業協同組合</v>
      </c>
      <c r="D57" s="80" t="s">
        <v>108</v>
      </c>
      <c r="E57" s="78" t="s">
        <v>65</v>
      </c>
      <c r="F57" s="104" t="s">
        <v>254</v>
      </c>
      <c r="G57" s="81" t="s">
        <v>61</v>
      </c>
      <c r="H57" s="82" t="s">
        <v>46</v>
      </c>
      <c r="I57" s="89" t="s">
        <v>87</v>
      </c>
      <c r="J57" s="78" t="s">
        <v>48</v>
      </c>
      <c r="K57" s="78" t="s">
        <v>65</v>
      </c>
      <c r="L57" s="83" t="s">
        <v>49</v>
      </c>
      <c r="M57" s="78" t="s">
        <v>134</v>
      </c>
      <c r="N57" s="84" t="s">
        <v>33</v>
      </c>
      <c r="O57" s="85">
        <v>45733</v>
      </c>
      <c r="P57" s="86">
        <v>45734</v>
      </c>
      <c r="Q57" s="82" t="s">
        <v>135</v>
      </c>
      <c r="R57" s="89" t="s">
        <v>135</v>
      </c>
      <c r="S57" s="88" t="s">
        <v>136</v>
      </c>
      <c r="T57" s="92" t="str">
        <f t="shared" si="7"/>
        <v>&lt;10</v>
      </c>
      <c r="U57" s="92" t="str">
        <f t="shared" si="7"/>
        <v>&lt;10</v>
      </c>
      <c r="V57" s="93" t="str">
        <f t="shared" si="4"/>
        <v>&lt;20</v>
      </c>
      <c r="W57" s="83" t="str">
        <f t="shared" si="2"/>
        <v/>
      </c>
    </row>
    <row r="58" spans="1:23" x14ac:dyDescent="0.4">
      <c r="A58" s="65">
        <v>52</v>
      </c>
      <c r="B58" s="89" t="s">
        <v>130</v>
      </c>
      <c r="C58" s="79" t="str">
        <f t="shared" si="5"/>
        <v>宮城県漁業協同組合</v>
      </c>
      <c r="D58" s="80" t="s">
        <v>108</v>
      </c>
      <c r="E58" s="78" t="s">
        <v>65</v>
      </c>
      <c r="F58" s="104" t="s">
        <v>254</v>
      </c>
      <c r="G58" s="81" t="s">
        <v>117</v>
      </c>
      <c r="H58" s="82" t="s">
        <v>46</v>
      </c>
      <c r="I58" s="89" t="s">
        <v>255</v>
      </c>
      <c r="J58" s="78" t="s">
        <v>48</v>
      </c>
      <c r="K58" s="78" t="s">
        <v>65</v>
      </c>
      <c r="L58" s="83" t="s">
        <v>49</v>
      </c>
      <c r="M58" s="78" t="s">
        <v>134</v>
      </c>
      <c r="N58" s="84" t="s">
        <v>33</v>
      </c>
      <c r="O58" s="85">
        <v>45733</v>
      </c>
      <c r="P58" s="86">
        <v>45734</v>
      </c>
      <c r="Q58" s="82" t="s">
        <v>135</v>
      </c>
      <c r="R58" s="89" t="s">
        <v>135</v>
      </c>
      <c r="S58" s="88" t="s">
        <v>136</v>
      </c>
      <c r="T58" s="92" t="str">
        <f t="shared" si="7"/>
        <v>&lt;10</v>
      </c>
      <c r="U58" s="92" t="str">
        <f t="shared" si="7"/>
        <v>&lt;10</v>
      </c>
      <c r="V58" s="93" t="str">
        <f t="shared" si="4"/>
        <v>&lt;20</v>
      </c>
      <c r="W58" s="83" t="str">
        <f t="shared" si="2"/>
        <v/>
      </c>
    </row>
    <row r="59" spans="1:23" x14ac:dyDescent="0.4">
      <c r="A59" s="13">
        <f t="shared" ref="A59:A122" si="8">A58+1</f>
        <v>53</v>
      </c>
      <c r="B59" s="39" t="s">
        <v>236</v>
      </c>
      <c r="C59" s="105" t="s">
        <v>236</v>
      </c>
      <c r="D59" s="106" t="s">
        <v>236</v>
      </c>
      <c r="E59" s="107" t="s">
        <v>256</v>
      </c>
      <c r="F59" s="105" t="s">
        <v>257</v>
      </c>
      <c r="G59" s="108" t="s">
        <v>45</v>
      </c>
      <c r="H59" s="109" t="s">
        <v>62</v>
      </c>
      <c r="I59" s="13" t="s">
        <v>258</v>
      </c>
      <c r="J59" s="39" t="s">
        <v>64</v>
      </c>
      <c r="K59" s="39" t="s">
        <v>259</v>
      </c>
      <c r="L59" s="16" t="s">
        <v>260</v>
      </c>
      <c r="M59" s="39" t="s">
        <v>261</v>
      </c>
      <c r="N59" s="110" t="s">
        <v>262</v>
      </c>
      <c r="O59" s="111">
        <v>45720</v>
      </c>
      <c r="P59" s="112">
        <v>45735</v>
      </c>
      <c r="Q59" s="109" t="s">
        <v>263</v>
      </c>
      <c r="R59" s="107">
        <v>348</v>
      </c>
      <c r="S59" s="113">
        <f t="shared" ref="S59:S66" si="9">V59</f>
        <v>350</v>
      </c>
      <c r="T59" s="114" t="str">
        <f t="shared" si="7"/>
        <v>&lt;8.69</v>
      </c>
      <c r="U59" s="114">
        <f t="shared" si="7"/>
        <v>348</v>
      </c>
      <c r="V59" s="115">
        <f t="shared" si="4"/>
        <v>350</v>
      </c>
      <c r="W59" s="16" t="str">
        <f t="shared" si="2"/>
        <v>○</v>
      </c>
    </row>
    <row r="60" spans="1:23" x14ac:dyDescent="0.4">
      <c r="A60" s="13">
        <f t="shared" si="8"/>
        <v>54</v>
      </c>
      <c r="B60" s="39" t="s">
        <v>236</v>
      </c>
      <c r="C60" s="105" t="s">
        <v>236</v>
      </c>
      <c r="D60" s="106" t="s">
        <v>236</v>
      </c>
      <c r="E60" s="107" t="s">
        <v>264</v>
      </c>
      <c r="F60" s="105" t="s">
        <v>257</v>
      </c>
      <c r="G60" s="108" t="s">
        <v>45</v>
      </c>
      <c r="H60" s="109" t="s">
        <v>62</v>
      </c>
      <c r="I60" s="13" t="s">
        <v>258</v>
      </c>
      <c r="J60" s="39" t="s">
        <v>64</v>
      </c>
      <c r="K60" s="39" t="s">
        <v>259</v>
      </c>
      <c r="L60" s="16" t="s">
        <v>260</v>
      </c>
      <c r="M60" s="39" t="s">
        <v>261</v>
      </c>
      <c r="N60" s="110" t="s">
        <v>262</v>
      </c>
      <c r="O60" s="111">
        <v>45718</v>
      </c>
      <c r="P60" s="112">
        <v>45735</v>
      </c>
      <c r="Q60" s="109" t="s">
        <v>265</v>
      </c>
      <c r="R60" s="107">
        <v>24.2</v>
      </c>
      <c r="S60" s="113">
        <f t="shared" si="9"/>
        <v>24</v>
      </c>
      <c r="T60" s="114" t="str">
        <f t="shared" si="7"/>
        <v>&lt;8.3</v>
      </c>
      <c r="U60" s="114">
        <f t="shared" si="7"/>
        <v>24.2</v>
      </c>
      <c r="V60" s="115">
        <f t="shared" si="4"/>
        <v>24</v>
      </c>
      <c r="W60" s="16" t="str">
        <f t="shared" si="2"/>
        <v/>
      </c>
    </row>
    <row r="61" spans="1:23" x14ac:dyDescent="0.4">
      <c r="A61" s="13">
        <f t="shared" si="8"/>
        <v>55</v>
      </c>
      <c r="B61" s="39" t="s">
        <v>236</v>
      </c>
      <c r="C61" s="105" t="s">
        <v>236</v>
      </c>
      <c r="D61" s="106" t="s">
        <v>72</v>
      </c>
      <c r="E61" s="39" t="s">
        <v>266</v>
      </c>
      <c r="F61" s="105" t="s">
        <v>267</v>
      </c>
      <c r="G61" s="108" t="s">
        <v>61</v>
      </c>
      <c r="H61" s="109" t="s">
        <v>62</v>
      </c>
      <c r="I61" s="39" t="s">
        <v>268</v>
      </c>
      <c r="J61" s="39" t="s">
        <v>64</v>
      </c>
      <c r="K61" s="39" t="s">
        <v>31</v>
      </c>
      <c r="L61" s="16" t="s">
        <v>66</v>
      </c>
      <c r="M61" s="39" t="s">
        <v>261</v>
      </c>
      <c r="N61" s="18" t="s">
        <v>33</v>
      </c>
      <c r="O61" s="111">
        <v>45729</v>
      </c>
      <c r="P61" s="112">
        <v>45733</v>
      </c>
      <c r="Q61" s="116" t="s">
        <v>269</v>
      </c>
      <c r="R61" s="13" t="s">
        <v>270</v>
      </c>
      <c r="S61" s="117" t="str">
        <f t="shared" si="9"/>
        <v>&lt;15</v>
      </c>
      <c r="T61" s="14" t="str">
        <f t="shared" si="7"/>
        <v>&lt;7.99</v>
      </c>
      <c r="U61" s="14" t="str">
        <f t="shared" si="7"/>
        <v>&lt;6.85</v>
      </c>
      <c r="V61" s="15" t="str">
        <f t="shared" si="4"/>
        <v>&lt;15</v>
      </c>
      <c r="W61" s="19"/>
    </row>
    <row r="62" spans="1:23" x14ac:dyDescent="0.4">
      <c r="A62" s="13">
        <f t="shared" si="8"/>
        <v>56</v>
      </c>
      <c r="B62" s="39" t="s">
        <v>236</v>
      </c>
      <c r="C62" s="105" t="s">
        <v>236</v>
      </c>
      <c r="D62" s="106" t="s">
        <v>72</v>
      </c>
      <c r="E62" s="39" t="s">
        <v>264</v>
      </c>
      <c r="F62" s="105" t="s">
        <v>267</v>
      </c>
      <c r="G62" s="108" t="s">
        <v>61</v>
      </c>
      <c r="H62" s="109" t="s">
        <v>62</v>
      </c>
      <c r="I62" s="39" t="s">
        <v>258</v>
      </c>
      <c r="J62" s="39" t="s">
        <v>64</v>
      </c>
      <c r="K62" s="39" t="s">
        <v>31</v>
      </c>
      <c r="L62" s="16" t="s">
        <v>66</v>
      </c>
      <c r="M62" s="39" t="s">
        <v>261</v>
      </c>
      <c r="N62" s="18" t="s">
        <v>33</v>
      </c>
      <c r="O62" s="111">
        <v>45736</v>
      </c>
      <c r="P62" s="112">
        <v>45740</v>
      </c>
      <c r="Q62" s="116" t="s">
        <v>271</v>
      </c>
      <c r="R62" s="13">
        <v>39.1</v>
      </c>
      <c r="S62" s="117">
        <f t="shared" si="9"/>
        <v>39</v>
      </c>
      <c r="T62" s="14" t="str">
        <f t="shared" si="7"/>
        <v>&lt;9.94</v>
      </c>
      <c r="U62" s="14">
        <f t="shared" si="7"/>
        <v>39.1</v>
      </c>
      <c r="V62" s="15">
        <f t="shared" si="4"/>
        <v>39</v>
      </c>
      <c r="W62" s="19"/>
    </row>
    <row r="63" spans="1:23" x14ac:dyDescent="0.4">
      <c r="A63" s="13">
        <f t="shared" si="8"/>
        <v>57</v>
      </c>
      <c r="B63" s="39" t="s">
        <v>236</v>
      </c>
      <c r="C63" s="105" t="s">
        <v>236</v>
      </c>
      <c r="D63" s="106" t="s">
        <v>72</v>
      </c>
      <c r="E63" s="39" t="s">
        <v>264</v>
      </c>
      <c r="F63" s="105" t="s">
        <v>267</v>
      </c>
      <c r="G63" s="108" t="s">
        <v>61</v>
      </c>
      <c r="H63" s="109" t="s">
        <v>62</v>
      </c>
      <c r="I63" s="39" t="s">
        <v>258</v>
      </c>
      <c r="J63" s="39" t="s">
        <v>64</v>
      </c>
      <c r="K63" s="39" t="s">
        <v>31</v>
      </c>
      <c r="L63" s="16" t="s">
        <v>66</v>
      </c>
      <c r="M63" s="39" t="s">
        <v>261</v>
      </c>
      <c r="N63" s="18" t="s">
        <v>33</v>
      </c>
      <c r="O63" s="111">
        <v>45736</v>
      </c>
      <c r="P63" s="112">
        <v>45740</v>
      </c>
      <c r="Q63" s="116" t="s">
        <v>272</v>
      </c>
      <c r="R63" s="13">
        <v>82.8</v>
      </c>
      <c r="S63" s="117">
        <f t="shared" si="9"/>
        <v>83</v>
      </c>
      <c r="T63" s="14" t="str">
        <f t="shared" si="7"/>
        <v>&lt;9.39</v>
      </c>
      <c r="U63" s="14">
        <f t="shared" si="7"/>
        <v>82.8</v>
      </c>
      <c r="V63" s="15">
        <f t="shared" si="4"/>
        <v>83</v>
      </c>
      <c r="W63" s="19"/>
    </row>
    <row r="64" spans="1:23" x14ac:dyDescent="0.4">
      <c r="A64" s="13">
        <f t="shared" si="8"/>
        <v>58</v>
      </c>
      <c r="B64" s="39" t="s">
        <v>236</v>
      </c>
      <c r="C64" s="105" t="s">
        <v>236</v>
      </c>
      <c r="D64" s="106" t="s">
        <v>72</v>
      </c>
      <c r="E64" s="39" t="s">
        <v>264</v>
      </c>
      <c r="F64" s="105" t="s">
        <v>267</v>
      </c>
      <c r="G64" s="108" t="s">
        <v>61</v>
      </c>
      <c r="H64" s="109" t="s">
        <v>62</v>
      </c>
      <c r="I64" s="39" t="s">
        <v>258</v>
      </c>
      <c r="J64" s="39" t="s">
        <v>64</v>
      </c>
      <c r="K64" s="39" t="s">
        <v>31</v>
      </c>
      <c r="L64" s="16" t="s">
        <v>66</v>
      </c>
      <c r="M64" s="39" t="s">
        <v>261</v>
      </c>
      <c r="N64" s="18" t="s">
        <v>33</v>
      </c>
      <c r="O64" s="111">
        <v>45738</v>
      </c>
      <c r="P64" s="112">
        <v>45741</v>
      </c>
      <c r="Q64" s="116" t="s">
        <v>273</v>
      </c>
      <c r="R64" s="13">
        <v>82.9</v>
      </c>
      <c r="S64" s="117">
        <f t="shared" si="9"/>
        <v>83</v>
      </c>
      <c r="T64" s="14" t="str">
        <f t="shared" si="7"/>
        <v>&lt;9.85</v>
      </c>
      <c r="U64" s="14">
        <f t="shared" si="7"/>
        <v>82.9</v>
      </c>
      <c r="V64" s="15">
        <f t="shared" si="4"/>
        <v>83</v>
      </c>
      <c r="W64" s="19"/>
    </row>
    <row r="65" spans="1:23" x14ac:dyDescent="0.4">
      <c r="A65" s="13">
        <f t="shared" si="8"/>
        <v>59</v>
      </c>
      <c r="B65" s="39" t="s">
        <v>236</v>
      </c>
      <c r="C65" s="105" t="s">
        <v>236</v>
      </c>
      <c r="D65" s="106" t="s">
        <v>72</v>
      </c>
      <c r="E65" s="39" t="s">
        <v>264</v>
      </c>
      <c r="F65" s="105" t="s">
        <v>267</v>
      </c>
      <c r="G65" s="108" t="s">
        <v>61</v>
      </c>
      <c r="H65" s="109" t="s">
        <v>62</v>
      </c>
      <c r="I65" s="39" t="s">
        <v>258</v>
      </c>
      <c r="J65" s="39" t="s">
        <v>64</v>
      </c>
      <c r="K65" s="39" t="s">
        <v>31</v>
      </c>
      <c r="L65" s="16" t="s">
        <v>66</v>
      </c>
      <c r="M65" s="39" t="s">
        <v>261</v>
      </c>
      <c r="N65" s="18" t="s">
        <v>33</v>
      </c>
      <c r="O65" s="111">
        <v>45738</v>
      </c>
      <c r="P65" s="112">
        <v>45741</v>
      </c>
      <c r="Q65" s="116" t="s">
        <v>274</v>
      </c>
      <c r="R65" s="13">
        <v>41.9</v>
      </c>
      <c r="S65" s="117">
        <f t="shared" si="9"/>
        <v>42</v>
      </c>
      <c r="T65" s="14" t="str">
        <f t="shared" si="7"/>
        <v>&lt;9.61</v>
      </c>
      <c r="U65" s="14">
        <f t="shared" si="7"/>
        <v>41.9</v>
      </c>
      <c r="V65" s="15">
        <f t="shared" si="4"/>
        <v>42</v>
      </c>
      <c r="W65" s="19"/>
    </row>
    <row r="66" spans="1:23" x14ac:dyDescent="0.4">
      <c r="A66" s="13">
        <f t="shared" si="8"/>
        <v>60</v>
      </c>
      <c r="B66" s="39" t="s">
        <v>236</v>
      </c>
      <c r="C66" s="105" t="s">
        <v>236</v>
      </c>
      <c r="D66" s="106" t="s">
        <v>72</v>
      </c>
      <c r="E66" s="39" t="s">
        <v>264</v>
      </c>
      <c r="F66" s="105" t="s">
        <v>267</v>
      </c>
      <c r="G66" s="108" t="s">
        <v>61</v>
      </c>
      <c r="H66" s="109" t="s">
        <v>62</v>
      </c>
      <c r="I66" s="39" t="s">
        <v>258</v>
      </c>
      <c r="J66" s="39" t="s">
        <v>64</v>
      </c>
      <c r="K66" s="39" t="s">
        <v>31</v>
      </c>
      <c r="L66" s="16" t="s">
        <v>66</v>
      </c>
      <c r="M66" s="39" t="s">
        <v>261</v>
      </c>
      <c r="N66" s="18" t="s">
        <v>33</v>
      </c>
      <c r="O66" s="111">
        <v>45738</v>
      </c>
      <c r="P66" s="112">
        <v>45744</v>
      </c>
      <c r="Q66" s="116" t="s">
        <v>275</v>
      </c>
      <c r="R66" s="13">
        <v>92.2</v>
      </c>
      <c r="S66" s="117">
        <f t="shared" si="9"/>
        <v>92</v>
      </c>
      <c r="T66" s="14" t="str">
        <f t="shared" si="7"/>
        <v>&lt;8.73</v>
      </c>
      <c r="U66" s="14">
        <f t="shared" si="7"/>
        <v>92.2</v>
      </c>
      <c r="V66" s="15">
        <f t="shared" si="4"/>
        <v>92</v>
      </c>
      <c r="W66" s="19"/>
    </row>
    <row r="67" spans="1:23" x14ac:dyDescent="0.4">
      <c r="A67" s="13">
        <f t="shared" si="8"/>
        <v>61</v>
      </c>
      <c r="B67" s="118" t="s">
        <v>130</v>
      </c>
      <c r="C67" s="119" t="str">
        <f>IF(M67="","",IF(M67="（一財）宮城県公衆衛生協会","宮城県漁業協同組合","宮城県"))</f>
        <v>宮城県</v>
      </c>
      <c r="D67" s="120" t="s">
        <v>131</v>
      </c>
      <c r="E67" s="118" t="s">
        <v>74</v>
      </c>
      <c r="F67" s="119" t="s">
        <v>195</v>
      </c>
      <c r="G67" s="121" t="s">
        <v>61</v>
      </c>
      <c r="H67" s="82" t="s">
        <v>46</v>
      </c>
      <c r="I67" s="78" t="s">
        <v>276</v>
      </c>
      <c r="J67" s="118" t="s">
        <v>48</v>
      </c>
      <c r="K67" s="118" t="s">
        <v>74</v>
      </c>
      <c r="L67" s="83" t="s">
        <v>49</v>
      </c>
      <c r="M67" s="78" t="s">
        <v>277</v>
      </c>
      <c r="N67" s="122" t="s">
        <v>33</v>
      </c>
      <c r="O67" s="123">
        <v>45734</v>
      </c>
      <c r="P67" s="124">
        <v>45740</v>
      </c>
      <c r="Q67" s="120" t="s">
        <v>278</v>
      </c>
      <c r="R67" s="125" t="s">
        <v>279</v>
      </c>
      <c r="S67" s="126" t="s">
        <v>181</v>
      </c>
      <c r="T67" s="24" t="str">
        <f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&lt;3.83</v>
      </c>
      <c r="U67" s="24" t="str">
        <f t="shared" si="7"/>
        <v>&lt;4.12</v>
      </c>
      <c r="V67" s="25" t="str">
        <f t="shared" si="4"/>
        <v>&lt;8</v>
      </c>
      <c r="W67" s="43" t="str">
        <f t="shared" ref="W67:W130" si="10">IF(ISERROR(V67*1),"",IF(AND(H67="飲料水",V67&gt;=11),"○",IF(AND(H67="牛乳・乳児用食品",V67&gt;=51),"○",IF(AND(H67&lt;&gt;"",V67&gt;=110),"○",""))))</f>
        <v/>
      </c>
    </row>
    <row r="68" spans="1:23" x14ac:dyDescent="0.4">
      <c r="A68" s="13">
        <f t="shared" si="8"/>
        <v>62</v>
      </c>
      <c r="B68" s="118" t="s">
        <v>130</v>
      </c>
      <c r="C68" s="119" t="str">
        <f t="shared" ref="C68:C100" si="11">IF(M68="","",IF(M68="（一財）宮城県公衆衛生協会","宮城県漁業協同組合","宮城県"))</f>
        <v>宮城県</v>
      </c>
      <c r="D68" s="120" t="s">
        <v>108</v>
      </c>
      <c r="E68" s="118" t="s">
        <v>65</v>
      </c>
      <c r="F68" s="119" t="s">
        <v>195</v>
      </c>
      <c r="G68" s="121" t="s">
        <v>61</v>
      </c>
      <c r="H68" s="82" t="s">
        <v>46</v>
      </c>
      <c r="I68" s="89" t="s">
        <v>276</v>
      </c>
      <c r="J68" s="118" t="s">
        <v>48</v>
      </c>
      <c r="K68" s="118" t="s">
        <v>65</v>
      </c>
      <c r="L68" s="83" t="s">
        <v>49</v>
      </c>
      <c r="M68" s="78" t="s">
        <v>277</v>
      </c>
      <c r="N68" s="122" t="s">
        <v>33</v>
      </c>
      <c r="O68" s="123">
        <v>45734</v>
      </c>
      <c r="P68" s="124">
        <v>45740</v>
      </c>
      <c r="Q68" s="127" t="s">
        <v>212</v>
      </c>
      <c r="R68" s="128" t="s">
        <v>280</v>
      </c>
      <c r="S68" s="126" t="s">
        <v>189</v>
      </c>
      <c r="T68" s="24" t="str">
        <f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&lt;3.76</v>
      </c>
      <c r="U68" s="24" t="str">
        <f>IF(R68="","",IF(NOT(ISERROR(R68*1)),ROUNDDOWN(R68*1,2-INT(LOG(ABS(R68*1)))),IFERROR("&lt;"&amp;ROUNDDOWN(IF(SUBSTITUTE(R68,"&lt;","")*1&lt;=50,SUBSTITUTE(R68,"&lt;","")*1,""),2-INT(LOG(ABS(SUBSTITUTE(R68,"&lt;","")*1)))),IF(R68="-",R68,"入力形式が間違っています"))))</f>
        <v>&lt;3.09</v>
      </c>
      <c r="V68" s="25" t="str">
        <f>IFERROR(IF(AND(T68="",U68=""),"",IF(AND(T68="-",U68="-"),IF(S68="","Cs合計を入力してください",S68),IF(NOT(ISERROR(T68*1+U68*1)),ROUND(T68+U68, 1-INT(LOG(ABS(T68+U68)))),IF(NOT(ISERROR(T68*1)),ROUND(T68, 1-INT(LOG(ABS(T68)))),IF(NOT(ISERROR(U68*1)),ROUND(U68, 1-INT(LOG(ABS(U68)))),IF(ISERROR(T68*1+U68*1),"&lt;"&amp;ROUND(IF(T68="-",0,SUBSTITUTE(T68,"&lt;",""))*1+IF(U68="-",0,SUBSTITUTE(U68,"&lt;",""))*1,1-INT(LOG(ABS(IF(T68="-",0,SUBSTITUTE(T68,"&lt;",""))*1+IF(U68="-",0,SUBSTITUTE(U68,"&lt;",""))*1)))))))))),"入力形式が間違っています")</f>
        <v>&lt;6.9</v>
      </c>
      <c r="W68" s="43" t="str">
        <f>IF(ISERROR(V68*1),"",IF(AND(H68="飲料水",V68&gt;=11),"○",IF(AND(H68="牛乳・乳児用食品",V68&gt;=51),"○",IF(AND(H68&lt;&gt;"",V68&gt;=110),"○",""))))</f>
        <v/>
      </c>
    </row>
    <row r="69" spans="1:23" x14ac:dyDescent="0.4">
      <c r="A69" s="13">
        <f t="shared" si="8"/>
        <v>63</v>
      </c>
      <c r="B69" s="118" t="s">
        <v>130</v>
      </c>
      <c r="C69" s="119" t="str">
        <f t="shared" si="11"/>
        <v>宮城県</v>
      </c>
      <c r="D69" s="120" t="s">
        <v>108</v>
      </c>
      <c r="E69" s="118" t="s">
        <v>65</v>
      </c>
      <c r="F69" s="119" t="s">
        <v>195</v>
      </c>
      <c r="G69" s="121" t="s">
        <v>61</v>
      </c>
      <c r="H69" s="82" t="s">
        <v>46</v>
      </c>
      <c r="I69" s="89" t="s">
        <v>276</v>
      </c>
      <c r="J69" s="118" t="s">
        <v>48</v>
      </c>
      <c r="K69" s="118" t="s">
        <v>65</v>
      </c>
      <c r="L69" s="83" t="s">
        <v>49</v>
      </c>
      <c r="M69" s="78" t="s">
        <v>277</v>
      </c>
      <c r="N69" s="122" t="s">
        <v>33</v>
      </c>
      <c r="O69" s="123">
        <v>45734</v>
      </c>
      <c r="P69" s="124">
        <v>45740</v>
      </c>
      <c r="Q69" s="127" t="s">
        <v>281</v>
      </c>
      <c r="R69" s="128" t="s">
        <v>282</v>
      </c>
      <c r="S69" s="126" t="s">
        <v>135</v>
      </c>
      <c r="T69" s="129" t="str">
        <f t="shared" ref="T69:U84" si="12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&lt;5.11</v>
      </c>
      <c r="U69" s="129" t="str">
        <f t="shared" si="12"/>
        <v>&lt;4.96</v>
      </c>
      <c r="V69" s="130" t="str">
        <f t="shared" ref="V69:V101" si="13"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&lt;10</v>
      </c>
      <c r="W69" s="34" t="str">
        <f t="shared" si="10"/>
        <v/>
      </c>
    </row>
    <row r="70" spans="1:23" x14ac:dyDescent="0.4">
      <c r="A70" s="13">
        <f t="shared" si="8"/>
        <v>64</v>
      </c>
      <c r="B70" s="118" t="s">
        <v>130</v>
      </c>
      <c r="C70" s="119" t="str">
        <f t="shared" si="11"/>
        <v>宮城県</v>
      </c>
      <c r="D70" s="120" t="s">
        <v>108</v>
      </c>
      <c r="E70" s="118" t="s">
        <v>65</v>
      </c>
      <c r="F70" s="119" t="s">
        <v>195</v>
      </c>
      <c r="G70" s="121" t="s">
        <v>61</v>
      </c>
      <c r="H70" s="82" t="s">
        <v>46</v>
      </c>
      <c r="I70" s="89" t="s">
        <v>276</v>
      </c>
      <c r="J70" s="118" t="s">
        <v>48</v>
      </c>
      <c r="K70" s="118" t="s">
        <v>65</v>
      </c>
      <c r="L70" s="83" t="s">
        <v>49</v>
      </c>
      <c r="M70" s="78" t="s">
        <v>277</v>
      </c>
      <c r="N70" s="122" t="s">
        <v>33</v>
      </c>
      <c r="O70" s="123">
        <v>45734</v>
      </c>
      <c r="P70" s="124">
        <v>45740</v>
      </c>
      <c r="Q70" s="127" t="s">
        <v>283</v>
      </c>
      <c r="R70" s="131" t="s">
        <v>284</v>
      </c>
      <c r="S70" s="126" t="s">
        <v>285</v>
      </c>
      <c r="T70" s="24" t="str">
        <f t="shared" si="12"/>
        <v>&lt;4.11</v>
      </c>
      <c r="U70" s="24" t="str">
        <f t="shared" si="12"/>
        <v>&lt;5.04</v>
      </c>
      <c r="V70" s="25" t="str">
        <f t="shared" si="13"/>
        <v>&lt;9.2</v>
      </c>
      <c r="W70" s="43" t="str">
        <f t="shared" si="10"/>
        <v/>
      </c>
    </row>
    <row r="71" spans="1:23" x14ac:dyDescent="0.4">
      <c r="A71" s="13">
        <f t="shared" si="8"/>
        <v>65</v>
      </c>
      <c r="B71" s="118" t="s">
        <v>130</v>
      </c>
      <c r="C71" s="119" t="str">
        <f t="shared" si="11"/>
        <v>宮城県</v>
      </c>
      <c r="D71" s="120" t="s">
        <v>108</v>
      </c>
      <c r="E71" s="118" t="s">
        <v>65</v>
      </c>
      <c r="F71" s="119" t="s">
        <v>195</v>
      </c>
      <c r="G71" s="121" t="s">
        <v>61</v>
      </c>
      <c r="H71" s="82" t="s">
        <v>46</v>
      </c>
      <c r="I71" s="89" t="s">
        <v>276</v>
      </c>
      <c r="J71" s="118" t="s">
        <v>48</v>
      </c>
      <c r="K71" s="118" t="s">
        <v>65</v>
      </c>
      <c r="L71" s="83" t="s">
        <v>49</v>
      </c>
      <c r="M71" s="78" t="s">
        <v>277</v>
      </c>
      <c r="N71" s="122" t="s">
        <v>33</v>
      </c>
      <c r="O71" s="123">
        <v>45734</v>
      </c>
      <c r="P71" s="124">
        <v>45740</v>
      </c>
      <c r="Q71" s="127" t="s">
        <v>278</v>
      </c>
      <c r="R71" s="128" t="s">
        <v>286</v>
      </c>
      <c r="S71" s="132" t="s">
        <v>287</v>
      </c>
      <c r="T71" s="24" t="str">
        <f t="shared" si="12"/>
        <v>&lt;3.83</v>
      </c>
      <c r="U71" s="24" t="str">
        <f t="shared" si="12"/>
        <v>&lt;3.6</v>
      </c>
      <c r="V71" s="25" t="str">
        <f t="shared" si="13"/>
        <v>&lt;7.4</v>
      </c>
      <c r="W71" s="43" t="str">
        <f t="shared" si="10"/>
        <v/>
      </c>
    </row>
    <row r="72" spans="1:23" x14ac:dyDescent="0.4">
      <c r="A72" s="13">
        <f t="shared" si="8"/>
        <v>66</v>
      </c>
      <c r="B72" s="118" t="s">
        <v>130</v>
      </c>
      <c r="C72" s="119" t="str">
        <f t="shared" si="11"/>
        <v>宮城県</v>
      </c>
      <c r="D72" s="120" t="s">
        <v>108</v>
      </c>
      <c r="E72" s="118" t="s">
        <v>74</v>
      </c>
      <c r="F72" s="119" t="s">
        <v>195</v>
      </c>
      <c r="G72" s="121" t="s">
        <v>61</v>
      </c>
      <c r="H72" s="82" t="s">
        <v>46</v>
      </c>
      <c r="I72" s="89" t="s">
        <v>276</v>
      </c>
      <c r="J72" s="118" t="s">
        <v>48</v>
      </c>
      <c r="K72" s="118" t="s">
        <v>65</v>
      </c>
      <c r="L72" s="83" t="s">
        <v>49</v>
      </c>
      <c r="M72" s="78" t="s">
        <v>277</v>
      </c>
      <c r="N72" s="122" t="s">
        <v>33</v>
      </c>
      <c r="O72" s="123">
        <v>45734</v>
      </c>
      <c r="P72" s="124">
        <v>45740</v>
      </c>
      <c r="Q72" s="127" t="s">
        <v>288</v>
      </c>
      <c r="R72" s="128" t="s">
        <v>289</v>
      </c>
      <c r="S72" s="126" t="s">
        <v>135</v>
      </c>
      <c r="T72" s="24" t="str">
        <f t="shared" si="12"/>
        <v>&lt;4.86</v>
      </c>
      <c r="U72" s="24" t="str">
        <f t="shared" si="12"/>
        <v>&lt;5.46</v>
      </c>
      <c r="V72" s="25" t="str">
        <f t="shared" si="13"/>
        <v>&lt;10</v>
      </c>
      <c r="W72" s="43" t="str">
        <f t="shared" si="10"/>
        <v/>
      </c>
    </row>
    <row r="73" spans="1:23" x14ac:dyDescent="0.4">
      <c r="A73" s="13">
        <f t="shared" si="8"/>
        <v>67</v>
      </c>
      <c r="B73" s="118" t="s">
        <v>130</v>
      </c>
      <c r="C73" s="119" t="str">
        <f t="shared" si="11"/>
        <v>宮城県</v>
      </c>
      <c r="D73" s="120" t="s">
        <v>108</v>
      </c>
      <c r="E73" s="118" t="s">
        <v>65</v>
      </c>
      <c r="F73" s="119" t="s">
        <v>195</v>
      </c>
      <c r="G73" s="121" t="s">
        <v>61</v>
      </c>
      <c r="H73" s="82" t="s">
        <v>46</v>
      </c>
      <c r="I73" s="89" t="s">
        <v>215</v>
      </c>
      <c r="J73" s="118" t="s">
        <v>48</v>
      </c>
      <c r="K73" s="118" t="s">
        <v>74</v>
      </c>
      <c r="L73" s="83" t="s">
        <v>49</v>
      </c>
      <c r="M73" s="78" t="s">
        <v>277</v>
      </c>
      <c r="N73" s="122" t="s">
        <v>33</v>
      </c>
      <c r="O73" s="123">
        <v>45734</v>
      </c>
      <c r="P73" s="124">
        <v>45740</v>
      </c>
      <c r="Q73" s="127" t="s">
        <v>290</v>
      </c>
      <c r="R73" s="128" t="s">
        <v>291</v>
      </c>
      <c r="S73" s="132" t="s">
        <v>292</v>
      </c>
      <c r="T73" s="24" t="str">
        <f t="shared" si="12"/>
        <v>&lt;4.77</v>
      </c>
      <c r="U73" s="24" t="str">
        <f t="shared" si="12"/>
        <v>&lt;4.76</v>
      </c>
      <c r="V73" s="25" t="str">
        <f t="shared" si="13"/>
        <v>&lt;9.5</v>
      </c>
      <c r="W73" s="43" t="str">
        <f t="shared" si="10"/>
        <v/>
      </c>
    </row>
    <row r="74" spans="1:23" x14ac:dyDescent="0.4">
      <c r="A74" s="13">
        <f t="shared" si="8"/>
        <v>68</v>
      </c>
      <c r="B74" s="118" t="s">
        <v>130</v>
      </c>
      <c r="C74" s="119" t="str">
        <f t="shared" si="11"/>
        <v>宮城県</v>
      </c>
      <c r="D74" s="120" t="s">
        <v>108</v>
      </c>
      <c r="E74" s="118" t="s">
        <v>65</v>
      </c>
      <c r="F74" s="119" t="s">
        <v>195</v>
      </c>
      <c r="G74" s="121" t="s">
        <v>61</v>
      </c>
      <c r="H74" s="82" t="s">
        <v>46</v>
      </c>
      <c r="I74" s="89" t="s">
        <v>215</v>
      </c>
      <c r="J74" s="118" t="s">
        <v>48</v>
      </c>
      <c r="K74" s="118" t="s">
        <v>74</v>
      </c>
      <c r="L74" s="83" t="s">
        <v>49</v>
      </c>
      <c r="M74" s="78" t="s">
        <v>277</v>
      </c>
      <c r="N74" s="122" t="s">
        <v>33</v>
      </c>
      <c r="O74" s="123">
        <v>45734</v>
      </c>
      <c r="P74" s="124">
        <v>45740</v>
      </c>
      <c r="Q74" s="127" t="s">
        <v>293</v>
      </c>
      <c r="R74" s="128" t="s">
        <v>294</v>
      </c>
      <c r="S74" s="126" t="s">
        <v>295</v>
      </c>
      <c r="T74" s="24" t="str">
        <f t="shared" si="12"/>
        <v>&lt;3.89</v>
      </c>
      <c r="U74" s="24" t="str">
        <f t="shared" si="12"/>
        <v>&lt;3.66</v>
      </c>
      <c r="V74" s="25" t="str">
        <f t="shared" si="13"/>
        <v>&lt;7.6</v>
      </c>
      <c r="W74" s="43" t="str">
        <f t="shared" si="10"/>
        <v/>
      </c>
    </row>
    <row r="75" spans="1:23" x14ac:dyDescent="0.4">
      <c r="A75" s="13">
        <f t="shared" si="8"/>
        <v>69</v>
      </c>
      <c r="B75" s="118" t="s">
        <v>130</v>
      </c>
      <c r="C75" s="119" t="str">
        <f t="shared" si="11"/>
        <v>宮城県</v>
      </c>
      <c r="D75" s="120" t="s">
        <v>108</v>
      </c>
      <c r="E75" s="118" t="s">
        <v>65</v>
      </c>
      <c r="F75" s="119" t="s">
        <v>195</v>
      </c>
      <c r="G75" s="121" t="s">
        <v>61</v>
      </c>
      <c r="H75" s="82" t="s">
        <v>46</v>
      </c>
      <c r="I75" s="89" t="s">
        <v>296</v>
      </c>
      <c r="J75" s="118" t="s">
        <v>235</v>
      </c>
      <c r="K75" s="118" t="s">
        <v>74</v>
      </c>
      <c r="L75" s="83" t="s">
        <v>49</v>
      </c>
      <c r="M75" s="78" t="s">
        <v>236</v>
      </c>
      <c r="N75" s="122" t="s">
        <v>33</v>
      </c>
      <c r="O75" s="123">
        <v>45739</v>
      </c>
      <c r="P75" s="124">
        <v>45740</v>
      </c>
      <c r="Q75" s="127" t="s">
        <v>297</v>
      </c>
      <c r="R75" s="128" t="s">
        <v>238</v>
      </c>
      <c r="S75" s="126" t="s">
        <v>298</v>
      </c>
      <c r="T75" s="24" t="str">
        <f t="shared" si="12"/>
        <v>&lt;2.83</v>
      </c>
      <c r="U75" s="24" t="str">
        <f t="shared" si="12"/>
        <v>&lt;3.21</v>
      </c>
      <c r="V75" s="25" t="str">
        <f t="shared" si="13"/>
        <v>&lt;6</v>
      </c>
      <c r="W75" s="43" t="str">
        <f t="shared" si="10"/>
        <v/>
      </c>
    </row>
    <row r="76" spans="1:23" x14ac:dyDescent="0.4">
      <c r="A76" s="13">
        <f t="shared" si="8"/>
        <v>70</v>
      </c>
      <c r="B76" s="118" t="s">
        <v>130</v>
      </c>
      <c r="C76" s="119" t="str">
        <f t="shared" si="11"/>
        <v>宮城県</v>
      </c>
      <c r="D76" s="120" t="s">
        <v>108</v>
      </c>
      <c r="E76" s="118" t="s">
        <v>65</v>
      </c>
      <c r="F76" s="119" t="s">
        <v>195</v>
      </c>
      <c r="G76" s="121" t="s">
        <v>61</v>
      </c>
      <c r="H76" s="82" t="s">
        <v>46</v>
      </c>
      <c r="I76" s="89" t="s">
        <v>244</v>
      </c>
      <c r="J76" s="118" t="s">
        <v>235</v>
      </c>
      <c r="K76" s="118" t="s">
        <v>74</v>
      </c>
      <c r="L76" s="83" t="s">
        <v>49</v>
      </c>
      <c r="M76" s="78" t="s">
        <v>236</v>
      </c>
      <c r="N76" s="122" t="s">
        <v>33</v>
      </c>
      <c r="O76" s="123">
        <v>45739</v>
      </c>
      <c r="P76" s="124">
        <v>45740</v>
      </c>
      <c r="Q76" s="127" t="s">
        <v>299</v>
      </c>
      <c r="R76" s="128" t="s">
        <v>300</v>
      </c>
      <c r="S76" s="126" t="s">
        <v>301</v>
      </c>
      <c r="T76" s="24" t="str">
        <f t="shared" si="12"/>
        <v>&lt;3.13</v>
      </c>
      <c r="U76" s="24" t="str">
        <f t="shared" si="12"/>
        <v>&lt;3.29</v>
      </c>
      <c r="V76" s="25" t="str">
        <f t="shared" si="13"/>
        <v>&lt;6.4</v>
      </c>
      <c r="W76" s="43" t="str">
        <f t="shared" si="10"/>
        <v/>
      </c>
    </row>
    <row r="77" spans="1:23" x14ac:dyDescent="0.4">
      <c r="A77" s="13">
        <f t="shared" si="8"/>
        <v>71</v>
      </c>
      <c r="B77" s="118" t="s">
        <v>130</v>
      </c>
      <c r="C77" s="119" t="str">
        <f t="shared" si="11"/>
        <v>宮城県</v>
      </c>
      <c r="D77" s="120" t="s">
        <v>108</v>
      </c>
      <c r="E77" s="118" t="s">
        <v>65</v>
      </c>
      <c r="F77" s="119" t="s">
        <v>195</v>
      </c>
      <c r="G77" s="121" t="s">
        <v>61</v>
      </c>
      <c r="H77" s="82" t="s">
        <v>46</v>
      </c>
      <c r="I77" s="89" t="s">
        <v>196</v>
      </c>
      <c r="J77" s="118" t="s">
        <v>48</v>
      </c>
      <c r="K77" s="118" t="s">
        <v>74</v>
      </c>
      <c r="L77" s="83" t="s">
        <v>49</v>
      </c>
      <c r="M77" s="78" t="s">
        <v>236</v>
      </c>
      <c r="N77" s="122" t="s">
        <v>33</v>
      </c>
      <c r="O77" s="123">
        <v>45740</v>
      </c>
      <c r="P77" s="124">
        <v>45741</v>
      </c>
      <c r="Q77" s="127" t="s">
        <v>302</v>
      </c>
      <c r="R77" s="128" t="s">
        <v>303</v>
      </c>
      <c r="S77" s="126" t="s">
        <v>174</v>
      </c>
      <c r="T77" s="24" t="str">
        <f t="shared" si="12"/>
        <v>&lt;2.11</v>
      </c>
      <c r="U77" s="24" t="str">
        <f t="shared" si="12"/>
        <v>&lt;3.62</v>
      </c>
      <c r="V77" s="25" t="str">
        <f t="shared" si="13"/>
        <v>&lt;5.7</v>
      </c>
      <c r="W77" s="43" t="str">
        <f t="shared" si="10"/>
        <v/>
      </c>
    </row>
    <row r="78" spans="1:23" x14ac:dyDescent="0.4">
      <c r="A78" s="13">
        <f t="shared" si="8"/>
        <v>72</v>
      </c>
      <c r="B78" s="118" t="s">
        <v>130</v>
      </c>
      <c r="C78" s="119" t="str">
        <f t="shared" si="11"/>
        <v>宮城県</v>
      </c>
      <c r="D78" s="120" t="s">
        <v>108</v>
      </c>
      <c r="E78" s="118" t="s">
        <v>65</v>
      </c>
      <c r="F78" s="119" t="s">
        <v>195</v>
      </c>
      <c r="G78" s="121" t="s">
        <v>61</v>
      </c>
      <c r="H78" s="82" t="s">
        <v>46</v>
      </c>
      <c r="I78" s="89" t="s">
        <v>201</v>
      </c>
      <c r="J78" s="118" t="s">
        <v>48</v>
      </c>
      <c r="K78" s="118" t="s">
        <v>74</v>
      </c>
      <c r="L78" s="83" t="s">
        <v>49</v>
      </c>
      <c r="M78" s="78" t="s">
        <v>236</v>
      </c>
      <c r="N78" s="122" t="s">
        <v>33</v>
      </c>
      <c r="O78" s="123">
        <v>45740</v>
      </c>
      <c r="P78" s="124">
        <v>45741</v>
      </c>
      <c r="Q78" s="127" t="s">
        <v>151</v>
      </c>
      <c r="R78" s="128" t="s">
        <v>238</v>
      </c>
      <c r="S78" s="126" t="s">
        <v>162</v>
      </c>
      <c r="T78" s="24" t="str">
        <f t="shared" si="12"/>
        <v>&lt;2.97</v>
      </c>
      <c r="U78" s="24" t="str">
        <f t="shared" si="12"/>
        <v>&lt;3.21</v>
      </c>
      <c r="V78" s="25" t="str">
        <f t="shared" si="13"/>
        <v>&lt;6.2</v>
      </c>
      <c r="W78" s="43" t="str">
        <f t="shared" si="10"/>
        <v/>
      </c>
    </row>
    <row r="79" spans="1:23" x14ac:dyDescent="0.4">
      <c r="A79" s="13">
        <f t="shared" si="8"/>
        <v>73</v>
      </c>
      <c r="B79" s="118" t="s">
        <v>130</v>
      </c>
      <c r="C79" s="119" t="str">
        <f t="shared" si="11"/>
        <v>宮城県</v>
      </c>
      <c r="D79" s="120" t="s">
        <v>108</v>
      </c>
      <c r="E79" s="118" t="s">
        <v>65</v>
      </c>
      <c r="F79" s="119" t="s">
        <v>195</v>
      </c>
      <c r="G79" s="121" t="s">
        <v>61</v>
      </c>
      <c r="H79" s="82" t="s">
        <v>46</v>
      </c>
      <c r="I79" s="89" t="s">
        <v>304</v>
      </c>
      <c r="J79" s="118" t="s">
        <v>48</v>
      </c>
      <c r="K79" s="118" t="s">
        <v>65</v>
      </c>
      <c r="L79" s="83" t="s">
        <v>49</v>
      </c>
      <c r="M79" s="78" t="s">
        <v>236</v>
      </c>
      <c r="N79" s="122" t="s">
        <v>33</v>
      </c>
      <c r="O79" s="123">
        <v>45740</v>
      </c>
      <c r="P79" s="124">
        <v>45741</v>
      </c>
      <c r="Q79" s="127" t="s">
        <v>305</v>
      </c>
      <c r="R79" s="128" t="s">
        <v>303</v>
      </c>
      <c r="S79" s="126" t="s">
        <v>189</v>
      </c>
      <c r="T79" s="24" t="str">
        <f t="shared" si="12"/>
        <v>&lt;3.28</v>
      </c>
      <c r="U79" s="24" t="str">
        <f t="shared" si="12"/>
        <v>&lt;3.62</v>
      </c>
      <c r="V79" s="25" t="str">
        <f t="shared" si="13"/>
        <v>&lt;6.9</v>
      </c>
      <c r="W79" s="43" t="str">
        <f t="shared" si="10"/>
        <v/>
      </c>
    </row>
    <row r="80" spans="1:23" x14ac:dyDescent="0.4">
      <c r="A80" s="13">
        <f t="shared" si="8"/>
        <v>74</v>
      </c>
      <c r="B80" s="118" t="s">
        <v>130</v>
      </c>
      <c r="C80" s="119" t="str">
        <f t="shared" si="11"/>
        <v>宮城県</v>
      </c>
      <c r="D80" s="120" t="s">
        <v>108</v>
      </c>
      <c r="E80" s="118" t="s">
        <v>65</v>
      </c>
      <c r="F80" s="119" t="s">
        <v>195</v>
      </c>
      <c r="G80" s="121" t="s">
        <v>61</v>
      </c>
      <c r="H80" s="82" t="s">
        <v>46</v>
      </c>
      <c r="I80" s="89" t="s">
        <v>306</v>
      </c>
      <c r="J80" s="118" t="s">
        <v>48</v>
      </c>
      <c r="K80" s="118" t="s">
        <v>65</v>
      </c>
      <c r="L80" s="83" t="s">
        <v>49</v>
      </c>
      <c r="M80" s="78" t="s">
        <v>236</v>
      </c>
      <c r="N80" s="122" t="s">
        <v>33</v>
      </c>
      <c r="O80" s="123">
        <v>45740</v>
      </c>
      <c r="P80" s="124">
        <v>45741</v>
      </c>
      <c r="Q80" s="127" t="s">
        <v>307</v>
      </c>
      <c r="R80" s="128" t="s">
        <v>182</v>
      </c>
      <c r="S80" s="126" t="s">
        <v>162</v>
      </c>
      <c r="T80" s="24" t="str">
        <f t="shared" si="12"/>
        <v>&lt;2.88</v>
      </c>
      <c r="U80" s="24" t="str">
        <f t="shared" si="12"/>
        <v>&lt;3.3</v>
      </c>
      <c r="V80" s="25" t="str">
        <f t="shared" si="13"/>
        <v>&lt;6.2</v>
      </c>
      <c r="W80" s="43" t="str">
        <f t="shared" si="10"/>
        <v/>
      </c>
    </row>
    <row r="81" spans="1:23" x14ac:dyDescent="0.4">
      <c r="A81" s="13">
        <f t="shared" si="8"/>
        <v>75</v>
      </c>
      <c r="B81" s="118" t="s">
        <v>130</v>
      </c>
      <c r="C81" s="119" t="str">
        <f t="shared" si="11"/>
        <v>宮城県</v>
      </c>
      <c r="D81" s="120" t="s">
        <v>108</v>
      </c>
      <c r="E81" s="118" t="s">
        <v>65</v>
      </c>
      <c r="F81" s="119" t="s">
        <v>195</v>
      </c>
      <c r="G81" s="121" t="s">
        <v>61</v>
      </c>
      <c r="H81" s="82" t="s">
        <v>46</v>
      </c>
      <c r="I81" s="89" t="s">
        <v>201</v>
      </c>
      <c r="J81" s="118" t="s">
        <v>48</v>
      </c>
      <c r="K81" s="118" t="s">
        <v>65</v>
      </c>
      <c r="L81" s="83" t="s">
        <v>49</v>
      </c>
      <c r="M81" s="78" t="s">
        <v>236</v>
      </c>
      <c r="N81" s="122" t="s">
        <v>33</v>
      </c>
      <c r="O81" s="123">
        <v>45740</v>
      </c>
      <c r="P81" s="124">
        <v>45741</v>
      </c>
      <c r="Q81" s="127" t="s">
        <v>300</v>
      </c>
      <c r="R81" s="128" t="s">
        <v>308</v>
      </c>
      <c r="S81" s="126" t="s">
        <v>309</v>
      </c>
      <c r="T81" s="24" t="str">
        <f t="shared" si="12"/>
        <v>&lt;3.29</v>
      </c>
      <c r="U81" s="24" t="str">
        <f t="shared" si="12"/>
        <v>&lt;3.98</v>
      </c>
      <c r="V81" s="25" t="str">
        <f t="shared" si="13"/>
        <v>&lt;7.3</v>
      </c>
      <c r="W81" s="43" t="str">
        <f t="shared" si="10"/>
        <v/>
      </c>
    </row>
    <row r="82" spans="1:23" x14ac:dyDescent="0.4">
      <c r="A82" s="13">
        <f t="shared" si="8"/>
        <v>76</v>
      </c>
      <c r="B82" s="118" t="s">
        <v>130</v>
      </c>
      <c r="C82" s="119" t="str">
        <f t="shared" si="11"/>
        <v>宮城県漁業協同組合</v>
      </c>
      <c r="D82" s="120" t="s">
        <v>108</v>
      </c>
      <c r="E82" s="118" t="s">
        <v>65</v>
      </c>
      <c r="F82" s="119" t="s">
        <v>221</v>
      </c>
      <c r="G82" s="121" t="s">
        <v>61</v>
      </c>
      <c r="H82" s="82" t="s">
        <v>46</v>
      </c>
      <c r="I82" s="89" t="s">
        <v>222</v>
      </c>
      <c r="J82" s="118" t="s">
        <v>113</v>
      </c>
      <c r="K82" s="118" t="s">
        <v>65</v>
      </c>
      <c r="L82" s="83" t="s">
        <v>49</v>
      </c>
      <c r="M82" s="78" t="s">
        <v>134</v>
      </c>
      <c r="N82" s="122" t="s">
        <v>33</v>
      </c>
      <c r="O82" s="123">
        <v>45735</v>
      </c>
      <c r="P82" s="124">
        <v>45737</v>
      </c>
      <c r="Q82" s="127" t="s">
        <v>135</v>
      </c>
      <c r="R82" s="128" t="s">
        <v>135</v>
      </c>
      <c r="S82" s="126" t="s">
        <v>226</v>
      </c>
      <c r="T82" s="24" t="str">
        <f t="shared" si="12"/>
        <v>&lt;10</v>
      </c>
      <c r="U82" s="24" t="str">
        <f t="shared" si="12"/>
        <v>&lt;10</v>
      </c>
      <c r="V82" s="25" t="str">
        <f t="shared" si="13"/>
        <v>&lt;20</v>
      </c>
      <c r="W82" s="43" t="str">
        <f t="shared" si="10"/>
        <v/>
      </c>
    </row>
    <row r="83" spans="1:23" x14ac:dyDescent="0.4">
      <c r="A83" s="13">
        <f t="shared" si="8"/>
        <v>77</v>
      </c>
      <c r="B83" s="118" t="s">
        <v>130</v>
      </c>
      <c r="C83" s="119" t="str">
        <f t="shared" si="11"/>
        <v>宮城県漁業協同組合</v>
      </c>
      <c r="D83" s="120" t="s">
        <v>108</v>
      </c>
      <c r="E83" s="118" t="s">
        <v>65</v>
      </c>
      <c r="F83" s="119" t="s">
        <v>223</v>
      </c>
      <c r="G83" s="121" t="s">
        <v>61</v>
      </c>
      <c r="H83" s="82" t="s">
        <v>46</v>
      </c>
      <c r="I83" s="89" t="s">
        <v>222</v>
      </c>
      <c r="J83" s="118" t="s">
        <v>113</v>
      </c>
      <c r="K83" s="118" t="s">
        <v>65</v>
      </c>
      <c r="L83" s="83" t="s">
        <v>49</v>
      </c>
      <c r="M83" s="78" t="s">
        <v>134</v>
      </c>
      <c r="N83" s="122" t="s">
        <v>33</v>
      </c>
      <c r="O83" s="123">
        <v>45735</v>
      </c>
      <c r="P83" s="124">
        <v>45737</v>
      </c>
      <c r="Q83" s="127" t="s">
        <v>55</v>
      </c>
      <c r="R83" s="134" t="s">
        <v>55</v>
      </c>
      <c r="S83" s="126" t="s">
        <v>226</v>
      </c>
      <c r="T83" s="24" t="str">
        <f t="shared" si="12"/>
        <v>&lt;10</v>
      </c>
      <c r="U83" s="24" t="str">
        <f t="shared" si="12"/>
        <v>&lt;10</v>
      </c>
      <c r="V83" s="25" t="str">
        <f t="shared" si="13"/>
        <v>&lt;20</v>
      </c>
      <c r="W83" s="43" t="str">
        <f t="shared" si="10"/>
        <v/>
      </c>
    </row>
    <row r="84" spans="1:23" x14ac:dyDescent="0.4">
      <c r="A84" s="13">
        <f t="shared" si="8"/>
        <v>78</v>
      </c>
      <c r="B84" s="118" t="s">
        <v>130</v>
      </c>
      <c r="C84" s="119" t="str">
        <f t="shared" si="11"/>
        <v>宮城県漁業協同組合</v>
      </c>
      <c r="D84" s="120" t="s">
        <v>108</v>
      </c>
      <c r="E84" s="118" t="s">
        <v>65</v>
      </c>
      <c r="F84" s="119" t="s">
        <v>310</v>
      </c>
      <c r="G84" s="121" t="s">
        <v>61</v>
      </c>
      <c r="H84" s="82" t="s">
        <v>46</v>
      </c>
      <c r="I84" s="89" t="s">
        <v>222</v>
      </c>
      <c r="J84" s="118" t="s">
        <v>113</v>
      </c>
      <c r="K84" s="118" t="s">
        <v>65</v>
      </c>
      <c r="L84" s="83" t="s">
        <v>49</v>
      </c>
      <c r="M84" s="78" t="s">
        <v>134</v>
      </c>
      <c r="N84" s="122" t="s">
        <v>33</v>
      </c>
      <c r="O84" s="123">
        <v>45736</v>
      </c>
      <c r="P84" s="124">
        <v>45740</v>
      </c>
      <c r="Q84" s="127" t="s">
        <v>55</v>
      </c>
      <c r="R84" s="134" t="s">
        <v>55</v>
      </c>
      <c r="S84" s="126" t="s">
        <v>226</v>
      </c>
      <c r="T84" s="24" t="str">
        <f t="shared" si="12"/>
        <v>&lt;10</v>
      </c>
      <c r="U84" s="24" t="str">
        <f t="shared" si="12"/>
        <v>&lt;10</v>
      </c>
      <c r="V84" s="25" t="str">
        <f t="shared" si="13"/>
        <v>&lt;20</v>
      </c>
      <c r="W84" s="43" t="str">
        <f t="shared" si="10"/>
        <v/>
      </c>
    </row>
    <row r="85" spans="1:23" x14ac:dyDescent="0.4">
      <c r="A85" s="13">
        <f t="shared" si="8"/>
        <v>79</v>
      </c>
      <c r="B85" s="118" t="s">
        <v>130</v>
      </c>
      <c r="C85" s="119" t="str">
        <f t="shared" si="11"/>
        <v>宮城県漁業協同組合</v>
      </c>
      <c r="D85" s="120" t="s">
        <v>108</v>
      </c>
      <c r="E85" s="118" t="s">
        <v>65</v>
      </c>
      <c r="F85" s="119" t="s">
        <v>311</v>
      </c>
      <c r="G85" s="121" t="s">
        <v>61</v>
      </c>
      <c r="H85" s="82" t="s">
        <v>46</v>
      </c>
      <c r="I85" s="89" t="s">
        <v>222</v>
      </c>
      <c r="J85" s="118" t="s">
        <v>113</v>
      </c>
      <c r="K85" s="118" t="s">
        <v>65</v>
      </c>
      <c r="L85" s="83" t="s">
        <v>49</v>
      </c>
      <c r="M85" s="78" t="s">
        <v>134</v>
      </c>
      <c r="N85" s="122" t="s">
        <v>33</v>
      </c>
      <c r="O85" s="123">
        <v>45736</v>
      </c>
      <c r="P85" s="124">
        <v>45740</v>
      </c>
      <c r="Q85" s="127" t="s">
        <v>55</v>
      </c>
      <c r="R85" s="134" t="s">
        <v>55</v>
      </c>
      <c r="S85" s="126" t="s">
        <v>226</v>
      </c>
      <c r="T85" s="135" t="str">
        <f t="shared" ref="T85:U100" si="14"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&lt;10</v>
      </c>
      <c r="U85" s="135" t="str">
        <f t="shared" si="14"/>
        <v>&lt;10</v>
      </c>
      <c r="V85" s="136" t="str">
        <f t="shared" si="13"/>
        <v>&lt;20</v>
      </c>
      <c r="W85" s="43" t="str">
        <f t="shared" si="10"/>
        <v/>
      </c>
    </row>
    <row r="86" spans="1:23" x14ac:dyDescent="0.4">
      <c r="A86" s="13">
        <f t="shared" si="8"/>
        <v>80</v>
      </c>
      <c r="B86" s="118" t="s">
        <v>130</v>
      </c>
      <c r="C86" s="119" t="str">
        <f t="shared" si="11"/>
        <v>宮城県漁業協同組合</v>
      </c>
      <c r="D86" s="120" t="s">
        <v>108</v>
      </c>
      <c r="E86" s="118" t="s">
        <v>65</v>
      </c>
      <c r="F86" s="119" t="s">
        <v>132</v>
      </c>
      <c r="G86" s="121" t="s">
        <v>61</v>
      </c>
      <c r="H86" s="82" t="s">
        <v>46</v>
      </c>
      <c r="I86" s="89" t="s">
        <v>222</v>
      </c>
      <c r="J86" s="118" t="s">
        <v>113</v>
      </c>
      <c r="K86" s="118" t="s">
        <v>65</v>
      </c>
      <c r="L86" s="83" t="s">
        <v>49</v>
      </c>
      <c r="M86" s="78" t="s">
        <v>134</v>
      </c>
      <c r="N86" s="122" t="s">
        <v>33</v>
      </c>
      <c r="O86" s="123">
        <v>45736</v>
      </c>
      <c r="P86" s="124">
        <v>45740</v>
      </c>
      <c r="Q86" s="127" t="s">
        <v>55</v>
      </c>
      <c r="R86" s="134" t="s">
        <v>55</v>
      </c>
      <c r="S86" s="126" t="s">
        <v>226</v>
      </c>
      <c r="T86" s="135" t="str">
        <f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&lt;10</v>
      </c>
      <c r="U86" s="135" t="str">
        <f t="shared" si="14"/>
        <v>&lt;10</v>
      </c>
      <c r="V86" s="136" t="str">
        <f t="shared" si="13"/>
        <v>&lt;20</v>
      </c>
      <c r="W86" s="137" t="str">
        <f t="shared" si="10"/>
        <v/>
      </c>
    </row>
    <row r="87" spans="1:23" x14ac:dyDescent="0.4">
      <c r="A87" s="13">
        <f t="shared" si="8"/>
        <v>81</v>
      </c>
      <c r="B87" s="118" t="s">
        <v>130</v>
      </c>
      <c r="C87" s="119" t="str">
        <f t="shared" si="11"/>
        <v>宮城県漁業協同組合</v>
      </c>
      <c r="D87" s="120" t="s">
        <v>108</v>
      </c>
      <c r="E87" s="118" t="s">
        <v>65</v>
      </c>
      <c r="F87" s="138" t="s">
        <v>228</v>
      </c>
      <c r="G87" s="121" t="s">
        <v>61</v>
      </c>
      <c r="H87" s="82" t="s">
        <v>46</v>
      </c>
      <c r="I87" s="89" t="s">
        <v>222</v>
      </c>
      <c r="J87" s="118" t="s">
        <v>113</v>
      </c>
      <c r="K87" s="118" t="s">
        <v>65</v>
      </c>
      <c r="L87" s="83" t="s">
        <v>49</v>
      </c>
      <c r="M87" s="78" t="s">
        <v>134</v>
      </c>
      <c r="N87" s="122" t="s">
        <v>33</v>
      </c>
      <c r="O87" s="123">
        <v>45736</v>
      </c>
      <c r="P87" s="124">
        <v>45740</v>
      </c>
      <c r="Q87" s="127" t="s">
        <v>55</v>
      </c>
      <c r="R87" s="134" t="s">
        <v>55</v>
      </c>
      <c r="S87" s="126" t="s">
        <v>226</v>
      </c>
      <c r="T87" s="135" t="str">
        <f t="shared" si="14"/>
        <v>&lt;10</v>
      </c>
      <c r="U87" s="135" t="str">
        <f t="shared" si="14"/>
        <v>&lt;10</v>
      </c>
      <c r="V87" s="136" t="str">
        <f t="shared" si="13"/>
        <v>&lt;20</v>
      </c>
      <c r="W87" s="137" t="str">
        <f t="shared" si="10"/>
        <v/>
      </c>
    </row>
    <row r="88" spans="1:23" x14ac:dyDescent="0.4">
      <c r="A88" s="13">
        <f t="shared" si="8"/>
        <v>82</v>
      </c>
      <c r="B88" s="139" t="s">
        <v>130</v>
      </c>
      <c r="C88" s="140" t="str">
        <f t="shared" si="11"/>
        <v>宮城県漁業協同組合</v>
      </c>
      <c r="D88" s="141" t="s">
        <v>108</v>
      </c>
      <c r="E88" s="139" t="s">
        <v>65</v>
      </c>
      <c r="F88" s="142" t="s">
        <v>137</v>
      </c>
      <c r="G88" s="143" t="s">
        <v>61</v>
      </c>
      <c r="H88" s="101" t="s">
        <v>46</v>
      </c>
      <c r="I88" s="89" t="s">
        <v>222</v>
      </c>
      <c r="J88" s="118" t="s">
        <v>113</v>
      </c>
      <c r="K88" s="139" t="s">
        <v>65</v>
      </c>
      <c r="L88" s="102" t="s">
        <v>49</v>
      </c>
      <c r="M88" s="78" t="s">
        <v>134</v>
      </c>
      <c r="N88" s="144" t="s">
        <v>33</v>
      </c>
      <c r="O88" s="123">
        <v>45736</v>
      </c>
      <c r="P88" s="124">
        <v>45740</v>
      </c>
      <c r="Q88" s="127" t="s">
        <v>55</v>
      </c>
      <c r="R88" s="134" t="s">
        <v>55</v>
      </c>
      <c r="S88" s="126" t="s">
        <v>226</v>
      </c>
      <c r="T88" s="135" t="str">
        <f t="shared" si="14"/>
        <v>&lt;10</v>
      </c>
      <c r="U88" s="135" t="str">
        <f t="shared" si="14"/>
        <v>&lt;10</v>
      </c>
      <c r="V88" s="136" t="str">
        <f t="shared" si="13"/>
        <v>&lt;20</v>
      </c>
      <c r="W88" s="137" t="str">
        <f t="shared" si="10"/>
        <v/>
      </c>
    </row>
    <row r="89" spans="1:23" x14ac:dyDescent="0.4">
      <c r="A89" s="13">
        <f t="shared" si="8"/>
        <v>83</v>
      </c>
      <c r="B89" s="118" t="s">
        <v>130</v>
      </c>
      <c r="C89" s="119" t="str">
        <f t="shared" si="11"/>
        <v>宮城県漁業協同組合</v>
      </c>
      <c r="D89" s="120" t="s">
        <v>108</v>
      </c>
      <c r="E89" s="118" t="s">
        <v>65</v>
      </c>
      <c r="F89" s="142" t="s">
        <v>229</v>
      </c>
      <c r="G89" s="121" t="s">
        <v>61</v>
      </c>
      <c r="H89" s="82" t="s">
        <v>46</v>
      </c>
      <c r="I89" s="89" t="s">
        <v>222</v>
      </c>
      <c r="J89" s="118" t="s">
        <v>113</v>
      </c>
      <c r="K89" s="118" t="s">
        <v>65</v>
      </c>
      <c r="L89" s="83" t="s">
        <v>49</v>
      </c>
      <c r="M89" s="78" t="s">
        <v>134</v>
      </c>
      <c r="N89" s="122" t="s">
        <v>33</v>
      </c>
      <c r="O89" s="123">
        <v>45736</v>
      </c>
      <c r="P89" s="124">
        <v>45740</v>
      </c>
      <c r="Q89" s="127" t="s">
        <v>55</v>
      </c>
      <c r="R89" s="134" t="s">
        <v>55</v>
      </c>
      <c r="S89" s="126" t="s">
        <v>226</v>
      </c>
      <c r="T89" s="135" t="str">
        <f t="shared" si="14"/>
        <v>&lt;10</v>
      </c>
      <c r="U89" s="135" t="str">
        <f t="shared" si="14"/>
        <v>&lt;10</v>
      </c>
      <c r="V89" s="136" t="str">
        <f t="shared" si="13"/>
        <v>&lt;20</v>
      </c>
      <c r="W89" s="137" t="str">
        <f t="shared" si="10"/>
        <v/>
      </c>
    </row>
    <row r="90" spans="1:23" x14ac:dyDescent="0.4">
      <c r="A90" s="13">
        <f t="shared" si="8"/>
        <v>84</v>
      </c>
      <c r="B90" s="118" t="s">
        <v>130</v>
      </c>
      <c r="C90" s="119" t="str">
        <f t="shared" si="11"/>
        <v>宮城県漁業協同組合</v>
      </c>
      <c r="D90" s="120" t="s">
        <v>108</v>
      </c>
      <c r="E90" s="118" t="s">
        <v>65</v>
      </c>
      <c r="F90" s="145" t="s">
        <v>229</v>
      </c>
      <c r="G90" s="121" t="s">
        <v>61</v>
      </c>
      <c r="H90" s="82" t="s">
        <v>46</v>
      </c>
      <c r="I90" s="89" t="s">
        <v>222</v>
      </c>
      <c r="J90" s="118" t="s">
        <v>113</v>
      </c>
      <c r="K90" s="118" t="s">
        <v>65</v>
      </c>
      <c r="L90" s="83" t="s">
        <v>49</v>
      </c>
      <c r="M90" s="78" t="s">
        <v>134</v>
      </c>
      <c r="N90" s="122" t="s">
        <v>33</v>
      </c>
      <c r="O90" s="123">
        <v>45736</v>
      </c>
      <c r="P90" s="124">
        <v>45740</v>
      </c>
      <c r="Q90" s="127" t="s">
        <v>55</v>
      </c>
      <c r="R90" s="134" t="s">
        <v>55</v>
      </c>
      <c r="S90" s="126" t="s">
        <v>226</v>
      </c>
      <c r="T90" s="135" t="str">
        <f t="shared" si="14"/>
        <v>&lt;10</v>
      </c>
      <c r="U90" s="135" t="str">
        <f t="shared" si="14"/>
        <v>&lt;10</v>
      </c>
      <c r="V90" s="136" t="str">
        <f t="shared" si="13"/>
        <v>&lt;20</v>
      </c>
      <c r="W90" s="137" t="str">
        <f t="shared" si="10"/>
        <v/>
      </c>
    </row>
    <row r="91" spans="1:23" x14ac:dyDescent="0.4">
      <c r="A91" s="13">
        <f t="shared" si="8"/>
        <v>85</v>
      </c>
      <c r="B91" s="118" t="s">
        <v>130</v>
      </c>
      <c r="C91" s="119" t="str">
        <f t="shared" si="11"/>
        <v>宮城県漁業協同組合</v>
      </c>
      <c r="D91" s="120" t="s">
        <v>108</v>
      </c>
      <c r="E91" s="118" t="s">
        <v>65</v>
      </c>
      <c r="F91" s="145" t="s">
        <v>230</v>
      </c>
      <c r="G91" s="121" t="s">
        <v>61</v>
      </c>
      <c r="H91" s="82" t="s">
        <v>46</v>
      </c>
      <c r="I91" s="89" t="s">
        <v>222</v>
      </c>
      <c r="J91" s="118" t="s">
        <v>113</v>
      </c>
      <c r="K91" s="118" t="s">
        <v>65</v>
      </c>
      <c r="L91" s="83" t="s">
        <v>49</v>
      </c>
      <c r="M91" s="78" t="s">
        <v>134</v>
      </c>
      <c r="N91" s="122" t="s">
        <v>33</v>
      </c>
      <c r="O91" s="123">
        <v>45736</v>
      </c>
      <c r="P91" s="124">
        <v>45740</v>
      </c>
      <c r="Q91" s="127" t="s">
        <v>55</v>
      </c>
      <c r="R91" s="134" t="s">
        <v>55</v>
      </c>
      <c r="S91" s="126" t="s">
        <v>226</v>
      </c>
      <c r="T91" s="135" t="str">
        <f t="shared" si="14"/>
        <v>&lt;10</v>
      </c>
      <c r="U91" s="135" t="str">
        <f t="shared" si="14"/>
        <v>&lt;10</v>
      </c>
      <c r="V91" s="136" t="str">
        <f t="shared" si="13"/>
        <v>&lt;20</v>
      </c>
      <c r="W91" s="137" t="str">
        <f t="shared" si="10"/>
        <v/>
      </c>
    </row>
    <row r="92" spans="1:23" x14ac:dyDescent="0.4">
      <c r="A92" s="13">
        <f t="shared" si="8"/>
        <v>86</v>
      </c>
      <c r="B92" s="118" t="s">
        <v>130</v>
      </c>
      <c r="C92" s="119" t="str">
        <f t="shared" si="11"/>
        <v>宮城県漁業協同組合</v>
      </c>
      <c r="D92" s="120" t="s">
        <v>108</v>
      </c>
      <c r="E92" s="118" t="s">
        <v>65</v>
      </c>
      <c r="F92" s="145" t="s">
        <v>132</v>
      </c>
      <c r="G92" s="121" t="s">
        <v>61</v>
      </c>
      <c r="H92" s="82" t="s">
        <v>46</v>
      </c>
      <c r="I92" s="89" t="s">
        <v>133</v>
      </c>
      <c r="J92" s="118" t="s">
        <v>113</v>
      </c>
      <c r="K92" s="118" t="s">
        <v>65</v>
      </c>
      <c r="L92" s="83" t="s">
        <v>49</v>
      </c>
      <c r="M92" s="78" t="s">
        <v>134</v>
      </c>
      <c r="N92" s="122" t="s">
        <v>33</v>
      </c>
      <c r="O92" s="123">
        <v>45736</v>
      </c>
      <c r="P92" s="124">
        <v>45740</v>
      </c>
      <c r="Q92" s="127" t="s">
        <v>55</v>
      </c>
      <c r="R92" s="134" t="s">
        <v>55</v>
      </c>
      <c r="S92" s="126" t="s">
        <v>226</v>
      </c>
      <c r="T92" s="135" t="str">
        <f t="shared" si="14"/>
        <v>&lt;10</v>
      </c>
      <c r="U92" s="135" t="str">
        <f t="shared" si="14"/>
        <v>&lt;10</v>
      </c>
      <c r="V92" s="136" t="str">
        <f t="shared" si="13"/>
        <v>&lt;20</v>
      </c>
      <c r="W92" s="137" t="str">
        <f t="shared" si="10"/>
        <v/>
      </c>
    </row>
    <row r="93" spans="1:23" x14ac:dyDescent="0.4">
      <c r="A93" s="13">
        <f t="shared" si="8"/>
        <v>87</v>
      </c>
      <c r="B93" s="118" t="s">
        <v>130</v>
      </c>
      <c r="C93" s="119" t="str">
        <f t="shared" si="11"/>
        <v>宮城県漁業協同組合</v>
      </c>
      <c r="D93" s="120" t="s">
        <v>108</v>
      </c>
      <c r="E93" s="118" t="s">
        <v>65</v>
      </c>
      <c r="F93" s="145" t="s">
        <v>229</v>
      </c>
      <c r="G93" s="121" t="s">
        <v>61</v>
      </c>
      <c r="H93" s="82" t="s">
        <v>46</v>
      </c>
      <c r="I93" s="89" t="s">
        <v>312</v>
      </c>
      <c r="J93" s="118" t="s">
        <v>113</v>
      </c>
      <c r="K93" s="118" t="s">
        <v>65</v>
      </c>
      <c r="L93" s="83" t="s">
        <v>49</v>
      </c>
      <c r="M93" s="78" t="s">
        <v>134</v>
      </c>
      <c r="N93" s="122" t="s">
        <v>33</v>
      </c>
      <c r="O93" s="123">
        <v>45736</v>
      </c>
      <c r="P93" s="124">
        <v>45740</v>
      </c>
      <c r="Q93" s="127" t="s">
        <v>55</v>
      </c>
      <c r="R93" s="134" t="s">
        <v>55</v>
      </c>
      <c r="S93" s="126" t="s">
        <v>226</v>
      </c>
      <c r="T93" s="135" t="str">
        <f t="shared" si="14"/>
        <v>&lt;10</v>
      </c>
      <c r="U93" s="135" t="str">
        <f t="shared" si="14"/>
        <v>&lt;10</v>
      </c>
      <c r="V93" s="136" t="str">
        <f t="shared" si="13"/>
        <v>&lt;20</v>
      </c>
      <c r="W93" s="137" t="str">
        <f t="shared" si="10"/>
        <v/>
      </c>
    </row>
    <row r="94" spans="1:23" x14ac:dyDescent="0.4">
      <c r="A94" s="13">
        <f t="shared" si="8"/>
        <v>88</v>
      </c>
      <c r="B94" s="118" t="s">
        <v>130</v>
      </c>
      <c r="C94" s="119" t="str">
        <f t="shared" si="11"/>
        <v>宮城県漁業協同組合</v>
      </c>
      <c r="D94" s="120" t="s">
        <v>108</v>
      </c>
      <c r="E94" s="118" t="s">
        <v>65</v>
      </c>
      <c r="F94" s="145" t="s">
        <v>313</v>
      </c>
      <c r="G94" s="121" t="s">
        <v>61</v>
      </c>
      <c r="H94" s="82" t="s">
        <v>46</v>
      </c>
      <c r="I94" s="89" t="s">
        <v>312</v>
      </c>
      <c r="J94" s="118" t="s">
        <v>113</v>
      </c>
      <c r="K94" s="118" t="s">
        <v>65</v>
      </c>
      <c r="L94" s="83" t="s">
        <v>49</v>
      </c>
      <c r="M94" s="78" t="s">
        <v>134</v>
      </c>
      <c r="N94" s="122" t="s">
        <v>33</v>
      </c>
      <c r="O94" s="123">
        <v>45736</v>
      </c>
      <c r="P94" s="124">
        <v>45740</v>
      </c>
      <c r="Q94" s="127" t="s">
        <v>55</v>
      </c>
      <c r="R94" s="134" t="s">
        <v>55</v>
      </c>
      <c r="S94" s="126" t="s">
        <v>226</v>
      </c>
      <c r="T94" s="135" t="str">
        <f t="shared" si="14"/>
        <v>&lt;10</v>
      </c>
      <c r="U94" s="135" t="str">
        <f t="shared" si="14"/>
        <v>&lt;10</v>
      </c>
      <c r="V94" s="136" t="str">
        <f t="shared" si="13"/>
        <v>&lt;20</v>
      </c>
      <c r="W94" s="137" t="str">
        <f t="shared" si="10"/>
        <v/>
      </c>
    </row>
    <row r="95" spans="1:23" x14ac:dyDescent="0.4">
      <c r="A95" s="13">
        <f t="shared" si="8"/>
        <v>89</v>
      </c>
      <c r="B95" s="118" t="s">
        <v>130</v>
      </c>
      <c r="C95" s="119" t="str">
        <f t="shared" si="11"/>
        <v>宮城県漁業協同組合</v>
      </c>
      <c r="D95" s="120" t="s">
        <v>108</v>
      </c>
      <c r="E95" s="118" t="s">
        <v>65</v>
      </c>
      <c r="F95" s="145" t="s">
        <v>314</v>
      </c>
      <c r="G95" s="121" t="s">
        <v>61</v>
      </c>
      <c r="H95" s="82" t="s">
        <v>46</v>
      </c>
      <c r="I95" s="89" t="s">
        <v>312</v>
      </c>
      <c r="J95" s="118" t="s">
        <v>113</v>
      </c>
      <c r="K95" s="118" t="s">
        <v>65</v>
      </c>
      <c r="L95" s="83" t="s">
        <v>49</v>
      </c>
      <c r="M95" s="78" t="s">
        <v>134</v>
      </c>
      <c r="N95" s="122" t="s">
        <v>33</v>
      </c>
      <c r="O95" s="123">
        <v>45736</v>
      </c>
      <c r="P95" s="124">
        <v>45740</v>
      </c>
      <c r="Q95" s="127" t="s">
        <v>55</v>
      </c>
      <c r="R95" s="134" t="s">
        <v>55</v>
      </c>
      <c r="S95" s="126" t="s">
        <v>226</v>
      </c>
      <c r="T95" s="135" t="str">
        <f t="shared" si="14"/>
        <v>&lt;10</v>
      </c>
      <c r="U95" s="135" t="str">
        <f t="shared" si="14"/>
        <v>&lt;10</v>
      </c>
      <c r="V95" s="136" t="str">
        <f t="shared" si="13"/>
        <v>&lt;20</v>
      </c>
      <c r="W95" s="137" t="str">
        <f t="shared" si="10"/>
        <v/>
      </c>
    </row>
    <row r="96" spans="1:23" x14ac:dyDescent="0.4">
      <c r="A96" s="13">
        <f t="shared" si="8"/>
        <v>90</v>
      </c>
      <c r="B96" s="118" t="s">
        <v>130</v>
      </c>
      <c r="C96" s="119" t="str">
        <f t="shared" si="11"/>
        <v>宮城県漁業協同組合</v>
      </c>
      <c r="D96" s="120" t="s">
        <v>108</v>
      </c>
      <c r="E96" s="118" t="s">
        <v>65</v>
      </c>
      <c r="F96" s="145" t="s">
        <v>314</v>
      </c>
      <c r="G96" s="121" t="s">
        <v>61</v>
      </c>
      <c r="H96" s="82" t="s">
        <v>46</v>
      </c>
      <c r="I96" s="89" t="s">
        <v>312</v>
      </c>
      <c r="J96" s="118" t="s">
        <v>113</v>
      </c>
      <c r="K96" s="118" t="s">
        <v>65</v>
      </c>
      <c r="L96" s="83" t="s">
        <v>49</v>
      </c>
      <c r="M96" s="78" t="s">
        <v>134</v>
      </c>
      <c r="N96" s="122" t="s">
        <v>33</v>
      </c>
      <c r="O96" s="123">
        <v>45736</v>
      </c>
      <c r="P96" s="124">
        <v>45740</v>
      </c>
      <c r="Q96" s="127" t="s">
        <v>55</v>
      </c>
      <c r="R96" s="134" t="s">
        <v>55</v>
      </c>
      <c r="S96" s="126" t="s">
        <v>226</v>
      </c>
      <c r="T96" s="135" t="str">
        <f t="shared" si="14"/>
        <v>&lt;10</v>
      </c>
      <c r="U96" s="135" t="str">
        <f t="shared" si="14"/>
        <v>&lt;10</v>
      </c>
      <c r="V96" s="136" t="str">
        <f t="shared" si="13"/>
        <v>&lt;20</v>
      </c>
      <c r="W96" s="137" t="str">
        <f t="shared" si="10"/>
        <v/>
      </c>
    </row>
    <row r="97" spans="1:23" x14ac:dyDescent="0.4">
      <c r="A97" s="13">
        <f t="shared" si="8"/>
        <v>91</v>
      </c>
      <c r="B97" s="118" t="s">
        <v>130</v>
      </c>
      <c r="C97" s="119" t="str">
        <f t="shared" si="11"/>
        <v>宮城県漁業協同組合</v>
      </c>
      <c r="D97" s="120" t="s">
        <v>108</v>
      </c>
      <c r="E97" s="118" t="s">
        <v>65</v>
      </c>
      <c r="F97" s="145" t="s">
        <v>315</v>
      </c>
      <c r="G97" s="121" t="s">
        <v>61</v>
      </c>
      <c r="H97" s="82" t="s">
        <v>46</v>
      </c>
      <c r="I97" s="89" t="s">
        <v>312</v>
      </c>
      <c r="J97" s="118" t="s">
        <v>113</v>
      </c>
      <c r="K97" s="118" t="s">
        <v>65</v>
      </c>
      <c r="L97" s="83" t="s">
        <v>49</v>
      </c>
      <c r="M97" s="78" t="s">
        <v>134</v>
      </c>
      <c r="N97" s="122" t="s">
        <v>33</v>
      </c>
      <c r="O97" s="123">
        <v>45736</v>
      </c>
      <c r="P97" s="124">
        <v>45740</v>
      </c>
      <c r="Q97" s="127" t="s">
        <v>55</v>
      </c>
      <c r="R97" s="134" t="s">
        <v>55</v>
      </c>
      <c r="S97" s="126" t="s">
        <v>226</v>
      </c>
      <c r="T97" s="135" t="str">
        <f t="shared" si="14"/>
        <v>&lt;10</v>
      </c>
      <c r="U97" s="135" t="str">
        <f t="shared" si="14"/>
        <v>&lt;10</v>
      </c>
      <c r="V97" s="136" t="str">
        <f t="shared" si="13"/>
        <v>&lt;20</v>
      </c>
      <c r="W97" s="137" t="str">
        <f t="shared" si="10"/>
        <v/>
      </c>
    </row>
    <row r="98" spans="1:23" x14ac:dyDescent="0.4">
      <c r="A98" s="13">
        <f t="shared" si="8"/>
        <v>92</v>
      </c>
      <c r="B98" s="118" t="s">
        <v>130</v>
      </c>
      <c r="C98" s="119" t="str">
        <f t="shared" si="11"/>
        <v>宮城県漁業協同組合</v>
      </c>
      <c r="D98" s="120" t="s">
        <v>108</v>
      </c>
      <c r="E98" s="118" t="s">
        <v>65</v>
      </c>
      <c r="F98" s="145" t="s">
        <v>248</v>
      </c>
      <c r="G98" s="121" t="s">
        <v>61</v>
      </c>
      <c r="H98" s="82" t="s">
        <v>46</v>
      </c>
      <c r="I98" s="89" t="s">
        <v>312</v>
      </c>
      <c r="J98" s="118" t="s">
        <v>113</v>
      </c>
      <c r="K98" s="118" t="s">
        <v>65</v>
      </c>
      <c r="L98" s="83" t="s">
        <v>49</v>
      </c>
      <c r="M98" s="78" t="s">
        <v>134</v>
      </c>
      <c r="N98" s="122" t="s">
        <v>33</v>
      </c>
      <c r="O98" s="123">
        <v>45736</v>
      </c>
      <c r="P98" s="124">
        <v>45740</v>
      </c>
      <c r="Q98" s="127" t="s">
        <v>55</v>
      </c>
      <c r="R98" s="128" t="s">
        <v>55</v>
      </c>
      <c r="S98" s="126" t="s">
        <v>226</v>
      </c>
      <c r="T98" s="135" t="str">
        <f t="shared" si="14"/>
        <v>&lt;10</v>
      </c>
      <c r="U98" s="135" t="str">
        <f t="shared" si="14"/>
        <v>&lt;10</v>
      </c>
      <c r="V98" s="136" t="str">
        <f t="shared" si="13"/>
        <v>&lt;20</v>
      </c>
      <c r="W98" s="137" t="str">
        <f t="shared" si="10"/>
        <v/>
      </c>
    </row>
    <row r="99" spans="1:23" x14ac:dyDescent="0.4">
      <c r="A99" s="13">
        <f t="shared" si="8"/>
        <v>93</v>
      </c>
      <c r="B99" s="118" t="s">
        <v>130</v>
      </c>
      <c r="C99" s="119" t="str">
        <f t="shared" si="11"/>
        <v>宮城県</v>
      </c>
      <c r="D99" s="120" t="s">
        <v>108</v>
      </c>
      <c r="E99" s="118" t="s">
        <v>65</v>
      </c>
      <c r="F99" s="145" t="s">
        <v>195</v>
      </c>
      <c r="G99" s="121" t="s">
        <v>61</v>
      </c>
      <c r="H99" s="82" t="s">
        <v>46</v>
      </c>
      <c r="I99" s="89" t="s">
        <v>215</v>
      </c>
      <c r="J99" s="118" t="s">
        <v>48</v>
      </c>
      <c r="K99" s="118" t="s">
        <v>65</v>
      </c>
      <c r="L99" s="83" t="s">
        <v>49</v>
      </c>
      <c r="M99" s="78" t="s">
        <v>236</v>
      </c>
      <c r="N99" s="122" t="s">
        <v>33</v>
      </c>
      <c r="O99" s="123">
        <v>45741</v>
      </c>
      <c r="P99" s="124">
        <v>45743</v>
      </c>
      <c r="Q99" s="127" t="s">
        <v>316</v>
      </c>
      <c r="R99" s="128" t="s">
        <v>317</v>
      </c>
      <c r="S99" s="126" t="s">
        <v>165</v>
      </c>
      <c r="T99" s="135" t="str">
        <f t="shared" si="14"/>
        <v>&lt;3.12</v>
      </c>
      <c r="U99" s="135" t="str">
        <f t="shared" si="14"/>
        <v>&lt;3.47</v>
      </c>
      <c r="V99" s="136" t="str">
        <f t="shared" si="13"/>
        <v>&lt;6.6</v>
      </c>
      <c r="W99" s="137" t="str">
        <f t="shared" si="10"/>
        <v/>
      </c>
    </row>
    <row r="100" spans="1:23" x14ac:dyDescent="0.4">
      <c r="A100" s="13">
        <f t="shared" si="8"/>
        <v>94</v>
      </c>
      <c r="B100" s="118" t="s">
        <v>130</v>
      </c>
      <c r="C100" s="119" t="str">
        <f t="shared" si="11"/>
        <v>宮城県</v>
      </c>
      <c r="D100" s="120" t="s">
        <v>108</v>
      </c>
      <c r="E100" s="118" t="s">
        <v>65</v>
      </c>
      <c r="F100" s="145" t="s">
        <v>195</v>
      </c>
      <c r="G100" s="121" t="s">
        <v>61</v>
      </c>
      <c r="H100" s="82" t="s">
        <v>46</v>
      </c>
      <c r="I100" s="89" t="s">
        <v>201</v>
      </c>
      <c r="J100" s="118" t="s">
        <v>48</v>
      </c>
      <c r="K100" s="118" t="s">
        <v>65</v>
      </c>
      <c r="L100" s="83" t="s">
        <v>49</v>
      </c>
      <c r="M100" s="78" t="s">
        <v>236</v>
      </c>
      <c r="N100" s="122" t="s">
        <v>33</v>
      </c>
      <c r="O100" s="123">
        <v>45741</v>
      </c>
      <c r="P100" s="124">
        <v>45743</v>
      </c>
      <c r="Q100" s="127" t="s">
        <v>318</v>
      </c>
      <c r="R100" s="128" t="s">
        <v>303</v>
      </c>
      <c r="S100" s="126" t="s">
        <v>162</v>
      </c>
      <c r="T100" s="135" t="str">
        <f t="shared" si="14"/>
        <v>&lt;2.62</v>
      </c>
      <c r="U100" s="135" t="str">
        <f t="shared" si="14"/>
        <v>&lt;3.62</v>
      </c>
      <c r="V100" s="136" t="str">
        <f t="shared" si="13"/>
        <v>&lt;6.2</v>
      </c>
      <c r="W100" s="137" t="str">
        <f t="shared" si="10"/>
        <v/>
      </c>
    </row>
    <row r="101" spans="1:23" x14ac:dyDescent="0.4">
      <c r="A101" s="13">
        <f t="shared" si="8"/>
        <v>95</v>
      </c>
      <c r="B101" s="146" t="s">
        <v>115</v>
      </c>
      <c r="C101" s="147" t="s">
        <v>115</v>
      </c>
      <c r="D101" s="148" t="s">
        <v>115</v>
      </c>
      <c r="E101" s="65" t="s">
        <v>319</v>
      </c>
      <c r="F101" s="149" t="s">
        <v>65</v>
      </c>
      <c r="G101" s="150" t="s">
        <v>117</v>
      </c>
      <c r="H101" s="67" t="s">
        <v>69</v>
      </c>
      <c r="I101" s="65" t="s">
        <v>118</v>
      </c>
      <c r="J101" s="65" t="s">
        <v>119</v>
      </c>
      <c r="K101" s="65" t="s">
        <v>120</v>
      </c>
      <c r="L101" s="68" t="s">
        <v>121</v>
      </c>
      <c r="M101" s="70" t="s">
        <v>320</v>
      </c>
      <c r="N101" s="147" t="s">
        <v>33</v>
      </c>
      <c r="O101" s="151">
        <v>45747</v>
      </c>
      <c r="P101" s="152">
        <v>45749</v>
      </c>
      <c r="Q101" s="73" t="s">
        <v>321</v>
      </c>
      <c r="R101" s="74">
        <v>23.5</v>
      </c>
      <c r="S101" s="75">
        <v>24</v>
      </c>
      <c r="T101" s="24" t="str">
        <f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&lt;9.95</v>
      </c>
      <c r="U101" s="24">
        <f t="shared" ref="U101" si="15">IF(R101="","",IF(NOT(ISERROR(R101*1)),ROUNDDOWN(R101*1,2-INT(LOG(ABS(R101*1)))),IFERROR("&lt;"&amp;ROUNDDOWN(IF(SUBSTITUTE(R101,"&lt;","")*1&lt;=50,SUBSTITUTE(R101,"&lt;","")*1,""),2-INT(LOG(ABS(SUBSTITUTE(R101,"&lt;","")*1)))),IF(R101="-",R101,"入力形式が間違っています"))))</f>
        <v>23.5</v>
      </c>
      <c r="V101" s="25">
        <f t="shared" si="13"/>
        <v>24</v>
      </c>
      <c r="W101" s="43" t="str">
        <f t="shared" si="10"/>
        <v/>
      </c>
    </row>
    <row r="102" spans="1:23" x14ac:dyDescent="0.4">
      <c r="A102" s="13">
        <f t="shared" si="8"/>
        <v>96</v>
      </c>
      <c r="B102" s="118" t="s">
        <v>130</v>
      </c>
      <c r="C102" s="119" t="str">
        <f>IF(M102="","",IF(M102="（一財）宮城県公衆衛生協会","宮城県漁業協同組合","宮城県"))</f>
        <v>宮城県</v>
      </c>
      <c r="D102" s="120" t="s">
        <v>131</v>
      </c>
      <c r="E102" s="118" t="s">
        <v>74</v>
      </c>
      <c r="F102" s="119" t="s">
        <v>322</v>
      </c>
      <c r="G102" s="121" t="s">
        <v>61</v>
      </c>
      <c r="H102" s="82" t="s">
        <v>46</v>
      </c>
      <c r="I102" s="78" t="s">
        <v>323</v>
      </c>
      <c r="J102" s="118" t="s">
        <v>48</v>
      </c>
      <c r="K102" s="118" t="s">
        <v>74</v>
      </c>
      <c r="L102" s="83" t="s">
        <v>49</v>
      </c>
      <c r="M102" s="78" t="s">
        <v>236</v>
      </c>
      <c r="N102" s="122" t="s">
        <v>33</v>
      </c>
      <c r="O102" s="123">
        <v>45746</v>
      </c>
      <c r="P102" s="124">
        <v>45747</v>
      </c>
      <c r="Q102" s="120" t="s">
        <v>324</v>
      </c>
      <c r="R102" s="125" t="s">
        <v>182</v>
      </c>
      <c r="S102" s="126" t="s">
        <v>165</v>
      </c>
      <c r="T102" s="24" t="str">
        <f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&lt;3.32</v>
      </c>
      <c r="U102" s="24" t="str">
        <f>IF(R102="","",IF(NOT(ISERROR(R102*1)),ROUNDDOWN(R102*1,2-INT(LOG(ABS(R102*1)))),IFERROR("&lt;"&amp;ROUNDDOWN(IF(SUBSTITUTE(R102,"&lt;","")*1&lt;=50,SUBSTITUTE(R102,"&lt;","")*1,""),2-INT(LOG(ABS(SUBSTITUTE(R102,"&lt;","")*1)))),IF(R102="-",R102,"入力形式が間違っています"))))</f>
        <v>&lt;3.3</v>
      </c>
      <c r="V102" s="25" t="str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&lt;6.6</v>
      </c>
      <c r="W102" s="43" t="str">
        <f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13">
        <f t="shared" si="8"/>
        <v>97</v>
      </c>
      <c r="B103" s="118" t="s">
        <v>130</v>
      </c>
      <c r="C103" s="119" t="str">
        <f t="shared" ref="C103:C134" si="16">IF(M103="","",IF(M103="（一財）宮城県公衆衛生協会","宮城県漁業協同組合","宮城県"))</f>
        <v>宮城県</v>
      </c>
      <c r="D103" s="120" t="s">
        <v>108</v>
      </c>
      <c r="E103" s="118" t="s">
        <v>65</v>
      </c>
      <c r="F103" s="119" t="s">
        <v>322</v>
      </c>
      <c r="G103" s="121" t="s">
        <v>61</v>
      </c>
      <c r="H103" s="82" t="s">
        <v>46</v>
      </c>
      <c r="I103" s="89" t="s">
        <v>325</v>
      </c>
      <c r="J103" s="118" t="s">
        <v>235</v>
      </c>
      <c r="K103" s="118" t="s">
        <v>65</v>
      </c>
      <c r="L103" s="83" t="s">
        <v>49</v>
      </c>
      <c r="M103" s="78" t="s">
        <v>236</v>
      </c>
      <c r="N103" s="122" t="s">
        <v>33</v>
      </c>
      <c r="O103" s="123">
        <v>45748</v>
      </c>
      <c r="P103" s="124">
        <v>45749</v>
      </c>
      <c r="Q103" s="127" t="s">
        <v>326</v>
      </c>
      <c r="R103" s="128" t="s">
        <v>316</v>
      </c>
      <c r="S103" s="126" t="s">
        <v>298</v>
      </c>
      <c r="T103" s="129" t="str">
        <f t="shared" ref="T103:U118" si="17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&lt;2.91</v>
      </c>
      <c r="U103" s="129" t="str">
        <f t="shared" si="17"/>
        <v>&lt;3.12</v>
      </c>
      <c r="V103" s="130" t="str">
        <f t="shared" ref="V103:V166" si="18"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&lt;6</v>
      </c>
      <c r="W103" s="34" t="str">
        <f t="shared" si="10"/>
        <v/>
      </c>
    </row>
    <row r="104" spans="1:23" x14ac:dyDescent="0.4">
      <c r="A104" s="13">
        <f t="shared" si="8"/>
        <v>98</v>
      </c>
      <c r="B104" s="118" t="s">
        <v>130</v>
      </c>
      <c r="C104" s="119" t="str">
        <f t="shared" si="16"/>
        <v>宮城県</v>
      </c>
      <c r="D104" s="120" t="s">
        <v>108</v>
      </c>
      <c r="E104" s="118" t="s">
        <v>65</v>
      </c>
      <c r="F104" s="119" t="s">
        <v>322</v>
      </c>
      <c r="G104" s="121" t="s">
        <v>61</v>
      </c>
      <c r="H104" s="82" t="s">
        <v>46</v>
      </c>
      <c r="I104" s="89" t="s">
        <v>244</v>
      </c>
      <c r="J104" s="118" t="s">
        <v>235</v>
      </c>
      <c r="K104" s="118" t="s">
        <v>65</v>
      </c>
      <c r="L104" s="83" t="s">
        <v>49</v>
      </c>
      <c r="M104" s="78" t="s">
        <v>236</v>
      </c>
      <c r="N104" s="122" t="s">
        <v>33</v>
      </c>
      <c r="O104" s="123">
        <v>45748</v>
      </c>
      <c r="P104" s="124">
        <v>45749</v>
      </c>
      <c r="Q104" s="127" t="s">
        <v>327</v>
      </c>
      <c r="R104" s="128" t="s">
        <v>241</v>
      </c>
      <c r="S104" s="126" t="s">
        <v>328</v>
      </c>
      <c r="T104" s="24" t="str">
        <f t="shared" si="17"/>
        <v>&lt;3.84</v>
      </c>
      <c r="U104" s="24" t="str">
        <f t="shared" si="17"/>
        <v>&lt;3.77</v>
      </c>
      <c r="V104" s="25" t="str">
        <f t="shared" si="18"/>
        <v>&lt;7.6</v>
      </c>
      <c r="W104" s="34" t="str">
        <f t="shared" si="10"/>
        <v/>
      </c>
    </row>
    <row r="105" spans="1:23" x14ac:dyDescent="0.4">
      <c r="A105" s="13">
        <f t="shared" si="8"/>
        <v>99</v>
      </c>
      <c r="B105" s="118" t="s">
        <v>130</v>
      </c>
      <c r="C105" s="119" t="str">
        <f t="shared" si="16"/>
        <v>宮城県漁業協同組合</v>
      </c>
      <c r="D105" s="120" t="s">
        <v>108</v>
      </c>
      <c r="E105" s="118" t="s">
        <v>65</v>
      </c>
      <c r="F105" s="119" t="s">
        <v>329</v>
      </c>
      <c r="G105" s="121" t="s">
        <v>61</v>
      </c>
      <c r="H105" s="82" t="s">
        <v>46</v>
      </c>
      <c r="I105" s="89" t="s">
        <v>222</v>
      </c>
      <c r="J105" s="118" t="s">
        <v>113</v>
      </c>
      <c r="K105" s="118" t="s">
        <v>65</v>
      </c>
      <c r="L105" s="83" t="s">
        <v>49</v>
      </c>
      <c r="M105" s="78" t="s">
        <v>134</v>
      </c>
      <c r="N105" s="122" t="s">
        <v>33</v>
      </c>
      <c r="O105" s="123">
        <v>45743</v>
      </c>
      <c r="P105" s="124">
        <v>45744</v>
      </c>
      <c r="Q105" s="127" t="s">
        <v>135</v>
      </c>
      <c r="R105" s="131" t="s">
        <v>135</v>
      </c>
      <c r="S105" s="126" t="s">
        <v>136</v>
      </c>
      <c r="T105" s="24" t="str">
        <f t="shared" si="17"/>
        <v>&lt;10</v>
      </c>
      <c r="U105" s="24" t="str">
        <f t="shared" si="17"/>
        <v>&lt;10</v>
      </c>
      <c r="V105" s="25" t="str">
        <f t="shared" si="18"/>
        <v>&lt;20</v>
      </c>
      <c r="W105" s="34" t="str">
        <f t="shared" si="10"/>
        <v/>
      </c>
    </row>
    <row r="106" spans="1:23" x14ac:dyDescent="0.4">
      <c r="A106" s="13">
        <f t="shared" si="8"/>
        <v>100</v>
      </c>
      <c r="B106" s="118" t="s">
        <v>130</v>
      </c>
      <c r="C106" s="119" t="str">
        <f t="shared" si="16"/>
        <v>宮城県漁業協同組合</v>
      </c>
      <c r="D106" s="120" t="s">
        <v>108</v>
      </c>
      <c r="E106" s="118" t="s">
        <v>65</v>
      </c>
      <c r="F106" s="119" t="s">
        <v>330</v>
      </c>
      <c r="G106" s="121" t="s">
        <v>61</v>
      </c>
      <c r="H106" s="82" t="s">
        <v>46</v>
      </c>
      <c r="I106" s="89" t="s">
        <v>222</v>
      </c>
      <c r="J106" s="118" t="s">
        <v>113</v>
      </c>
      <c r="K106" s="118" t="s">
        <v>65</v>
      </c>
      <c r="L106" s="83" t="s">
        <v>49</v>
      </c>
      <c r="M106" s="78" t="s">
        <v>134</v>
      </c>
      <c r="N106" s="122" t="s">
        <v>33</v>
      </c>
      <c r="O106" s="123">
        <v>45743</v>
      </c>
      <c r="P106" s="124">
        <v>45744</v>
      </c>
      <c r="Q106" s="127" t="s">
        <v>135</v>
      </c>
      <c r="R106" s="128" t="s">
        <v>135</v>
      </c>
      <c r="S106" s="132" t="s">
        <v>136</v>
      </c>
      <c r="T106" s="24" t="str">
        <f t="shared" si="17"/>
        <v>&lt;10</v>
      </c>
      <c r="U106" s="24" t="str">
        <f t="shared" si="17"/>
        <v>&lt;10</v>
      </c>
      <c r="V106" s="25" t="str">
        <f t="shared" si="18"/>
        <v>&lt;20</v>
      </c>
      <c r="W106" s="34" t="str">
        <f t="shared" si="10"/>
        <v/>
      </c>
    </row>
    <row r="107" spans="1:23" x14ac:dyDescent="0.4">
      <c r="A107" s="13">
        <f t="shared" si="8"/>
        <v>101</v>
      </c>
      <c r="B107" s="118" t="s">
        <v>130</v>
      </c>
      <c r="C107" s="119" t="str">
        <f t="shared" si="16"/>
        <v>宮城県漁業協同組合</v>
      </c>
      <c r="D107" s="120" t="s">
        <v>108</v>
      </c>
      <c r="E107" s="118" t="s">
        <v>74</v>
      </c>
      <c r="F107" s="119" t="s">
        <v>132</v>
      </c>
      <c r="G107" s="121" t="s">
        <v>61</v>
      </c>
      <c r="H107" s="82" t="s">
        <v>46</v>
      </c>
      <c r="I107" s="89" t="s">
        <v>222</v>
      </c>
      <c r="J107" s="118" t="s">
        <v>113</v>
      </c>
      <c r="K107" s="118" t="s">
        <v>65</v>
      </c>
      <c r="L107" s="83" t="s">
        <v>49</v>
      </c>
      <c r="M107" s="78" t="s">
        <v>134</v>
      </c>
      <c r="N107" s="122" t="s">
        <v>33</v>
      </c>
      <c r="O107" s="123">
        <v>45743</v>
      </c>
      <c r="P107" s="124">
        <v>45747</v>
      </c>
      <c r="Q107" s="127" t="s">
        <v>135</v>
      </c>
      <c r="R107" s="128" t="s">
        <v>135</v>
      </c>
      <c r="S107" s="126" t="s">
        <v>136</v>
      </c>
      <c r="T107" s="24" t="str">
        <f t="shared" si="17"/>
        <v>&lt;10</v>
      </c>
      <c r="U107" s="24" t="str">
        <f t="shared" si="17"/>
        <v>&lt;10</v>
      </c>
      <c r="V107" s="25" t="str">
        <f t="shared" si="18"/>
        <v>&lt;20</v>
      </c>
      <c r="W107" s="34" t="str">
        <f t="shared" si="10"/>
        <v/>
      </c>
    </row>
    <row r="108" spans="1:23" x14ac:dyDescent="0.4">
      <c r="A108" s="13">
        <f t="shared" si="8"/>
        <v>102</v>
      </c>
      <c r="B108" s="118" t="s">
        <v>130</v>
      </c>
      <c r="C108" s="119" t="str">
        <f t="shared" si="16"/>
        <v>宮城県漁業協同組合</v>
      </c>
      <c r="D108" s="120" t="s">
        <v>108</v>
      </c>
      <c r="E108" s="118" t="s">
        <v>65</v>
      </c>
      <c r="F108" s="119" t="s">
        <v>331</v>
      </c>
      <c r="G108" s="121" t="s">
        <v>61</v>
      </c>
      <c r="H108" s="82" t="s">
        <v>46</v>
      </c>
      <c r="I108" s="89" t="s">
        <v>222</v>
      </c>
      <c r="J108" s="118" t="s">
        <v>113</v>
      </c>
      <c r="K108" s="118" t="s">
        <v>74</v>
      </c>
      <c r="L108" s="83" t="s">
        <v>49</v>
      </c>
      <c r="M108" s="78" t="s">
        <v>134</v>
      </c>
      <c r="N108" s="122" t="s">
        <v>33</v>
      </c>
      <c r="O108" s="123">
        <v>45743</v>
      </c>
      <c r="P108" s="124">
        <v>45747</v>
      </c>
      <c r="Q108" s="127" t="s">
        <v>135</v>
      </c>
      <c r="R108" s="128" t="s">
        <v>135</v>
      </c>
      <c r="S108" s="132" t="s">
        <v>136</v>
      </c>
      <c r="T108" s="24" t="str">
        <f t="shared" si="17"/>
        <v>&lt;10</v>
      </c>
      <c r="U108" s="24" t="str">
        <f t="shared" si="17"/>
        <v>&lt;10</v>
      </c>
      <c r="V108" s="25" t="str">
        <f t="shared" si="18"/>
        <v>&lt;20</v>
      </c>
      <c r="W108" s="34" t="str">
        <f t="shared" si="10"/>
        <v/>
      </c>
    </row>
    <row r="109" spans="1:23" x14ac:dyDescent="0.4">
      <c r="A109" s="13">
        <f t="shared" si="8"/>
        <v>103</v>
      </c>
      <c r="B109" s="118" t="s">
        <v>130</v>
      </c>
      <c r="C109" s="119" t="str">
        <f t="shared" si="16"/>
        <v>宮城県漁業協同組合</v>
      </c>
      <c r="D109" s="120" t="s">
        <v>108</v>
      </c>
      <c r="E109" s="118" t="s">
        <v>65</v>
      </c>
      <c r="F109" s="119" t="s">
        <v>137</v>
      </c>
      <c r="G109" s="121" t="s">
        <v>61</v>
      </c>
      <c r="H109" s="82" t="s">
        <v>46</v>
      </c>
      <c r="I109" s="89" t="s">
        <v>222</v>
      </c>
      <c r="J109" s="118" t="s">
        <v>113</v>
      </c>
      <c r="K109" s="118" t="s">
        <v>74</v>
      </c>
      <c r="L109" s="83" t="s">
        <v>49</v>
      </c>
      <c r="M109" s="78" t="s">
        <v>134</v>
      </c>
      <c r="N109" s="122" t="s">
        <v>33</v>
      </c>
      <c r="O109" s="123">
        <v>45743</v>
      </c>
      <c r="P109" s="124">
        <v>45747</v>
      </c>
      <c r="Q109" s="127" t="s">
        <v>135</v>
      </c>
      <c r="R109" s="128" t="s">
        <v>135</v>
      </c>
      <c r="S109" s="126" t="s">
        <v>136</v>
      </c>
      <c r="T109" s="24" t="str">
        <f t="shared" si="17"/>
        <v>&lt;10</v>
      </c>
      <c r="U109" s="24" t="str">
        <f t="shared" si="17"/>
        <v>&lt;10</v>
      </c>
      <c r="V109" s="25" t="str">
        <f t="shared" si="18"/>
        <v>&lt;20</v>
      </c>
      <c r="W109" s="34" t="str">
        <f t="shared" si="10"/>
        <v/>
      </c>
    </row>
    <row r="110" spans="1:23" x14ac:dyDescent="0.4">
      <c r="A110" s="13">
        <f t="shared" si="8"/>
        <v>104</v>
      </c>
      <c r="B110" s="118" t="s">
        <v>130</v>
      </c>
      <c r="C110" s="119" t="str">
        <f t="shared" si="16"/>
        <v>宮城県漁業協同組合</v>
      </c>
      <c r="D110" s="120" t="s">
        <v>108</v>
      </c>
      <c r="E110" s="118" t="s">
        <v>65</v>
      </c>
      <c r="F110" s="119" t="s">
        <v>332</v>
      </c>
      <c r="G110" s="121" t="s">
        <v>61</v>
      </c>
      <c r="H110" s="82" t="s">
        <v>46</v>
      </c>
      <c r="I110" s="89" t="s">
        <v>222</v>
      </c>
      <c r="J110" s="118" t="s">
        <v>113</v>
      </c>
      <c r="K110" s="118" t="s">
        <v>74</v>
      </c>
      <c r="L110" s="83" t="s">
        <v>49</v>
      </c>
      <c r="M110" s="78" t="s">
        <v>134</v>
      </c>
      <c r="N110" s="122" t="s">
        <v>33</v>
      </c>
      <c r="O110" s="123">
        <v>45743</v>
      </c>
      <c r="P110" s="124">
        <v>45747</v>
      </c>
      <c r="Q110" s="127" t="s">
        <v>135</v>
      </c>
      <c r="R110" s="128" t="s">
        <v>135</v>
      </c>
      <c r="S110" s="126" t="s">
        <v>136</v>
      </c>
      <c r="T110" s="24" t="str">
        <f t="shared" si="17"/>
        <v>&lt;10</v>
      </c>
      <c r="U110" s="24" t="str">
        <f t="shared" si="17"/>
        <v>&lt;10</v>
      </c>
      <c r="V110" s="25" t="str">
        <f t="shared" si="18"/>
        <v>&lt;20</v>
      </c>
      <c r="W110" s="34" t="str">
        <f t="shared" si="10"/>
        <v/>
      </c>
    </row>
    <row r="111" spans="1:23" x14ac:dyDescent="0.4">
      <c r="A111" s="13">
        <f t="shared" si="8"/>
        <v>105</v>
      </c>
      <c r="B111" s="118" t="s">
        <v>130</v>
      </c>
      <c r="C111" s="119" t="str">
        <f t="shared" si="16"/>
        <v>宮城県漁業協同組合</v>
      </c>
      <c r="D111" s="120" t="s">
        <v>108</v>
      </c>
      <c r="E111" s="118" t="s">
        <v>65</v>
      </c>
      <c r="F111" s="119" t="s">
        <v>332</v>
      </c>
      <c r="G111" s="121" t="s">
        <v>61</v>
      </c>
      <c r="H111" s="82" t="s">
        <v>46</v>
      </c>
      <c r="I111" s="89" t="s">
        <v>222</v>
      </c>
      <c r="J111" s="118" t="s">
        <v>113</v>
      </c>
      <c r="K111" s="118" t="s">
        <v>74</v>
      </c>
      <c r="L111" s="83" t="s">
        <v>49</v>
      </c>
      <c r="M111" s="78" t="s">
        <v>134</v>
      </c>
      <c r="N111" s="122" t="s">
        <v>33</v>
      </c>
      <c r="O111" s="123">
        <v>45743</v>
      </c>
      <c r="P111" s="124">
        <v>45747</v>
      </c>
      <c r="Q111" s="127" t="s">
        <v>135</v>
      </c>
      <c r="R111" s="128" t="s">
        <v>135</v>
      </c>
      <c r="S111" s="126" t="s">
        <v>136</v>
      </c>
      <c r="T111" s="24" t="str">
        <f t="shared" si="17"/>
        <v>&lt;10</v>
      </c>
      <c r="U111" s="24" t="str">
        <f t="shared" si="17"/>
        <v>&lt;10</v>
      </c>
      <c r="V111" s="25" t="str">
        <f t="shared" si="18"/>
        <v>&lt;20</v>
      </c>
      <c r="W111" s="34" t="str">
        <f t="shared" si="10"/>
        <v/>
      </c>
    </row>
    <row r="112" spans="1:23" x14ac:dyDescent="0.4">
      <c r="A112" s="13">
        <f t="shared" si="8"/>
        <v>106</v>
      </c>
      <c r="B112" s="118" t="s">
        <v>130</v>
      </c>
      <c r="C112" s="119" t="str">
        <f t="shared" si="16"/>
        <v>宮城県漁業協同組合</v>
      </c>
      <c r="D112" s="120" t="s">
        <v>108</v>
      </c>
      <c r="E112" s="118" t="s">
        <v>65</v>
      </c>
      <c r="F112" s="119" t="s">
        <v>333</v>
      </c>
      <c r="G112" s="121" t="s">
        <v>61</v>
      </c>
      <c r="H112" s="82" t="s">
        <v>46</v>
      </c>
      <c r="I112" s="89" t="s">
        <v>222</v>
      </c>
      <c r="J112" s="118" t="s">
        <v>113</v>
      </c>
      <c r="K112" s="118" t="s">
        <v>74</v>
      </c>
      <c r="L112" s="83" t="s">
        <v>49</v>
      </c>
      <c r="M112" s="78" t="s">
        <v>134</v>
      </c>
      <c r="N112" s="122" t="s">
        <v>33</v>
      </c>
      <c r="O112" s="123">
        <v>45743</v>
      </c>
      <c r="P112" s="124">
        <v>45747</v>
      </c>
      <c r="Q112" s="127" t="s">
        <v>135</v>
      </c>
      <c r="R112" s="128" t="s">
        <v>135</v>
      </c>
      <c r="S112" s="126" t="s">
        <v>136</v>
      </c>
      <c r="T112" s="24" t="str">
        <f t="shared" si="17"/>
        <v>&lt;10</v>
      </c>
      <c r="U112" s="24" t="str">
        <f t="shared" si="17"/>
        <v>&lt;10</v>
      </c>
      <c r="V112" s="25" t="str">
        <f t="shared" si="18"/>
        <v>&lt;20</v>
      </c>
      <c r="W112" s="34" t="str">
        <f t="shared" si="10"/>
        <v/>
      </c>
    </row>
    <row r="113" spans="1:23" x14ac:dyDescent="0.4">
      <c r="A113" s="13">
        <f t="shared" si="8"/>
        <v>107</v>
      </c>
      <c r="B113" s="118" t="s">
        <v>130</v>
      </c>
      <c r="C113" s="119" t="str">
        <f t="shared" si="16"/>
        <v>宮城県漁業協同組合</v>
      </c>
      <c r="D113" s="120" t="s">
        <v>108</v>
      </c>
      <c r="E113" s="118" t="s">
        <v>65</v>
      </c>
      <c r="F113" s="119" t="s">
        <v>310</v>
      </c>
      <c r="G113" s="121" t="s">
        <v>61</v>
      </c>
      <c r="H113" s="82" t="s">
        <v>46</v>
      </c>
      <c r="I113" s="89" t="s">
        <v>222</v>
      </c>
      <c r="J113" s="118" t="s">
        <v>113</v>
      </c>
      <c r="K113" s="118" t="s">
        <v>74</v>
      </c>
      <c r="L113" s="83" t="s">
        <v>49</v>
      </c>
      <c r="M113" s="78" t="s">
        <v>134</v>
      </c>
      <c r="N113" s="122" t="s">
        <v>33</v>
      </c>
      <c r="O113" s="123">
        <v>45743</v>
      </c>
      <c r="P113" s="124">
        <v>45747</v>
      </c>
      <c r="Q113" s="127" t="s">
        <v>135</v>
      </c>
      <c r="R113" s="128" t="s">
        <v>135</v>
      </c>
      <c r="S113" s="126" t="s">
        <v>136</v>
      </c>
      <c r="T113" s="24" t="str">
        <f t="shared" si="17"/>
        <v>&lt;10</v>
      </c>
      <c r="U113" s="24" t="str">
        <f t="shared" si="17"/>
        <v>&lt;10</v>
      </c>
      <c r="V113" s="25" t="str">
        <f t="shared" si="18"/>
        <v>&lt;20</v>
      </c>
      <c r="W113" s="34" t="str">
        <f t="shared" si="10"/>
        <v/>
      </c>
    </row>
    <row r="114" spans="1:23" x14ac:dyDescent="0.4">
      <c r="A114" s="13">
        <f t="shared" si="8"/>
        <v>108</v>
      </c>
      <c r="B114" s="118" t="s">
        <v>130</v>
      </c>
      <c r="C114" s="119" t="str">
        <f t="shared" si="16"/>
        <v>宮城県漁業協同組合</v>
      </c>
      <c r="D114" s="120" t="s">
        <v>108</v>
      </c>
      <c r="E114" s="118" t="s">
        <v>65</v>
      </c>
      <c r="F114" s="119" t="s">
        <v>227</v>
      </c>
      <c r="G114" s="121" t="s">
        <v>61</v>
      </c>
      <c r="H114" s="82" t="s">
        <v>46</v>
      </c>
      <c r="I114" s="89" t="s">
        <v>222</v>
      </c>
      <c r="J114" s="118" t="s">
        <v>113</v>
      </c>
      <c r="K114" s="118" t="s">
        <v>65</v>
      </c>
      <c r="L114" s="83" t="s">
        <v>49</v>
      </c>
      <c r="M114" s="78" t="s">
        <v>134</v>
      </c>
      <c r="N114" s="122" t="s">
        <v>33</v>
      </c>
      <c r="O114" s="123">
        <v>45743</v>
      </c>
      <c r="P114" s="124">
        <v>45747</v>
      </c>
      <c r="Q114" s="127" t="s">
        <v>135</v>
      </c>
      <c r="R114" s="128" t="s">
        <v>135</v>
      </c>
      <c r="S114" s="126" t="s">
        <v>136</v>
      </c>
      <c r="T114" s="24" t="str">
        <f t="shared" si="17"/>
        <v>&lt;10</v>
      </c>
      <c r="U114" s="24" t="str">
        <f t="shared" si="17"/>
        <v>&lt;10</v>
      </c>
      <c r="V114" s="25" t="str">
        <f t="shared" si="18"/>
        <v>&lt;20</v>
      </c>
      <c r="W114" s="34" t="str">
        <f t="shared" si="10"/>
        <v/>
      </c>
    </row>
    <row r="115" spans="1:23" x14ac:dyDescent="0.4">
      <c r="A115" s="13">
        <f t="shared" si="8"/>
        <v>109</v>
      </c>
      <c r="B115" s="118" t="s">
        <v>130</v>
      </c>
      <c r="C115" s="119" t="str">
        <f t="shared" si="16"/>
        <v>宮城県</v>
      </c>
      <c r="D115" s="120" t="s">
        <v>108</v>
      </c>
      <c r="E115" s="118" t="s">
        <v>65</v>
      </c>
      <c r="F115" s="119" t="s">
        <v>334</v>
      </c>
      <c r="G115" s="121" t="s">
        <v>61</v>
      </c>
      <c r="H115" s="82" t="s">
        <v>46</v>
      </c>
      <c r="I115" s="89" t="s">
        <v>335</v>
      </c>
      <c r="J115" s="118" t="s">
        <v>48</v>
      </c>
      <c r="K115" s="118" t="s">
        <v>65</v>
      </c>
      <c r="L115" s="83" t="s">
        <v>49</v>
      </c>
      <c r="M115" s="78" t="s">
        <v>178</v>
      </c>
      <c r="N115" s="122" t="s">
        <v>33</v>
      </c>
      <c r="O115" s="123">
        <v>45743</v>
      </c>
      <c r="P115" s="124">
        <v>45750</v>
      </c>
      <c r="Q115" s="127" t="s">
        <v>336</v>
      </c>
      <c r="R115" s="128" t="s">
        <v>337</v>
      </c>
      <c r="S115" s="126" t="s">
        <v>338</v>
      </c>
      <c r="T115" s="24" t="str">
        <f t="shared" si="17"/>
        <v>&lt;4.56</v>
      </c>
      <c r="U115" s="24" t="str">
        <f t="shared" si="17"/>
        <v>&lt;4.27</v>
      </c>
      <c r="V115" s="25" t="str">
        <f t="shared" si="18"/>
        <v>&lt;8.8</v>
      </c>
      <c r="W115" s="34" t="str">
        <f t="shared" si="10"/>
        <v/>
      </c>
    </row>
    <row r="116" spans="1:23" x14ac:dyDescent="0.4">
      <c r="A116" s="13">
        <f t="shared" si="8"/>
        <v>110</v>
      </c>
      <c r="B116" s="118" t="s">
        <v>130</v>
      </c>
      <c r="C116" s="119" t="str">
        <f t="shared" si="16"/>
        <v>宮城県</v>
      </c>
      <c r="D116" s="120" t="s">
        <v>108</v>
      </c>
      <c r="E116" s="118" t="s">
        <v>65</v>
      </c>
      <c r="F116" s="119" t="s">
        <v>322</v>
      </c>
      <c r="G116" s="121" t="s">
        <v>61</v>
      </c>
      <c r="H116" s="82" t="s">
        <v>46</v>
      </c>
      <c r="I116" s="89" t="s">
        <v>339</v>
      </c>
      <c r="J116" s="118" t="s">
        <v>48</v>
      </c>
      <c r="K116" s="118" t="s">
        <v>65</v>
      </c>
      <c r="L116" s="83" t="s">
        <v>49</v>
      </c>
      <c r="M116" s="78" t="s">
        <v>178</v>
      </c>
      <c r="N116" s="122" t="s">
        <v>33</v>
      </c>
      <c r="O116" s="123">
        <v>45745</v>
      </c>
      <c r="P116" s="124">
        <v>45750</v>
      </c>
      <c r="Q116" s="127" t="s">
        <v>199</v>
      </c>
      <c r="R116" s="128" t="s">
        <v>340</v>
      </c>
      <c r="S116" s="126" t="s">
        <v>341</v>
      </c>
      <c r="T116" s="24" t="str">
        <f t="shared" si="17"/>
        <v>&lt;0.298</v>
      </c>
      <c r="U116" s="24" t="str">
        <f t="shared" si="17"/>
        <v>&lt;0.268</v>
      </c>
      <c r="V116" s="25" t="str">
        <f t="shared" si="18"/>
        <v>&lt;0.57</v>
      </c>
      <c r="W116" s="34" t="str">
        <f t="shared" si="10"/>
        <v/>
      </c>
    </row>
    <row r="117" spans="1:23" x14ac:dyDescent="0.4">
      <c r="A117" s="13">
        <f t="shared" si="8"/>
        <v>111</v>
      </c>
      <c r="B117" s="118" t="s">
        <v>130</v>
      </c>
      <c r="C117" s="119" t="str">
        <f t="shared" si="16"/>
        <v>宮城県</v>
      </c>
      <c r="D117" s="120" t="s">
        <v>108</v>
      </c>
      <c r="E117" s="118" t="s">
        <v>65</v>
      </c>
      <c r="F117" s="119" t="s">
        <v>322</v>
      </c>
      <c r="G117" s="121" t="s">
        <v>61</v>
      </c>
      <c r="H117" s="82" t="s">
        <v>46</v>
      </c>
      <c r="I117" s="89" t="s">
        <v>339</v>
      </c>
      <c r="J117" s="118" t="s">
        <v>48</v>
      </c>
      <c r="K117" s="118" t="s">
        <v>65</v>
      </c>
      <c r="L117" s="83" t="s">
        <v>49</v>
      </c>
      <c r="M117" s="78" t="s">
        <v>178</v>
      </c>
      <c r="N117" s="122" t="s">
        <v>33</v>
      </c>
      <c r="O117" s="123">
        <v>45745</v>
      </c>
      <c r="P117" s="124">
        <v>45750</v>
      </c>
      <c r="Q117" s="127" t="s">
        <v>342</v>
      </c>
      <c r="R117" s="128" t="s">
        <v>204</v>
      </c>
      <c r="S117" s="126" t="s">
        <v>343</v>
      </c>
      <c r="T117" s="24" t="str">
        <f t="shared" si="17"/>
        <v>&lt;4.62</v>
      </c>
      <c r="U117" s="24" t="str">
        <f t="shared" si="17"/>
        <v>&lt;4.45</v>
      </c>
      <c r="V117" s="25" t="str">
        <f t="shared" si="18"/>
        <v>&lt;9.1</v>
      </c>
      <c r="W117" s="34" t="str">
        <f t="shared" si="10"/>
        <v/>
      </c>
    </row>
    <row r="118" spans="1:23" x14ac:dyDescent="0.4">
      <c r="A118" s="13">
        <f t="shared" si="8"/>
        <v>112</v>
      </c>
      <c r="B118" s="118" t="s">
        <v>130</v>
      </c>
      <c r="C118" s="119" t="str">
        <f t="shared" si="16"/>
        <v>宮城県</v>
      </c>
      <c r="D118" s="120" t="s">
        <v>108</v>
      </c>
      <c r="E118" s="118" t="s">
        <v>65</v>
      </c>
      <c r="F118" s="119" t="s">
        <v>322</v>
      </c>
      <c r="G118" s="121" t="s">
        <v>61</v>
      </c>
      <c r="H118" s="82" t="s">
        <v>46</v>
      </c>
      <c r="I118" s="89" t="s">
        <v>339</v>
      </c>
      <c r="J118" s="118" t="s">
        <v>48</v>
      </c>
      <c r="K118" s="118" t="s">
        <v>65</v>
      </c>
      <c r="L118" s="83" t="s">
        <v>49</v>
      </c>
      <c r="M118" s="78" t="s">
        <v>178</v>
      </c>
      <c r="N118" s="122" t="s">
        <v>33</v>
      </c>
      <c r="O118" s="123">
        <v>45745</v>
      </c>
      <c r="P118" s="124">
        <v>45750</v>
      </c>
      <c r="Q118" s="127" t="s">
        <v>308</v>
      </c>
      <c r="R118" s="134" t="s">
        <v>179</v>
      </c>
      <c r="S118" s="126" t="s">
        <v>186</v>
      </c>
      <c r="T118" s="24" t="str">
        <f t="shared" si="17"/>
        <v>&lt;3.98</v>
      </c>
      <c r="U118" s="24" t="str">
        <f t="shared" si="17"/>
        <v>&lt;3.8</v>
      </c>
      <c r="V118" s="25" t="str">
        <f t="shared" si="18"/>
        <v>&lt;7.8</v>
      </c>
      <c r="W118" s="34" t="str">
        <f t="shared" si="10"/>
        <v/>
      </c>
    </row>
    <row r="119" spans="1:23" x14ac:dyDescent="0.4">
      <c r="A119" s="13">
        <f t="shared" si="8"/>
        <v>113</v>
      </c>
      <c r="B119" s="118" t="s">
        <v>130</v>
      </c>
      <c r="C119" s="119" t="str">
        <f t="shared" si="16"/>
        <v>宮城県</v>
      </c>
      <c r="D119" s="120" t="s">
        <v>108</v>
      </c>
      <c r="E119" s="118" t="s">
        <v>65</v>
      </c>
      <c r="F119" s="119" t="s">
        <v>322</v>
      </c>
      <c r="G119" s="121" t="s">
        <v>61</v>
      </c>
      <c r="H119" s="82" t="s">
        <v>46</v>
      </c>
      <c r="I119" s="89" t="s">
        <v>339</v>
      </c>
      <c r="J119" s="118" t="s">
        <v>48</v>
      </c>
      <c r="K119" s="118" t="s">
        <v>65</v>
      </c>
      <c r="L119" s="83" t="s">
        <v>49</v>
      </c>
      <c r="M119" s="78" t="s">
        <v>178</v>
      </c>
      <c r="N119" s="122" t="s">
        <v>33</v>
      </c>
      <c r="O119" s="123">
        <v>45745</v>
      </c>
      <c r="P119" s="124">
        <v>45750</v>
      </c>
      <c r="Q119" s="127" t="s">
        <v>344</v>
      </c>
      <c r="R119" s="134" t="s">
        <v>345</v>
      </c>
      <c r="S119" s="126" t="s">
        <v>346</v>
      </c>
      <c r="T119" s="135" t="str">
        <f t="shared" ref="T119:U134" si="19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&lt;3.64</v>
      </c>
      <c r="U119" s="135" t="str">
        <f t="shared" si="19"/>
        <v>&lt;2.79</v>
      </c>
      <c r="V119" s="136" t="str">
        <f t="shared" si="18"/>
        <v>&lt;6.4</v>
      </c>
      <c r="W119" s="34" t="str">
        <f t="shared" si="10"/>
        <v/>
      </c>
    </row>
    <row r="120" spans="1:23" x14ac:dyDescent="0.4">
      <c r="A120" s="13">
        <f t="shared" si="8"/>
        <v>114</v>
      </c>
      <c r="B120" s="118" t="s">
        <v>130</v>
      </c>
      <c r="C120" s="119" t="str">
        <f t="shared" si="16"/>
        <v>宮城県</v>
      </c>
      <c r="D120" s="120" t="s">
        <v>108</v>
      </c>
      <c r="E120" s="118" t="s">
        <v>65</v>
      </c>
      <c r="F120" s="119" t="s">
        <v>322</v>
      </c>
      <c r="G120" s="121" t="s">
        <v>61</v>
      </c>
      <c r="H120" s="82" t="s">
        <v>46</v>
      </c>
      <c r="I120" s="89" t="s">
        <v>339</v>
      </c>
      <c r="J120" s="118" t="s">
        <v>48</v>
      </c>
      <c r="K120" s="118" t="s">
        <v>65</v>
      </c>
      <c r="L120" s="83" t="s">
        <v>49</v>
      </c>
      <c r="M120" s="78" t="s">
        <v>178</v>
      </c>
      <c r="N120" s="122" t="s">
        <v>33</v>
      </c>
      <c r="O120" s="123">
        <v>45745</v>
      </c>
      <c r="P120" s="124">
        <v>45750</v>
      </c>
      <c r="Q120" s="127" t="s">
        <v>347</v>
      </c>
      <c r="R120" s="134" t="s">
        <v>190</v>
      </c>
      <c r="S120" s="126" t="s">
        <v>252</v>
      </c>
      <c r="T120" s="135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&lt;4.07</v>
      </c>
      <c r="U120" s="135" t="str">
        <f t="shared" si="19"/>
        <v>&lt;4.34</v>
      </c>
      <c r="V120" s="136" t="str">
        <f t="shared" si="18"/>
        <v>&lt;8.4</v>
      </c>
      <c r="W120" s="34" t="str">
        <f t="shared" si="10"/>
        <v/>
      </c>
    </row>
    <row r="121" spans="1:23" x14ac:dyDescent="0.4">
      <c r="A121" s="13">
        <f t="shared" si="8"/>
        <v>115</v>
      </c>
      <c r="B121" s="118" t="s">
        <v>130</v>
      </c>
      <c r="C121" s="119" t="str">
        <f t="shared" si="16"/>
        <v>宮城県</v>
      </c>
      <c r="D121" s="120" t="s">
        <v>108</v>
      </c>
      <c r="E121" s="118" t="s">
        <v>65</v>
      </c>
      <c r="F121" s="119" t="s">
        <v>322</v>
      </c>
      <c r="G121" s="121" t="s">
        <v>61</v>
      </c>
      <c r="H121" s="82" t="s">
        <v>46</v>
      </c>
      <c r="I121" s="89" t="s">
        <v>348</v>
      </c>
      <c r="J121" s="118" t="s">
        <v>48</v>
      </c>
      <c r="K121" s="118" t="s">
        <v>65</v>
      </c>
      <c r="L121" s="83" t="s">
        <v>49</v>
      </c>
      <c r="M121" s="78" t="s">
        <v>178</v>
      </c>
      <c r="N121" s="122" t="s">
        <v>33</v>
      </c>
      <c r="O121" s="123">
        <v>45745</v>
      </c>
      <c r="P121" s="124">
        <v>45750</v>
      </c>
      <c r="Q121" s="127" t="s">
        <v>349</v>
      </c>
      <c r="R121" s="134" t="s">
        <v>350</v>
      </c>
      <c r="S121" s="126" t="s">
        <v>298</v>
      </c>
      <c r="T121" s="135" t="str">
        <f t="shared" si="19"/>
        <v>&lt;2.66</v>
      </c>
      <c r="U121" s="135" t="str">
        <f t="shared" si="19"/>
        <v>&lt;3.36</v>
      </c>
      <c r="V121" s="136" t="str">
        <f t="shared" si="18"/>
        <v>&lt;6</v>
      </c>
      <c r="W121" s="34" t="str">
        <f t="shared" si="10"/>
        <v/>
      </c>
    </row>
    <row r="122" spans="1:23" x14ac:dyDescent="0.4">
      <c r="A122" s="13">
        <f t="shared" si="8"/>
        <v>116</v>
      </c>
      <c r="B122" s="118" t="s">
        <v>130</v>
      </c>
      <c r="C122" s="119" t="str">
        <f t="shared" si="16"/>
        <v>宮城県</v>
      </c>
      <c r="D122" s="120" t="s">
        <v>108</v>
      </c>
      <c r="E122" s="118" t="s">
        <v>65</v>
      </c>
      <c r="F122" s="138" t="s">
        <v>322</v>
      </c>
      <c r="G122" s="121" t="s">
        <v>61</v>
      </c>
      <c r="H122" s="82" t="s">
        <v>46</v>
      </c>
      <c r="I122" s="89" t="s">
        <v>351</v>
      </c>
      <c r="J122" s="118" t="s">
        <v>48</v>
      </c>
      <c r="K122" s="118" t="s">
        <v>65</v>
      </c>
      <c r="L122" s="83" t="s">
        <v>49</v>
      </c>
      <c r="M122" s="78" t="s">
        <v>178</v>
      </c>
      <c r="N122" s="122" t="s">
        <v>33</v>
      </c>
      <c r="O122" s="123">
        <v>45745</v>
      </c>
      <c r="P122" s="124">
        <v>45750</v>
      </c>
      <c r="Q122" s="127" t="s">
        <v>352</v>
      </c>
      <c r="R122" s="134" t="s">
        <v>353</v>
      </c>
      <c r="S122" s="126" t="s">
        <v>354</v>
      </c>
      <c r="T122" s="135" t="str">
        <f t="shared" si="19"/>
        <v>&lt;3.99</v>
      </c>
      <c r="U122" s="135" t="str">
        <f t="shared" si="19"/>
        <v>&lt;4.13</v>
      </c>
      <c r="V122" s="136" t="str">
        <f t="shared" si="18"/>
        <v>&lt;8.1</v>
      </c>
      <c r="W122" s="137" t="str">
        <f t="shared" si="10"/>
        <v/>
      </c>
    </row>
    <row r="123" spans="1:23" x14ac:dyDescent="0.4">
      <c r="A123" s="13">
        <f t="shared" ref="A123:A186" si="20">A122+1</f>
        <v>117</v>
      </c>
      <c r="B123" s="139" t="s">
        <v>130</v>
      </c>
      <c r="C123" s="140" t="str">
        <f t="shared" si="16"/>
        <v>宮城県</v>
      </c>
      <c r="D123" s="141" t="s">
        <v>108</v>
      </c>
      <c r="E123" s="139" t="s">
        <v>65</v>
      </c>
      <c r="F123" s="142" t="s">
        <v>322</v>
      </c>
      <c r="G123" s="143" t="s">
        <v>61</v>
      </c>
      <c r="H123" s="101" t="s">
        <v>46</v>
      </c>
      <c r="I123" s="89" t="s">
        <v>355</v>
      </c>
      <c r="J123" s="118" t="s">
        <v>48</v>
      </c>
      <c r="K123" s="139" t="s">
        <v>65</v>
      </c>
      <c r="L123" s="102" t="s">
        <v>49</v>
      </c>
      <c r="M123" s="78" t="s">
        <v>178</v>
      </c>
      <c r="N123" s="144" t="s">
        <v>33</v>
      </c>
      <c r="O123" s="123">
        <v>45745</v>
      </c>
      <c r="P123" s="124">
        <v>45750</v>
      </c>
      <c r="Q123" s="127" t="s">
        <v>151</v>
      </c>
      <c r="R123" s="134" t="s">
        <v>356</v>
      </c>
      <c r="S123" s="126" t="s">
        <v>346</v>
      </c>
      <c r="T123" s="135" t="str">
        <f t="shared" si="19"/>
        <v>&lt;2.97</v>
      </c>
      <c r="U123" s="135" t="str">
        <f t="shared" si="19"/>
        <v>&lt;3.46</v>
      </c>
      <c r="V123" s="136" t="str">
        <f t="shared" si="18"/>
        <v>&lt;6.4</v>
      </c>
      <c r="W123" s="137" t="str">
        <f t="shared" si="10"/>
        <v/>
      </c>
    </row>
    <row r="124" spans="1:23" x14ac:dyDescent="0.4">
      <c r="A124" s="13">
        <f t="shared" si="20"/>
        <v>118</v>
      </c>
      <c r="B124" s="118" t="s">
        <v>130</v>
      </c>
      <c r="C124" s="119" t="str">
        <f t="shared" si="16"/>
        <v>宮城県</v>
      </c>
      <c r="D124" s="120" t="s">
        <v>108</v>
      </c>
      <c r="E124" s="118" t="s">
        <v>65</v>
      </c>
      <c r="F124" s="142" t="s">
        <v>322</v>
      </c>
      <c r="G124" s="121" t="s">
        <v>61</v>
      </c>
      <c r="H124" s="82" t="s">
        <v>46</v>
      </c>
      <c r="I124" s="89" t="s">
        <v>357</v>
      </c>
      <c r="J124" s="118" t="s">
        <v>48</v>
      </c>
      <c r="K124" s="118" t="s">
        <v>65</v>
      </c>
      <c r="L124" s="83" t="s">
        <v>49</v>
      </c>
      <c r="M124" s="78" t="s">
        <v>358</v>
      </c>
      <c r="N124" s="122" t="s">
        <v>33</v>
      </c>
      <c r="O124" s="123">
        <v>45747</v>
      </c>
      <c r="P124" s="124">
        <v>45751</v>
      </c>
      <c r="Q124" s="127" t="s">
        <v>359</v>
      </c>
      <c r="R124" s="134" t="s">
        <v>360</v>
      </c>
      <c r="S124" s="126" t="s">
        <v>54</v>
      </c>
      <c r="T124" s="135" t="str">
        <f t="shared" si="19"/>
        <v>&lt;4.2</v>
      </c>
      <c r="U124" s="135" t="str">
        <f t="shared" si="19"/>
        <v>&lt;3.64</v>
      </c>
      <c r="V124" s="136" t="str">
        <f t="shared" si="18"/>
        <v>&lt;7.8</v>
      </c>
      <c r="W124" s="137" t="str">
        <f t="shared" si="10"/>
        <v/>
      </c>
    </row>
    <row r="125" spans="1:23" x14ac:dyDescent="0.4">
      <c r="A125" s="13">
        <f t="shared" si="20"/>
        <v>119</v>
      </c>
      <c r="B125" s="118" t="s">
        <v>130</v>
      </c>
      <c r="C125" s="119" t="str">
        <f t="shared" si="16"/>
        <v>宮城県</v>
      </c>
      <c r="D125" s="120" t="s">
        <v>108</v>
      </c>
      <c r="E125" s="118" t="s">
        <v>65</v>
      </c>
      <c r="F125" s="145" t="s">
        <v>322</v>
      </c>
      <c r="G125" s="121" t="s">
        <v>61</v>
      </c>
      <c r="H125" s="82" t="s">
        <v>46</v>
      </c>
      <c r="I125" s="89" t="s">
        <v>357</v>
      </c>
      <c r="J125" s="118" t="s">
        <v>48</v>
      </c>
      <c r="K125" s="118" t="s">
        <v>65</v>
      </c>
      <c r="L125" s="83" t="s">
        <v>49</v>
      </c>
      <c r="M125" s="78" t="s">
        <v>358</v>
      </c>
      <c r="N125" s="122" t="s">
        <v>33</v>
      </c>
      <c r="O125" s="123">
        <v>45747</v>
      </c>
      <c r="P125" s="124">
        <v>45751</v>
      </c>
      <c r="Q125" s="127" t="s">
        <v>361</v>
      </c>
      <c r="R125" s="134" t="s">
        <v>362</v>
      </c>
      <c r="S125" s="126" t="s">
        <v>363</v>
      </c>
      <c r="T125" s="135" t="str">
        <f t="shared" si="19"/>
        <v>&lt;4.44</v>
      </c>
      <c r="U125" s="135" t="str">
        <f t="shared" si="19"/>
        <v>&lt;4.56</v>
      </c>
      <c r="V125" s="136" t="str">
        <f t="shared" si="18"/>
        <v>&lt;9</v>
      </c>
      <c r="W125" s="137" t="str">
        <f t="shared" si="10"/>
        <v/>
      </c>
    </row>
    <row r="126" spans="1:23" x14ac:dyDescent="0.4">
      <c r="A126" s="13">
        <f t="shared" si="20"/>
        <v>120</v>
      </c>
      <c r="B126" s="118" t="s">
        <v>130</v>
      </c>
      <c r="C126" s="119" t="str">
        <f t="shared" si="16"/>
        <v>宮城県</v>
      </c>
      <c r="D126" s="120" t="s">
        <v>108</v>
      </c>
      <c r="E126" s="118" t="s">
        <v>65</v>
      </c>
      <c r="F126" s="145" t="s">
        <v>322</v>
      </c>
      <c r="G126" s="121" t="s">
        <v>61</v>
      </c>
      <c r="H126" s="82" t="s">
        <v>46</v>
      </c>
      <c r="I126" s="89" t="s">
        <v>357</v>
      </c>
      <c r="J126" s="118" t="s">
        <v>48</v>
      </c>
      <c r="K126" s="118" t="s">
        <v>65</v>
      </c>
      <c r="L126" s="83" t="s">
        <v>49</v>
      </c>
      <c r="M126" s="78" t="s">
        <v>358</v>
      </c>
      <c r="N126" s="122" t="s">
        <v>33</v>
      </c>
      <c r="O126" s="123">
        <v>45747</v>
      </c>
      <c r="P126" s="124">
        <v>45751</v>
      </c>
      <c r="Q126" s="127" t="s">
        <v>364</v>
      </c>
      <c r="R126" s="134" t="s">
        <v>365</v>
      </c>
      <c r="S126" s="126" t="s">
        <v>57</v>
      </c>
      <c r="T126" s="135" t="str">
        <f t="shared" si="19"/>
        <v>&lt;4.39</v>
      </c>
      <c r="U126" s="135" t="str">
        <f t="shared" si="19"/>
        <v>&lt;3.88</v>
      </c>
      <c r="V126" s="136" t="str">
        <f t="shared" si="18"/>
        <v>&lt;8.3</v>
      </c>
      <c r="W126" s="137" t="str">
        <f t="shared" si="10"/>
        <v/>
      </c>
    </row>
    <row r="127" spans="1:23" x14ac:dyDescent="0.4">
      <c r="A127" s="13">
        <f t="shared" si="20"/>
        <v>121</v>
      </c>
      <c r="B127" s="118" t="s">
        <v>130</v>
      </c>
      <c r="C127" s="119" t="str">
        <f t="shared" si="16"/>
        <v>宮城県</v>
      </c>
      <c r="D127" s="120" t="s">
        <v>108</v>
      </c>
      <c r="E127" s="118" t="s">
        <v>65</v>
      </c>
      <c r="F127" s="145" t="s">
        <v>322</v>
      </c>
      <c r="G127" s="121" t="s">
        <v>61</v>
      </c>
      <c r="H127" s="82" t="s">
        <v>46</v>
      </c>
      <c r="I127" s="89" t="s">
        <v>357</v>
      </c>
      <c r="J127" s="118" t="s">
        <v>48</v>
      </c>
      <c r="K127" s="118" t="s">
        <v>65</v>
      </c>
      <c r="L127" s="83" t="s">
        <v>49</v>
      </c>
      <c r="M127" s="78" t="s">
        <v>358</v>
      </c>
      <c r="N127" s="122" t="s">
        <v>33</v>
      </c>
      <c r="O127" s="123">
        <v>45747</v>
      </c>
      <c r="P127" s="124">
        <v>45751</v>
      </c>
      <c r="Q127" s="127" t="s">
        <v>366</v>
      </c>
      <c r="R127" s="134" t="s">
        <v>367</v>
      </c>
      <c r="S127" s="126" t="s">
        <v>54</v>
      </c>
      <c r="T127" s="135" t="str">
        <f t="shared" si="19"/>
        <v>&lt;3.7</v>
      </c>
      <c r="U127" s="135" t="str">
        <f t="shared" si="19"/>
        <v>&lt;4.1</v>
      </c>
      <c r="V127" s="136" t="str">
        <f t="shared" si="18"/>
        <v>&lt;7.8</v>
      </c>
      <c r="W127" s="137" t="str">
        <f t="shared" si="10"/>
        <v/>
      </c>
    </row>
    <row r="128" spans="1:23" x14ac:dyDescent="0.4">
      <c r="A128" s="13">
        <f t="shared" si="20"/>
        <v>122</v>
      </c>
      <c r="B128" s="118" t="s">
        <v>130</v>
      </c>
      <c r="C128" s="119" t="str">
        <f t="shared" si="16"/>
        <v>宮城県</v>
      </c>
      <c r="D128" s="120" t="s">
        <v>108</v>
      </c>
      <c r="E128" s="118" t="s">
        <v>65</v>
      </c>
      <c r="F128" s="145" t="s">
        <v>322</v>
      </c>
      <c r="G128" s="121" t="s">
        <v>61</v>
      </c>
      <c r="H128" s="82" t="s">
        <v>46</v>
      </c>
      <c r="I128" s="89" t="s">
        <v>357</v>
      </c>
      <c r="J128" s="118" t="s">
        <v>48</v>
      </c>
      <c r="K128" s="118" t="s">
        <v>65</v>
      </c>
      <c r="L128" s="83" t="s">
        <v>49</v>
      </c>
      <c r="M128" s="78" t="s">
        <v>358</v>
      </c>
      <c r="N128" s="122" t="s">
        <v>33</v>
      </c>
      <c r="O128" s="123">
        <v>45747</v>
      </c>
      <c r="P128" s="124">
        <v>45751</v>
      </c>
      <c r="Q128" s="127" t="s">
        <v>368</v>
      </c>
      <c r="R128" s="134" t="s">
        <v>369</v>
      </c>
      <c r="S128" s="126" t="s">
        <v>370</v>
      </c>
      <c r="T128" s="135" t="str">
        <f t="shared" si="19"/>
        <v>&lt;4.59</v>
      </c>
      <c r="U128" s="135" t="str">
        <f t="shared" si="19"/>
        <v>&lt;4</v>
      </c>
      <c r="V128" s="136" t="str">
        <f t="shared" si="18"/>
        <v>&lt;8.6</v>
      </c>
      <c r="W128" s="137" t="str">
        <f t="shared" si="10"/>
        <v/>
      </c>
    </row>
    <row r="129" spans="1:23" x14ac:dyDescent="0.4">
      <c r="A129" s="13">
        <f t="shared" si="20"/>
        <v>123</v>
      </c>
      <c r="B129" s="118" t="s">
        <v>130</v>
      </c>
      <c r="C129" s="119" t="str">
        <f t="shared" si="16"/>
        <v>宮城県</v>
      </c>
      <c r="D129" s="120" t="s">
        <v>108</v>
      </c>
      <c r="E129" s="118" t="s">
        <v>65</v>
      </c>
      <c r="F129" s="145" t="s">
        <v>322</v>
      </c>
      <c r="G129" s="121" t="s">
        <v>61</v>
      </c>
      <c r="H129" s="82" t="s">
        <v>46</v>
      </c>
      <c r="I129" s="89" t="s">
        <v>371</v>
      </c>
      <c r="J129" s="118" t="s">
        <v>48</v>
      </c>
      <c r="K129" s="118" t="s">
        <v>65</v>
      </c>
      <c r="L129" s="83" t="s">
        <v>49</v>
      </c>
      <c r="M129" s="78" t="s">
        <v>358</v>
      </c>
      <c r="N129" s="122" t="s">
        <v>33</v>
      </c>
      <c r="O129" s="123">
        <v>45747</v>
      </c>
      <c r="P129" s="124">
        <v>45751</v>
      </c>
      <c r="Q129" s="127" t="s">
        <v>372</v>
      </c>
      <c r="R129" s="134" t="s">
        <v>368</v>
      </c>
      <c r="S129" s="126" t="s">
        <v>53</v>
      </c>
      <c r="T129" s="135" t="str">
        <f t="shared" si="19"/>
        <v>&lt;3.62</v>
      </c>
      <c r="U129" s="135" t="str">
        <f t="shared" si="19"/>
        <v>&lt;4.59</v>
      </c>
      <c r="V129" s="136" t="str">
        <f t="shared" si="18"/>
        <v>&lt;8.2</v>
      </c>
      <c r="W129" s="137" t="str">
        <f t="shared" si="10"/>
        <v/>
      </c>
    </row>
    <row r="130" spans="1:23" x14ac:dyDescent="0.4">
      <c r="A130" s="13">
        <f t="shared" si="20"/>
        <v>124</v>
      </c>
      <c r="B130" s="118" t="s">
        <v>130</v>
      </c>
      <c r="C130" s="119" t="str">
        <f t="shared" si="16"/>
        <v>宮城県漁業協同組合</v>
      </c>
      <c r="D130" s="120" t="s">
        <v>108</v>
      </c>
      <c r="E130" s="118" t="s">
        <v>65</v>
      </c>
      <c r="F130" s="145" t="s">
        <v>332</v>
      </c>
      <c r="G130" s="121" t="s">
        <v>61</v>
      </c>
      <c r="H130" s="82" t="s">
        <v>46</v>
      </c>
      <c r="I130" s="89" t="s">
        <v>224</v>
      </c>
      <c r="J130" s="118" t="s">
        <v>113</v>
      </c>
      <c r="K130" s="118" t="s">
        <v>65</v>
      </c>
      <c r="L130" s="83" t="s">
        <v>49</v>
      </c>
      <c r="M130" s="78" t="s">
        <v>134</v>
      </c>
      <c r="N130" s="122" t="s">
        <v>33</v>
      </c>
      <c r="O130" s="123">
        <v>45745</v>
      </c>
      <c r="P130" s="124">
        <v>45748</v>
      </c>
      <c r="Q130" s="127" t="s">
        <v>135</v>
      </c>
      <c r="R130" s="134" t="s">
        <v>135</v>
      </c>
      <c r="S130" s="126" t="s">
        <v>136</v>
      </c>
      <c r="T130" s="135" t="str">
        <f t="shared" si="19"/>
        <v>&lt;10</v>
      </c>
      <c r="U130" s="135" t="str">
        <f t="shared" si="19"/>
        <v>&lt;10</v>
      </c>
      <c r="V130" s="136" t="str">
        <f t="shared" si="18"/>
        <v>&lt;20</v>
      </c>
      <c r="W130" s="137" t="str">
        <f t="shared" si="10"/>
        <v/>
      </c>
    </row>
    <row r="131" spans="1:23" x14ac:dyDescent="0.4">
      <c r="A131" s="13">
        <f t="shared" si="20"/>
        <v>125</v>
      </c>
      <c r="B131" s="118" t="s">
        <v>130</v>
      </c>
      <c r="C131" s="119" t="str">
        <f t="shared" si="16"/>
        <v>宮城県漁業協同組合</v>
      </c>
      <c r="D131" s="120" t="s">
        <v>108</v>
      </c>
      <c r="E131" s="118" t="s">
        <v>65</v>
      </c>
      <c r="F131" s="145" t="s">
        <v>332</v>
      </c>
      <c r="G131" s="121" t="s">
        <v>61</v>
      </c>
      <c r="H131" s="82" t="s">
        <v>46</v>
      </c>
      <c r="I131" s="89" t="s">
        <v>224</v>
      </c>
      <c r="J131" s="118" t="s">
        <v>113</v>
      </c>
      <c r="K131" s="118" t="s">
        <v>65</v>
      </c>
      <c r="L131" s="83" t="s">
        <v>49</v>
      </c>
      <c r="M131" s="78" t="s">
        <v>134</v>
      </c>
      <c r="N131" s="122" t="s">
        <v>33</v>
      </c>
      <c r="O131" s="123">
        <v>45745</v>
      </c>
      <c r="P131" s="124">
        <v>45748</v>
      </c>
      <c r="Q131" s="127" t="s">
        <v>55</v>
      </c>
      <c r="R131" s="134" t="s">
        <v>55</v>
      </c>
      <c r="S131" s="126" t="s">
        <v>226</v>
      </c>
      <c r="T131" s="135" t="str">
        <f t="shared" si="19"/>
        <v>&lt;10</v>
      </c>
      <c r="U131" s="135" t="str">
        <f t="shared" si="19"/>
        <v>&lt;10</v>
      </c>
      <c r="V131" s="136" t="str">
        <f t="shared" si="18"/>
        <v>&lt;20</v>
      </c>
      <c r="W131" s="137" t="str">
        <f t="shared" ref="W131:W149" si="21">IF(ISERROR(V131*1),"",IF(AND(H131="飲料水",V131&gt;=11),"○",IF(AND(H131="牛乳・乳児用食品",V131&gt;=51),"○",IF(AND(H131&lt;&gt;"",V131&gt;=110),"○",""))))</f>
        <v/>
      </c>
    </row>
    <row r="132" spans="1:23" x14ac:dyDescent="0.4">
      <c r="A132" s="13">
        <f t="shared" si="20"/>
        <v>126</v>
      </c>
      <c r="B132" s="118" t="s">
        <v>130</v>
      </c>
      <c r="C132" s="119" t="str">
        <f t="shared" si="16"/>
        <v>宮城県漁業協同組合</v>
      </c>
      <c r="D132" s="120" t="s">
        <v>108</v>
      </c>
      <c r="E132" s="118" t="s">
        <v>65</v>
      </c>
      <c r="F132" s="145" t="s">
        <v>248</v>
      </c>
      <c r="G132" s="121" t="s">
        <v>61</v>
      </c>
      <c r="H132" s="82" t="s">
        <v>46</v>
      </c>
      <c r="I132" s="89" t="s">
        <v>312</v>
      </c>
      <c r="J132" s="118" t="s">
        <v>113</v>
      </c>
      <c r="K132" s="118" t="s">
        <v>65</v>
      </c>
      <c r="L132" s="83" t="s">
        <v>49</v>
      </c>
      <c r="M132" s="78" t="s">
        <v>134</v>
      </c>
      <c r="N132" s="122" t="s">
        <v>33</v>
      </c>
      <c r="O132" s="123">
        <v>45736</v>
      </c>
      <c r="P132" s="124">
        <v>45740</v>
      </c>
      <c r="Q132" s="127" t="s">
        <v>55</v>
      </c>
      <c r="R132" s="128" t="s">
        <v>55</v>
      </c>
      <c r="S132" s="126" t="s">
        <v>226</v>
      </c>
      <c r="T132" s="135" t="str">
        <f t="shared" si="19"/>
        <v>&lt;10</v>
      </c>
      <c r="U132" s="135" t="str">
        <f t="shared" si="19"/>
        <v>&lt;10</v>
      </c>
      <c r="V132" s="136" t="str">
        <f t="shared" si="18"/>
        <v>&lt;20</v>
      </c>
      <c r="W132" s="137" t="str">
        <f t="shared" si="21"/>
        <v/>
      </c>
    </row>
    <row r="133" spans="1:23" x14ac:dyDescent="0.4">
      <c r="A133" s="13">
        <f t="shared" si="20"/>
        <v>127</v>
      </c>
      <c r="B133" s="118" t="s">
        <v>130</v>
      </c>
      <c r="C133" s="119" t="str">
        <f t="shared" si="16"/>
        <v>宮城県</v>
      </c>
      <c r="D133" s="120" t="s">
        <v>108</v>
      </c>
      <c r="E133" s="118" t="s">
        <v>65</v>
      </c>
      <c r="F133" s="145" t="s">
        <v>195</v>
      </c>
      <c r="G133" s="121" t="s">
        <v>61</v>
      </c>
      <c r="H133" s="82" t="s">
        <v>46</v>
      </c>
      <c r="I133" s="89" t="s">
        <v>215</v>
      </c>
      <c r="J133" s="118" t="s">
        <v>48</v>
      </c>
      <c r="K133" s="118" t="s">
        <v>65</v>
      </c>
      <c r="L133" s="83" t="s">
        <v>49</v>
      </c>
      <c r="M133" s="78" t="s">
        <v>236</v>
      </c>
      <c r="N133" s="122" t="s">
        <v>33</v>
      </c>
      <c r="O133" s="123">
        <v>45741</v>
      </c>
      <c r="P133" s="124">
        <v>45743</v>
      </c>
      <c r="Q133" s="127" t="s">
        <v>316</v>
      </c>
      <c r="R133" s="128" t="s">
        <v>317</v>
      </c>
      <c r="S133" s="126" t="s">
        <v>165</v>
      </c>
      <c r="T133" s="135" t="str">
        <f t="shared" si="19"/>
        <v>&lt;3.12</v>
      </c>
      <c r="U133" s="135" t="str">
        <f t="shared" si="19"/>
        <v>&lt;3.47</v>
      </c>
      <c r="V133" s="136" t="str">
        <f t="shared" si="18"/>
        <v>&lt;6.6</v>
      </c>
      <c r="W133" s="137" t="str">
        <f t="shared" si="21"/>
        <v/>
      </c>
    </row>
    <row r="134" spans="1:23" x14ac:dyDescent="0.4">
      <c r="A134" s="13">
        <f t="shared" si="20"/>
        <v>128</v>
      </c>
      <c r="B134" s="118" t="s">
        <v>130</v>
      </c>
      <c r="C134" s="119" t="str">
        <f t="shared" si="16"/>
        <v>宮城県</v>
      </c>
      <c r="D134" s="120" t="s">
        <v>108</v>
      </c>
      <c r="E134" s="118" t="s">
        <v>65</v>
      </c>
      <c r="F134" s="145" t="s">
        <v>195</v>
      </c>
      <c r="G134" s="121" t="s">
        <v>61</v>
      </c>
      <c r="H134" s="82" t="s">
        <v>46</v>
      </c>
      <c r="I134" s="89" t="s">
        <v>201</v>
      </c>
      <c r="J134" s="118" t="s">
        <v>48</v>
      </c>
      <c r="K134" s="118" t="s">
        <v>65</v>
      </c>
      <c r="L134" s="83" t="s">
        <v>49</v>
      </c>
      <c r="M134" s="78" t="s">
        <v>236</v>
      </c>
      <c r="N134" s="122" t="s">
        <v>33</v>
      </c>
      <c r="O134" s="123">
        <v>45741</v>
      </c>
      <c r="P134" s="124">
        <v>45743</v>
      </c>
      <c r="Q134" s="127" t="s">
        <v>318</v>
      </c>
      <c r="R134" s="128" t="s">
        <v>303</v>
      </c>
      <c r="S134" s="126" t="s">
        <v>162</v>
      </c>
      <c r="T134" s="135" t="str">
        <f t="shared" si="19"/>
        <v>&lt;2.62</v>
      </c>
      <c r="U134" s="135" t="str">
        <f t="shared" si="19"/>
        <v>&lt;3.62</v>
      </c>
      <c r="V134" s="136" t="str">
        <f t="shared" si="18"/>
        <v>&lt;6.2</v>
      </c>
      <c r="W134" s="137" t="str">
        <f t="shared" si="21"/>
        <v/>
      </c>
    </row>
    <row r="135" spans="1:23" x14ac:dyDescent="0.4">
      <c r="A135" s="13">
        <f t="shared" si="20"/>
        <v>129</v>
      </c>
      <c r="B135" s="36" t="s">
        <v>236</v>
      </c>
      <c r="C135" s="57" t="s">
        <v>236</v>
      </c>
      <c r="D135" s="37" t="s">
        <v>236</v>
      </c>
      <c r="E135" s="36" t="s">
        <v>373</v>
      </c>
      <c r="F135" s="57" t="s">
        <v>91</v>
      </c>
      <c r="G135" s="38" t="s">
        <v>61</v>
      </c>
      <c r="H135" s="109" t="s">
        <v>69</v>
      </c>
      <c r="I135" s="39" t="s">
        <v>374</v>
      </c>
      <c r="J135" s="118" t="s">
        <v>74</v>
      </c>
      <c r="K135" s="36" t="s">
        <v>375</v>
      </c>
      <c r="L135" s="16" t="s">
        <v>49</v>
      </c>
      <c r="M135" s="39" t="s">
        <v>376</v>
      </c>
      <c r="N135" s="40" t="s">
        <v>262</v>
      </c>
      <c r="O135" s="153">
        <v>45753</v>
      </c>
      <c r="P135" s="154">
        <v>45755</v>
      </c>
      <c r="Q135" s="37" t="s">
        <v>245</v>
      </c>
      <c r="R135" s="36" t="s">
        <v>344</v>
      </c>
      <c r="S135" s="42" t="s">
        <v>377</v>
      </c>
      <c r="T135" s="24" t="str">
        <f t="shared" ref="T135:U150" si="22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&lt;3.54</v>
      </c>
      <c r="U135" s="24" t="str">
        <f t="shared" si="22"/>
        <v>&lt;3.64</v>
      </c>
      <c r="V135" s="25" t="str">
        <f t="shared" si="18"/>
        <v>&lt;7.2</v>
      </c>
      <c r="W135" s="43" t="str">
        <f t="shared" si="21"/>
        <v/>
      </c>
    </row>
    <row r="136" spans="1:23" x14ac:dyDescent="0.4">
      <c r="A136" s="13">
        <f t="shared" si="20"/>
        <v>130</v>
      </c>
      <c r="B136" s="26" t="s">
        <v>236</v>
      </c>
      <c r="C136" s="27" t="s">
        <v>236</v>
      </c>
      <c r="D136" s="28" t="s">
        <v>236</v>
      </c>
      <c r="E136" s="26" t="s">
        <v>373</v>
      </c>
      <c r="F136" s="57" t="s">
        <v>91</v>
      </c>
      <c r="G136" s="38" t="s">
        <v>61</v>
      </c>
      <c r="H136" s="109" t="s">
        <v>69</v>
      </c>
      <c r="I136" s="13" t="s">
        <v>378</v>
      </c>
      <c r="J136" s="118" t="s">
        <v>74</v>
      </c>
      <c r="K136" s="26" t="s">
        <v>379</v>
      </c>
      <c r="L136" s="16" t="s">
        <v>49</v>
      </c>
      <c r="M136" s="39" t="s">
        <v>376</v>
      </c>
      <c r="N136" s="30" t="s">
        <v>33</v>
      </c>
      <c r="O136" s="31">
        <v>45753</v>
      </c>
      <c r="P136" s="32">
        <v>45755</v>
      </c>
      <c r="Q136" s="28" t="s">
        <v>380</v>
      </c>
      <c r="R136" s="26" t="s">
        <v>381</v>
      </c>
      <c r="S136" s="42" t="s">
        <v>382</v>
      </c>
      <c r="T136" s="24" t="str">
        <f t="shared" si="22"/>
        <v>&lt;3.33</v>
      </c>
      <c r="U136" s="24" t="str">
        <f t="shared" si="22"/>
        <v>&lt;3.37</v>
      </c>
      <c r="V136" s="25" t="str">
        <f t="shared" si="18"/>
        <v>&lt;6.7</v>
      </c>
      <c r="W136" s="43" t="str">
        <f t="shared" si="21"/>
        <v/>
      </c>
    </row>
    <row r="137" spans="1:23" x14ac:dyDescent="0.4">
      <c r="A137" s="13">
        <f t="shared" si="20"/>
        <v>131</v>
      </c>
      <c r="B137" s="36" t="s">
        <v>236</v>
      </c>
      <c r="C137" s="57" t="s">
        <v>236</v>
      </c>
      <c r="D137" s="37" t="s">
        <v>236</v>
      </c>
      <c r="E137" s="26" t="s">
        <v>373</v>
      </c>
      <c r="F137" s="57" t="s">
        <v>91</v>
      </c>
      <c r="G137" s="38" t="s">
        <v>61</v>
      </c>
      <c r="H137" s="109" t="s">
        <v>69</v>
      </c>
      <c r="I137" s="13" t="s">
        <v>383</v>
      </c>
      <c r="J137" s="118" t="s">
        <v>74</v>
      </c>
      <c r="K137" s="26" t="s">
        <v>375</v>
      </c>
      <c r="L137" s="16" t="s">
        <v>49</v>
      </c>
      <c r="M137" s="39" t="s">
        <v>376</v>
      </c>
      <c r="N137" s="30" t="s">
        <v>33</v>
      </c>
      <c r="O137" s="31">
        <v>45754</v>
      </c>
      <c r="P137" s="32">
        <v>45755</v>
      </c>
      <c r="Q137" s="28" t="s">
        <v>175</v>
      </c>
      <c r="R137" s="26" t="s">
        <v>384</v>
      </c>
      <c r="S137" s="42" t="s">
        <v>385</v>
      </c>
      <c r="T137" s="24" t="str">
        <f t="shared" si="22"/>
        <v>&lt;2.84</v>
      </c>
      <c r="U137" s="24" t="str">
        <f t="shared" si="22"/>
        <v>&lt;3.72</v>
      </c>
      <c r="V137" s="25" t="str">
        <f t="shared" si="18"/>
        <v>&lt;6.6</v>
      </c>
      <c r="W137" s="43" t="str">
        <f t="shared" si="21"/>
        <v/>
      </c>
    </row>
    <row r="138" spans="1:23" x14ac:dyDescent="0.4">
      <c r="A138" s="13">
        <f t="shared" si="20"/>
        <v>132</v>
      </c>
      <c r="B138" s="26" t="s">
        <v>236</v>
      </c>
      <c r="C138" s="27" t="s">
        <v>236</v>
      </c>
      <c r="D138" s="28" t="s">
        <v>236</v>
      </c>
      <c r="E138" s="26" t="s">
        <v>386</v>
      </c>
      <c r="F138" s="57" t="s">
        <v>91</v>
      </c>
      <c r="G138" s="38" t="s">
        <v>61</v>
      </c>
      <c r="H138" s="106" t="s">
        <v>69</v>
      </c>
      <c r="I138" s="13" t="s">
        <v>387</v>
      </c>
      <c r="J138" s="118" t="s">
        <v>74</v>
      </c>
      <c r="K138" s="26" t="s">
        <v>375</v>
      </c>
      <c r="L138" s="16" t="s">
        <v>49</v>
      </c>
      <c r="M138" s="39" t="s">
        <v>376</v>
      </c>
      <c r="N138" s="30" t="s">
        <v>33</v>
      </c>
      <c r="O138" s="31">
        <v>45753</v>
      </c>
      <c r="P138" s="32">
        <v>45755</v>
      </c>
      <c r="Q138" s="28" t="s">
        <v>324</v>
      </c>
      <c r="R138" s="26" t="s">
        <v>388</v>
      </c>
      <c r="S138" s="41" t="s">
        <v>389</v>
      </c>
      <c r="T138" s="24" t="str">
        <f t="shared" si="22"/>
        <v>&lt;3.32</v>
      </c>
      <c r="U138" s="24" t="str">
        <f t="shared" si="22"/>
        <v>&lt;3.75</v>
      </c>
      <c r="V138" s="25" t="str">
        <f t="shared" si="18"/>
        <v>&lt;7.1</v>
      </c>
      <c r="W138" s="43" t="str">
        <f t="shared" si="21"/>
        <v/>
      </c>
    </row>
    <row r="139" spans="1:23" x14ac:dyDescent="0.4">
      <c r="A139" s="13">
        <f t="shared" si="20"/>
        <v>133</v>
      </c>
      <c r="B139" s="36" t="s">
        <v>236</v>
      </c>
      <c r="C139" s="57" t="s">
        <v>236</v>
      </c>
      <c r="D139" s="37" t="s">
        <v>236</v>
      </c>
      <c r="E139" s="26" t="s">
        <v>386</v>
      </c>
      <c r="F139" s="57" t="s">
        <v>91</v>
      </c>
      <c r="G139" s="38" t="s">
        <v>61</v>
      </c>
      <c r="H139" s="109" t="s">
        <v>69</v>
      </c>
      <c r="I139" s="13" t="s">
        <v>390</v>
      </c>
      <c r="J139" s="118" t="s">
        <v>74</v>
      </c>
      <c r="K139" s="26" t="s">
        <v>375</v>
      </c>
      <c r="L139" s="16" t="s">
        <v>49</v>
      </c>
      <c r="M139" s="39" t="s">
        <v>376</v>
      </c>
      <c r="N139" s="30" t="s">
        <v>33</v>
      </c>
      <c r="O139" s="31">
        <v>45753</v>
      </c>
      <c r="P139" s="32">
        <v>45755</v>
      </c>
      <c r="Q139" s="28" t="s">
        <v>391</v>
      </c>
      <c r="R139" s="26" t="s">
        <v>392</v>
      </c>
      <c r="S139" s="41" t="s">
        <v>393</v>
      </c>
      <c r="T139" s="24" t="str">
        <f t="shared" si="22"/>
        <v>&lt;1.64</v>
      </c>
      <c r="U139" s="24" t="str">
        <f t="shared" si="22"/>
        <v>&lt;1.36</v>
      </c>
      <c r="V139" s="25" t="str">
        <f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&lt;3</v>
      </c>
      <c r="W139" s="43" t="str">
        <f t="shared" si="21"/>
        <v/>
      </c>
    </row>
    <row r="140" spans="1:23" x14ac:dyDescent="0.4">
      <c r="A140" s="13">
        <f t="shared" si="20"/>
        <v>134</v>
      </c>
      <c r="B140" s="26" t="s">
        <v>236</v>
      </c>
      <c r="C140" s="27" t="s">
        <v>236</v>
      </c>
      <c r="D140" s="28" t="s">
        <v>236</v>
      </c>
      <c r="E140" s="26" t="s">
        <v>394</v>
      </c>
      <c r="F140" s="57" t="s">
        <v>91</v>
      </c>
      <c r="G140" s="38" t="s">
        <v>61</v>
      </c>
      <c r="H140" s="109" t="s">
        <v>69</v>
      </c>
      <c r="I140" s="13" t="s">
        <v>374</v>
      </c>
      <c r="J140" s="118" t="s">
        <v>74</v>
      </c>
      <c r="K140" s="26" t="s">
        <v>375</v>
      </c>
      <c r="L140" s="16" t="s">
        <v>49</v>
      </c>
      <c r="M140" s="39" t="s">
        <v>376</v>
      </c>
      <c r="N140" s="30" t="s">
        <v>33</v>
      </c>
      <c r="O140" s="31">
        <v>45753</v>
      </c>
      <c r="P140" s="32">
        <v>45755</v>
      </c>
      <c r="Q140" s="28" t="s">
        <v>245</v>
      </c>
      <c r="R140" s="26" t="s">
        <v>163</v>
      </c>
      <c r="S140" s="33" t="s">
        <v>395</v>
      </c>
      <c r="T140" s="24" t="str">
        <f t="shared" si="22"/>
        <v>&lt;3.54</v>
      </c>
      <c r="U140" s="24" t="str">
        <f t="shared" si="22"/>
        <v>&lt;3.05</v>
      </c>
      <c r="V140" s="25" t="str">
        <f t="shared" si="18"/>
        <v>&lt;6.6</v>
      </c>
      <c r="W140" s="43" t="str">
        <f t="shared" si="21"/>
        <v/>
      </c>
    </row>
    <row r="141" spans="1:23" x14ac:dyDescent="0.4">
      <c r="A141" s="13">
        <f t="shared" si="20"/>
        <v>135</v>
      </c>
      <c r="B141" s="36" t="s">
        <v>236</v>
      </c>
      <c r="C141" s="57" t="s">
        <v>236</v>
      </c>
      <c r="D141" s="37" t="s">
        <v>236</v>
      </c>
      <c r="E141" s="26" t="s">
        <v>396</v>
      </c>
      <c r="F141" s="57" t="s">
        <v>91</v>
      </c>
      <c r="G141" s="38" t="s">
        <v>61</v>
      </c>
      <c r="H141" s="106" t="s">
        <v>69</v>
      </c>
      <c r="I141" s="13" t="s">
        <v>378</v>
      </c>
      <c r="J141" s="118" t="s">
        <v>74</v>
      </c>
      <c r="K141" s="26" t="s">
        <v>375</v>
      </c>
      <c r="L141" s="16" t="s">
        <v>49</v>
      </c>
      <c r="M141" s="39" t="s">
        <v>376</v>
      </c>
      <c r="N141" s="30" t="s">
        <v>33</v>
      </c>
      <c r="O141" s="31">
        <v>45753</v>
      </c>
      <c r="P141" s="32">
        <v>45755</v>
      </c>
      <c r="Q141" s="28" t="s">
        <v>397</v>
      </c>
      <c r="R141" s="26" t="s">
        <v>303</v>
      </c>
      <c r="S141" s="33" t="s">
        <v>398</v>
      </c>
      <c r="T141" s="24" t="str">
        <f t="shared" si="22"/>
        <v>&lt;3.24</v>
      </c>
      <c r="U141" s="24" t="str">
        <f t="shared" si="22"/>
        <v>&lt;3.62</v>
      </c>
      <c r="V141" s="25" t="str">
        <f t="shared" si="18"/>
        <v>&lt;6.9</v>
      </c>
      <c r="W141" s="43" t="str">
        <f t="shared" si="21"/>
        <v/>
      </c>
    </row>
    <row r="142" spans="1:23" x14ac:dyDescent="0.4">
      <c r="A142" s="13">
        <f t="shared" si="20"/>
        <v>136</v>
      </c>
      <c r="B142" s="26" t="s">
        <v>236</v>
      </c>
      <c r="C142" s="27" t="s">
        <v>236</v>
      </c>
      <c r="D142" s="28" t="s">
        <v>236</v>
      </c>
      <c r="E142" s="26" t="s">
        <v>396</v>
      </c>
      <c r="F142" s="57" t="s">
        <v>91</v>
      </c>
      <c r="G142" s="29" t="s">
        <v>61</v>
      </c>
      <c r="H142" s="109" t="s">
        <v>69</v>
      </c>
      <c r="I142" s="13" t="s">
        <v>78</v>
      </c>
      <c r="J142" s="118" t="s">
        <v>74</v>
      </c>
      <c r="K142" s="26" t="s">
        <v>379</v>
      </c>
      <c r="L142" s="16" t="s">
        <v>49</v>
      </c>
      <c r="M142" s="39" t="s">
        <v>376</v>
      </c>
      <c r="N142" s="30" t="s">
        <v>33</v>
      </c>
      <c r="O142" s="31">
        <v>45753</v>
      </c>
      <c r="P142" s="32">
        <v>45755</v>
      </c>
      <c r="Q142" s="28" t="s">
        <v>399</v>
      </c>
      <c r="R142" s="26" t="s">
        <v>400</v>
      </c>
      <c r="S142" s="33" t="s">
        <v>401</v>
      </c>
      <c r="T142" s="24" t="str">
        <f t="shared" si="22"/>
        <v>&lt;2.13</v>
      </c>
      <c r="U142" s="24" t="str">
        <f t="shared" si="22"/>
        <v>&lt;2.08</v>
      </c>
      <c r="V142" s="25" t="str">
        <f t="shared" si="18"/>
        <v>&lt;4.2</v>
      </c>
      <c r="W142" s="43" t="str">
        <f t="shared" si="21"/>
        <v/>
      </c>
    </row>
    <row r="143" spans="1:23" x14ac:dyDescent="0.4">
      <c r="A143" s="13">
        <f t="shared" si="20"/>
        <v>137</v>
      </c>
      <c r="B143" s="36" t="s">
        <v>236</v>
      </c>
      <c r="C143" s="57" t="s">
        <v>236</v>
      </c>
      <c r="D143" s="37" t="s">
        <v>236</v>
      </c>
      <c r="E143" s="26" t="s">
        <v>396</v>
      </c>
      <c r="F143" s="57" t="s">
        <v>91</v>
      </c>
      <c r="G143" s="38" t="s">
        <v>61</v>
      </c>
      <c r="H143" s="109" t="s">
        <v>69</v>
      </c>
      <c r="I143" s="13" t="s">
        <v>387</v>
      </c>
      <c r="J143" s="118" t="s">
        <v>74</v>
      </c>
      <c r="K143" s="26" t="s">
        <v>379</v>
      </c>
      <c r="L143" s="16" t="s">
        <v>49</v>
      </c>
      <c r="M143" s="39" t="s">
        <v>376</v>
      </c>
      <c r="N143" s="30" t="s">
        <v>33</v>
      </c>
      <c r="O143" s="31">
        <v>45753</v>
      </c>
      <c r="P143" s="32">
        <v>45755</v>
      </c>
      <c r="Q143" s="28" t="s">
        <v>402</v>
      </c>
      <c r="R143" s="26" t="s">
        <v>403</v>
      </c>
      <c r="S143" s="33" t="s">
        <v>404</v>
      </c>
      <c r="T143" s="24" t="str">
        <f t="shared" si="22"/>
        <v>&lt;3.4</v>
      </c>
      <c r="U143" s="24" t="str">
        <f t="shared" si="22"/>
        <v>&lt;2.93</v>
      </c>
      <c r="V143" s="25" t="str">
        <f t="shared" si="18"/>
        <v>&lt;6.3</v>
      </c>
      <c r="W143" s="43" t="str">
        <f t="shared" si="21"/>
        <v/>
      </c>
    </row>
    <row r="144" spans="1:23" x14ac:dyDescent="0.4">
      <c r="A144" s="13">
        <f t="shared" si="20"/>
        <v>138</v>
      </c>
      <c r="B144" s="146" t="s">
        <v>115</v>
      </c>
      <c r="C144" s="147" t="s">
        <v>115</v>
      </c>
      <c r="D144" s="148" t="s">
        <v>115</v>
      </c>
      <c r="E144" s="65" t="s">
        <v>405</v>
      </c>
      <c r="F144" s="149" t="s">
        <v>65</v>
      </c>
      <c r="G144" s="150" t="s">
        <v>406</v>
      </c>
      <c r="H144" s="109" t="s">
        <v>69</v>
      </c>
      <c r="I144" s="65" t="s">
        <v>407</v>
      </c>
      <c r="J144" s="65" t="s">
        <v>119</v>
      </c>
      <c r="K144" s="65" t="s">
        <v>408</v>
      </c>
      <c r="L144" s="68" t="s">
        <v>95</v>
      </c>
      <c r="M144" s="70" t="s">
        <v>320</v>
      </c>
      <c r="N144" s="147" t="s">
        <v>33</v>
      </c>
      <c r="O144" s="151">
        <v>45750</v>
      </c>
      <c r="P144" s="152">
        <v>45751</v>
      </c>
      <c r="Q144" s="73" t="s">
        <v>409</v>
      </c>
      <c r="R144" s="74" t="s">
        <v>410</v>
      </c>
      <c r="S144" s="75" t="s">
        <v>35</v>
      </c>
      <c r="T144" s="24" t="str">
        <f t="shared" si="22"/>
        <v>&lt;9.08</v>
      </c>
      <c r="U144" s="24" t="str">
        <f t="shared" si="22"/>
        <v>&lt;9.83</v>
      </c>
      <c r="V144" s="25" t="str">
        <f t="shared" si="18"/>
        <v>&lt;19</v>
      </c>
      <c r="W144" s="43" t="str">
        <f t="shared" si="21"/>
        <v/>
      </c>
    </row>
    <row r="145" spans="1:23" x14ac:dyDescent="0.4">
      <c r="A145" s="13">
        <f t="shared" si="20"/>
        <v>139</v>
      </c>
      <c r="B145" s="146" t="s">
        <v>115</v>
      </c>
      <c r="C145" s="147" t="s">
        <v>115</v>
      </c>
      <c r="D145" s="148" t="s">
        <v>115</v>
      </c>
      <c r="E145" s="65" t="s">
        <v>116</v>
      </c>
      <c r="F145" s="149" t="s">
        <v>65</v>
      </c>
      <c r="G145" s="150" t="s">
        <v>117</v>
      </c>
      <c r="H145" s="109" t="s">
        <v>69</v>
      </c>
      <c r="I145" s="65" t="s">
        <v>118</v>
      </c>
      <c r="J145" s="65" t="s">
        <v>119</v>
      </c>
      <c r="K145" s="65" t="s">
        <v>120</v>
      </c>
      <c r="L145" s="68" t="s">
        <v>121</v>
      </c>
      <c r="M145" s="70" t="s">
        <v>320</v>
      </c>
      <c r="N145" s="147" t="s">
        <v>33</v>
      </c>
      <c r="O145" s="151">
        <v>45742</v>
      </c>
      <c r="P145" s="152">
        <v>45751</v>
      </c>
      <c r="Q145" s="73" t="s">
        <v>411</v>
      </c>
      <c r="R145" s="74" t="s">
        <v>412</v>
      </c>
      <c r="S145" s="75" t="s">
        <v>35</v>
      </c>
      <c r="T145" s="24" t="str">
        <f t="shared" si="22"/>
        <v>&lt;8.92</v>
      </c>
      <c r="U145" s="24" t="str">
        <f t="shared" si="22"/>
        <v>&lt;9.75</v>
      </c>
      <c r="V145" s="25" t="str">
        <f t="shared" si="18"/>
        <v>&lt;19</v>
      </c>
      <c r="W145" s="43" t="str">
        <f t="shared" si="21"/>
        <v/>
      </c>
    </row>
    <row r="146" spans="1:23" x14ac:dyDescent="0.4">
      <c r="A146" s="13">
        <f t="shared" si="20"/>
        <v>140</v>
      </c>
      <c r="B146" s="146" t="s">
        <v>115</v>
      </c>
      <c r="C146" s="147" t="s">
        <v>115</v>
      </c>
      <c r="D146" s="148" t="s">
        <v>115</v>
      </c>
      <c r="E146" s="65" t="s">
        <v>116</v>
      </c>
      <c r="F146" s="149" t="s">
        <v>65</v>
      </c>
      <c r="G146" s="150" t="s">
        <v>117</v>
      </c>
      <c r="H146" s="109" t="s">
        <v>69</v>
      </c>
      <c r="I146" s="65" t="s">
        <v>118</v>
      </c>
      <c r="J146" s="65" t="s">
        <v>119</v>
      </c>
      <c r="K146" s="65" t="s">
        <v>120</v>
      </c>
      <c r="L146" s="68" t="s">
        <v>121</v>
      </c>
      <c r="M146" s="70" t="s">
        <v>320</v>
      </c>
      <c r="N146" s="147" t="s">
        <v>33</v>
      </c>
      <c r="O146" s="151">
        <v>45742</v>
      </c>
      <c r="P146" s="152">
        <v>45751</v>
      </c>
      <c r="Q146" s="73" t="s">
        <v>37</v>
      </c>
      <c r="R146" s="74">
        <v>9.61</v>
      </c>
      <c r="S146" s="75">
        <v>9.6</v>
      </c>
      <c r="T146" s="24" t="str">
        <f t="shared" si="22"/>
        <v>&lt;9.16</v>
      </c>
      <c r="U146" s="24">
        <f t="shared" si="22"/>
        <v>9.61</v>
      </c>
      <c r="V146" s="25">
        <f t="shared" si="18"/>
        <v>9.6</v>
      </c>
      <c r="W146" s="43" t="str">
        <f t="shared" si="21"/>
        <v/>
      </c>
    </row>
    <row r="147" spans="1:23" x14ac:dyDescent="0.4">
      <c r="A147" s="13">
        <f t="shared" si="20"/>
        <v>141</v>
      </c>
      <c r="B147" s="146" t="s">
        <v>115</v>
      </c>
      <c r="C147" s="147" t="s">
        <v>115</v>
      </c>
      <c r="D147" s="148" t="s">
        <v>115</v>
      </c>
      <c r="E147" s="65" t="s">
        <v>116</v>
      </c>
      <c r="F147" s="149" t="s">
        <v>65</v>
      </c>
      <c r="G147" s="150" t="s">
        <v>117</v>
      </c>
      <c r="H147" s="109" t="s">
        <v>69</v>
      </c>
      <c r="I147" s="65" t="s">
        <v>118</v>
      </c>
      <c r="J147" s="65" t="s">
        <v>119</v>
      </c>
      <c r="K147" s="65" t="s">
        <v>120</v>
      </c>
      <c r="L147" s="68" t="s">
        <v>121</v>
      </c>
      <c r="M147" s="70" t="s">
        <v>320</v>
      </c>
      <c r="N147" s="147" t="s">
        <v>33</v>
      </c>
      <c r="O147" s="151">
        <v>45742</v>
      </c>
      <c r="P147" s="152">
        <v>45751</v>
      </c>
      <c r="Q147" s="73" t="s">
        <v>413</v>
      </c>
      <c r="R147" s="74" t="s">
        <v>414</v>
      </c>
      <c r="S147" s="75" t="s">
        <v>35</v>
      </c>
      <c r="T147" s="24" t="str">
        <f t="shared" si="22"/>
        <v>&lt;9.09</v>
      </c>
      <c r="U147" s="24" t="str">
        <f t="shared" si="22"/>
        <v>&lt;9.74</v>
      </c>
      <c r="V147" s="25" t="str">
        <f t="shared" si="18"/>
        <v>&lt;19</v>
      </c>
      <c r="W147" s="43" t="str">
        <f t="shared" si="21"/>
        <v/>
      </c>
    </row>
    <row r="148" spans="1:23" x14ac:dyDescent="0.4">
      <c r="A148" s="13">
        <f t="shared" si="20"/>
        <v>142</v>
      </c>
      <c r="B148" s="146" t="s">
        <v>115</v>
      </c>
      <c r="C148" s="147" t="s">
        <v>115</v>
      </c>
      <c r="D148" s="148" t="s">
        <v>115</v>
      </c>
      <c r="E148" s="65" t="s">
        <v>116</v>
      </c>
      <c r="F148" s="149" t="s">
        <v>65</v>
      </c>
      <c r="G148" s="150" t="s">
        <v>117</v>
      </c>
      <c r="H148" s="109" t="s">
        <v>69</v>
      </c>
      <c r="I148" s="65" t="s">
        <v>118</v>
      </c>
      <c r="J148" s="65" t="s">
        <v>119</v>
      </c>
      <c r="K148" s="65" t="s">
        <v>120</v>
      </c>
      <c r="L148" s="68" t="s">
        <v>121</v>
      </c>
      <c r="M148" s="70" t="s">
        <v>320</v>
      </c>
      <c r="N148" s="147" t="s">
        <v>33</v>
      </c>
      <c r="O148" s="151">
        <v>45742</v>
      </c>
      <c r="P148" s="152">
        <v>45751</v>
      </c>
      <c r="Q148" s="73" t="s">
        <v>415</v>
      </c>
      <c r="R148" s="155" t="s">
        <v>412</v>
      </c>
      <c r="S148" s="75" t="s">
        <v>416</v>
      </c>
      <c r="T148" s="24" t="str">
        <f t="shared" si="22"/>
        <v>&lt;7.65</v>
      </c>
      <c r="U148" s="24" t="str">
        <f t="shared" si="22"/>
        <v>&lt;9.75</v>
      </c>
      <c r="V148" s="25" t="str">
        <f t="shared" si="18"/>
        <v>&lt;17</v>
      </c>
      <c r="W148" s="43" t="str">
        <f t="shared" si="21"/>
        <v/>
      </c>
    </row>
    <row r="149" spans="1:23" x14ac:dyDescent="0.4">
      <c r="A149" s="13">
        <f t="shared" si="20"/>
        <v>143</v>
      </c>
      <c r="B149" s="146" t="s">
        <v>115</v>
      </c>
      <c r="C149" s="147" t="s">
        <v>115</v>
      </c>
      <c r="D149" s="148" t="s">
        <v>115</v>
      </c>
      <c r="E149" s="65" t="s">
        <v>417</v>
      </c>
      <c r="F149" s="149" t="s">
        <v>65</v>
      </c>
      <c r="G149" s="150" t="s">
        <v>117</v>
      </c>
      <c r="H149" s="109" t="s">
        <v>69</v>
      </c>
      <c r="I149" s="65" t="s">
        <v>118</v>
      </c>
      <c r="J149" s="65" t="s">
        <v>119</v>
      </c>
      <c r="K149" s="65" t="s">
        <v>120</v>
      </c>
      <c r="L149" s="68" t="s">
        <v>121</v>
      </c>
      <c r="M149" s="70" t="s">
        <v>320</v>
      </c>
      <c r="N149" s="147" t="s">
        <v>33</v>
      </c>
      <c r="O149" s="151">
        <v>45755</v>
      </c>
      <c r="P149" s="152">
        <v>45756</v>
      </c>
      <c r="Q149" s="73" t="s">
        <v>418</v>
      </c>
      <c r="R149" s="74" t="s">
        <v>419</v>
      </c>
      <c r="S149" s="75" t="s">
        <v>420</v>
      </c>
      <c r="T149" s="24" t="str">
        <f t="shared" si="22"/>
        <v>&lt;9.35</v>
      </c>
      <c r="U149" s="24" t="str">
        <f t="shared" si="22"/>
        <v>&lt;8.47</v>
      </c>
      <c r="V149" s="25" t="str">
        <f t="shared" si="18"/>
        <v>&lt;18</v>
      </c>
      <c r="W149" s="43" t="str">
        <f t="shared" si="21"/>
        <v/>
      </c>
    </row>
    <row r="150" spans="1:23" x14ac:dyDescent="0.4">
      <c r="A150" s="13">
        <f t="shared" si="20"/>
        <v>144</v>
      </c>
      <c r="B150" s="118" t="s">
        <v>130</v>
      </c>
      <c r="C150" s="119" t="str">
        <f>IF(M150="","",IF(M150="（一財）宮城県公衆衛生協会","宮城県漁業協同組合","宮城県"))</f>
        <v>宮城県</v>
      </c>
      <c r="D150" s="120" t="s">
        <v>131</v>
      </c>
      <c r="E150" s="118" t="s">
        <v>74</v>
      </c>
      <c r="F150" s="119" t="s">
        <v>421</v>
      </c>
      <c r="G150" s="121" t="s">
        <v>61</v>
      </c>
      <c r="H150" s="82" t="s">
        <v>46</v>
      </c>
      <c r="I150" s="78" t="s">
        <v>422</v>
      </c>
      <c r="J150" s="118" t="s">
        <v>48</v>
      </c>
      <c r="K150" s="118" t="s">
        <v>74</v>
      </c>
      <c r="L150" s="83" t="s">
        <v>49</v>
      </c>
      <c r="M150" s="78" t="s">
        <v>178</v>
      </c>
      <c r="N150" s="122" t="s">
        <v>33</v>
      </c>
      <c r="O150" s="123">
        <v>45748</v>
      </c>
      <c r="P150" s="124">
        <v>45754</v>
      </c>
      <c r="Q150" s="120" t="s">
        <v>423</v>
      </c>
      <c r="R150" s="125" t="s">
        <v>424</v>
      </c>
      <c r="S150" s="126" t="s">
        <v>425</v>
      </c>
      <c r="T150" s="135" t="str">
        <f t="shared" si="22"/>
        <v>&lt;0.305</v>
      </c>
      <c r="U150" s="135" t="str">
        <f t="shared" si="22"/>
        <v>&lt;0.318</v>
      </c>
      <c r="V150" s="136" t="str">
        <f t="shared" si="18"/>
        <v>&lt;0.62</v>
      </c>
      <c r="W150" s="137"/>
    </row>
    <row r="151" spans="1:23" x14ac:dyDescent="0.4">
      <c r="A151" s="13">
        <f t="shared" si="20"/>
        <v>145</v>
      </c>
      <c r="B151" s="118" t="s">
        <v>130</v>
      </c>
      <c r="C151" s="119" t="str">
        <f t="shared" ref="C151:C220" si="23">IF(M151="","",IF(M151="（一財）宮城県公衆衛生協会","宮城県漁業協同組合","宮城県"))</f>
        <v>宮城県</v>
      </c>
      <c r="D151" s="120" t="s">
        <v>108</v>
      </c>
      <c r="E151" s="118" t="s">
        <v>65</v>
      </c>
      <c r="F151" s="119" t="s">
        <v>421</v>
      </c>
      <c r="G151" s="121" t="s">
        <v>61</v>
      </c>
      <c r="H151" s="82" t="s">
        <v>46</v>
      </c>
      <c r="I151" s="89" t="s">
        <v>240</v>
      </c>
      <c r="J151" s="118" t="s">
        <v>48</v>
      </c>
      <c r="K151" s="118" t="s">
        <v>65</v>
      </c>
      <c r="L151" s="83" t="s">
        <v>49</v>
      </c>
      <c r="M151" s="78" t="s">
        <v>178</v>
      </c>
      <c r="N151" s="122" t="s">
        <v>33</v>
      </c>
      <c r="O151" s="123">
        <v>45748</v>
      </c>
      <c r="P151" s="124">
        <v>45754</v>
      </c>
      <c r="Q151" s="127" t="s">
        <v>426</v>
      </c>
      <c r="R151" s="128" t="s">
        <v>427</v>
      </c>
      <c r="S151" s="126" t="s">
        <v>428</v>
      </c>
      <c r="T151" s="135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&lt;4.55</v>
      </c>
      <c r="U151" s="135" t="str">
        <f t="shared" ref="U151" si="24"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&lt;3.89</v>
      </c>
      <c r="V151" s="136" t="str">
        <f t="shared" si="18"/>
        <v>&lt;8.4</v>
      </c>
      <c r="W151" s="137"/>
    </row>
    <row r="152" spans="1:23" x14ac:dyDescent="0.4">
      <c r="A152" s="13">
        <f t="shared" si="20"/>
        <v>146</v>
      </c>
      <c r="B152" s="118" t="s">
        <v>130</v>
      </c>
      <c r="C152" s="119" t="str">
        <f t="shared" si="23"/>
        <v>宮城県</v>
      </c>
      <c r="D152" s="120" t="s">
        <v>108</v>
      </c>
      <c r="E152" s="118" t="s">
        <v>65</v>
      </c>
      <c r="F152" s="119" t="s">
        <v>421</v>
      </c>
      <c r="G152" s="121" t="s">
        <v>61</v>
      </c>
      <c r="H152" s="82" t="s">
        <v>46</v>
      </c>
      <c r="I152" s="89" t="s">
        <v>240</v>
      </c>
      <c r="J152" s="118" t="s">
        <v>48</v>
      </c>
      <c r="K152" s="118" t="s">
        <v>65</v>
      </c>
      <c r="L152" s="83" t="s">
        <v>49</v>
      </c>
      <c r="M152" s="78" t="s">
        <v>178</v>
      </c>
      <c r="N152" s="122" t="s">
        <v>33</v>
      </c>
      <c r="O152" s="123">
        <v>45748</v>
      </c>
      <c r="P152" s="124">
        <v>45754</v>
      </c>
      <c r="Q152" s="127" t="s">
        <v>109</v>
      </c>
      <c r="R152" s="128" t="s">
        <v>112</v>
      </c>
      <c r="S152" s="126" t="s">
        <v>429</v>
      </c>
      <c r="T152" s="135" t="str">
        <f t="shared" ref="T152:U168" si="25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&lt;3.41</v>
      </c>
      <c r="U152" s="135" t="str">
        <f t="shared" si="25"/>
        <v>&lt;3.05</v>
      </c>
      <c r="V152" s="136" t="str">
        <f t="shared" si="18"/>
        <v>&lt;6.5</v>
      </c>
      <c r="W152" s="137"/>
    </row>
    <row r="153" spans="1:23" x14ac:dyDescent="0.4">
      <c r="A153" s="13">
        <f t="shared" si="20"/>
        <v>147</v>
      </c>
      <c r="B153" s="118" t="s">
        <v>130</v>
      </c>
      <c r="C153" s="119" t="str">
        <f t="shared" si="23"/>
        <v>宮城県</v>
      </c>
      <c r="D153" s="120" t="s">
        <v>108</v>
      </c>
      <c r="E153" s="118" t="s">
        <v>65</v>
      </c>
      <c r="F153" s="119" t="s">
        <v>421</v>
      </c>
      <c r="G153" s="121" t="s">
        <v>61</v>
      </c>
      <c r="H153" s="82" t="s">
        <v>46</v>
      </c>
      <c r="I153" s="89" t="s">
        <v>240</v>
      </c>
      <c r="J153" s="118" t="s">
        <v>48</v>
      </c>
      <c r="K153" s="118" t="s">
        <v>65</v>
      </c>
      <c r="L153" s="83" t="s">
        <v>49</v>
      </c>
      <c r="M153" s="78" t="s">
        <v>178</v>
      </c>
      <c r="N153" s="122" t="s">
        <v>33</v>
      </c>
      <c r="O153" s="123">
        <v>45748</v>
      </c>
      <c r="P153" s="124">
        <v>45754</v>
      </c>
      <c r="Q153" s="127" t="s">
        <v>430</v>
      </c>
      <c r="R153" s="131" t="s">
        <v>431</v>
      </c>
      <c r="S153" s="126" t="s">
        <v>432</v>
      </c>
      <c r="T153" s="135" t="str">
        <f t="shared" si="25"/>
        <v>&lt;4.38</v>
      </c>
      <c r="U153" s="135" t="str">
        <f t="shared" si="25"/>
        <v>&lt;4.96</v>
      </c>
      <c r="V153" s="136" t="str">
        <f t="shared" si="18"/>
        <v>&lt;9.3</v>
      </c>
      <c r="W153" s="137"/>
    </row>
    <row r="154" spans="1:23" x14ac:dyDescent="0.4">
      <c r="A154" s="13">
        <f t="shared" si="20"/>
        <v>148</v>
      </c>
      <c r="B154" s="118" t="s">
        <v>130</v>
      </c>
      <c r="C154" s="119" t="str">
        <f t="shared" si="23"/>
        <v>宮城県</v>
      </c>
      <c r="D154" s="120" t="s">
        <v>108</v>
      </c>
      <c r="E154" s="118" t="s">
        <v>65</v>
      </c>
      <c r="F154" s="119" t="s">
        <v>421</v>
      </c>
      <c r="G154" s="121" t="s">
        <v>61</v>
      </c>
      <c r="H154" s="82" t="s">
        <v>46</v>
      </c>
      <c r="I154" s="89" t="s">
        <v>240</v>
      </c>
      <c r="J154" s="118" t="s">
        <v>48</v>
      </c>
      <c r="K154" s="118" t="s">
        <v>65</v>
      </c>
      <c r="L154" s="83" t="s">
        <v>49</v>
      </c>
      <c r="M154" s="78" t="s">
        <v>178</v>
      </c>
      <c r="N154" s="122" t="s">
        <v>33</v>
      </c>
      <c r="O154" s="123">
        <v>45748</v>
      </c>
      <c r="P154" s="124">
        <v>45754</v>
      </c>
      <c r="Q154" s="127" t="s">
        <v>433</v>
      </c>
      <c r="R154" s="128" t="s">
        <v>434</v>
      </c>
      <c r="S154" s="132" t="s">
        <v>298</v>
      </c>
      <c r="T154" s="135" t="str">
        <f t="shared" si="25"/>
        <v>&lt;3.17</v>
      </c>
      <c r="U154" s="135" t="str">
        <f t="shared" si="25"/>
        <v>&lt;2.79</v>
      </c>
      <c r="V154" s="136" t="str">
        <f t="shared" si="18"/>
        <v>&lt;6</v>
      </c>
      <c r="W154" s="137"/>
    </row>
    <row r="155" spans="1:23" x14ac:dyDescent="0.4">
      <c r="A155" s="13">
        <f t="shared" si="20"/>
        <v>149</v>
      </c>
      <c r="B155" s="118" t="s">
        <v>130</v>
      </c>
      <c r="C155" s="119" t="str">
        <f t="shared" si="23"/>
        <v>宮城県</v>
      </c>
      <c r="D155" s="120" t="s">
        <v>108</v>
      </c>
      <c r="E155" s="118" t="s">
        <v>74</v>
      </c>
      <c r="F155" s="119" t="s">
        <v>421</v>
      </c>
      <c r="G155" s="121" t="s">
        <v>61</v>
      </c>
      <c r="H155" s="82" t="s">
        <v>46</v>
      </c>
      <c r="I155" s="89" t="s">
        <v>240</v>
      </c>
      <c r="J155" s="118" t="s">
        <v>48</v>
      </c>
      <c r="K155" s="118" t="s">
        <v>65</v>
      </c>
      <c r="L155" s="83" t="s">
        <v>49</v>
      </c>
      <c r="M155" s="78" t="s">
        <v>178</v>
      </c>
      <c r="N155" s="122" t="s">
        <v>33</v>
      </c>
      <c r="O155" s="123">
        <v>45748</v>
      </c>
      <c r="P155" s="124">
        <v>45754</v>
      </c>
      <c r="Q155" s="127" t="s">
        <v>435</v>
      </c>
      <c r="R155" s="128" t="s">
        <v>436</v>
      </c>
      <c r="S155" s="126" t="s">
        <v>437</v>
      </c>
      <c r="T155" s="135" t="str">
        <f t="shared" si="25"/>
        <v>&lt;4.31</v>
      </c>
      <c r="U155" s="135" t="str">
        <f t="shared" si="25"/>
        <v>&lt;3.8</v>
      </c>
      <c r="V155" s="136" t="str">
        <f t="shared" si="18"/>
        <v>&lt;8.1</v>
      </c>
      <c r="W155" s="137"/>
    </row>
    <row r="156" spans="1:23" x14ac:dyDescent="0.4">
      <c r="A156" s="13">
        <f t="shared" si="20"/>
        <v>150</v>
      </c>
      <c r="B156" s="118" t="s">
        <v>130</v>
      </c>
      <c r="C156" s="119" t="str">
        <f t="shared" si="23"/>
        <v>宮城県</v>
      </c>
      <c r="D156" s="120" t="s">
        <v>108</v>
      </c>
      <c r="E156" s="118" t="s">
        <v>65</v>
      </c>
      <c r="F156" s="119" t="s">
        <v>421</v>
      </c>
      <c r="G156" s="121" t="s">
        <v>61</v>
      </c>
      <c r="H156" s="82" t="s">
        <v>46</v>
      </c>
      <c r="I156" s="89" t="s">
        <v>240</v>
      </c>
      <c r="J156" s="118" t="s">
        <v>48</v>
      </c>
      <c r="K156" s="118" t="s">
        <v>74</v>
      </c>
      <c r="L156" s="83" t="s">
        <v>49</v>
      </c>
      <c r="M156" s="78" t="s">
        <v>178</v>
      </c>
      <c r="N156" s="122" t="s">
        <v>33</v>
      </c>
      <c r="O156" s="123">
        <v>45748</v>
      </c>
      <c r="P156" s="124">
        <v>45754</v>
      </c>
      <c r="Q156" s="127" t="s">
        <v>438</v>
      </c>
      <c r="R156" s="128" t="s">
        <v>360</v>
      </c>
      <c r="S156" s="132" t="s">
        <v>243</v>
      </c>
      <c r="T156" s="135" t="str">
        <f t="shared" si="25"/>
        <v>&lt;3.57</v>
      </c>
      <c r="U156" s="135" t="str">
        <f t="shared" si="25"/>
        <v>&lt;3.64</v>
      </c>
      <c r="V156" s="136" t="str">
        <f t="shared" si="18"/>
        <v>&lt;7.2</v>
      </c>
      <c r="W156" s="137"/>
    </row>
    <row r="157" spans="1:23" x14ac:dyDescent="0.4">
      <c r="A157" s="13">
        <f t="shared" si="20"/>
        <v>151</v>
      </c>
      <c r="B157" s="118" t="s">
        <v>130</v>
      </c>
      <c r="C157" s="119" t="str">
        <f t="shared" si="23"/>
        <v>宮城県</v>
      </c>
      <c r="D157" s="120" t="s">
        <v>108</v>
      </c>
      <c r="E157" s="118" t="s">
        <v>65</v>
      </c>
      <c r="F157" s="119" t="s">
        <v>421</v>
      </c>
      <c r="G157" s="121" t="s">
        <v>61</v>
      </c>
      <c r="H157" s="82" t="s">
        <v>46</v>
      </c>
      <c r="I157" s="89" t="s">
        <v>296</v>
      </c>
      <c r="J157" s="118" t="s">
        <v>48</v>
      </c>
      <c r="K157" s="118" t="s">
        <v>74</v>
      </c>
      <c r="L157" s="83" t="s">
        <v>49</v>
      </c>
      <c r="M157" s="78" t="s">
        <v>122</v>
      </c>
      <c r="N157" s="122" t="s">
        <v>33</v>
      </c>
      <c r="O157" s="123">
        <v>45748</v>
      </c>
      <c r="P157" s="124">
        <v>45754</v>
      </c>
      <c r="Q157" s="127" t="s">
        <v>439</v>
      </c>
      <c r="R157" s="128" t="s">
        <v>440</v>
      </c>
      <c r="S157" s="126" t="s">
        <v>441</v>
      </c>
      <c r="T157" s="135" t="str">
        <f t="shared" si="25"/>
        <v>&lt;0.571</v>
      </c>
      <c r="U157" s="135" t="str">
        <f t="shared" si="25"/>
        <v>&lt;0.506</v>
      </c>
      <c r="V157" s="136" t="str">
        <f t="shared" si="18"/>
        <v>&lt;1.1</v>
      </c>
      <c r="W157" s="137"/>
    </row>
    <row r="158" spans="1:23" x14ac:dyDescent="0.4">
      <c r="A158" s="13">
        <f t="shared" si="20"/>
        <v>152</v>
      </c>
      <c r="B158" s="118" t="s">
        <v>130</v>
      </c>
      <c r="C158" s="119" t="str">
        <f t="shared" si="23"/>
        <v>宮城県</v>
      </c>
      <c r="D158" s="120" t="s">
        <v>108</v>
      </c>
      <c r="E158" s="118" t="s">
        <v>65</v>
      </c>
      <c r="F158" s="119" t="s">
        <v>421</v>
      </c>
      <c r="G158" s="121" t="s">
        <v>61</v>
      </c>
      <c r="H158" s="82" t="s">
        <v>46</v>
      </c>
      <c r="I158" s="89" t="s">
        <v>296</v>
      </c>
      <c r="J158" s="118" t="s">
        <v>48</v>
      </c>
      <c r="K158" s="118" t="s">
        <v>74</v>
      </c>
      <c r="L158" s="83" t="s">
        <v>49</v>
      </c>
      <c r="M158" s="78" t="s">
        <v>122</v>
      </c>
      <c r="N158" s="122" t="s">
        <v>33</v>
      </c>
      <c r="O158" s="123">
        <v>45748</v>
      </c>
      <c r="P158" s="124">
        <v>45754</v>
      </c>
      <c r="Q158" s="127" t="s">
        <v>442</v>
      </c>
      <c r="R158" s="128" t="s">
        <v>443</v>
      </c>
      <c r="S158" s="126" t="s">
        <v>55</v>
      </c>
      <c r="T158" s="135" t="str">
        <f t="shared" si="25"/>
        <v>&lt;5.12</v>
      </c>
      <c r="U158" s="135" t="str">
        <f t="shared" si="25"/>
        <v>&lt;5.24</v>
      </c>
      <c r="V158" s="136" t="str">
        <f t="shared" si="18"/>
        <v>&lt;10</v>
      </c>
      <c r="W158" s="137"/>
    </row>
    <row r="159" spans="1:23" x14ac:dyDescent="0.4">
      <c r="A159" s="13">
        <f t="shared" si="20"/>
        <v>153</v>
      </c>
      <c r="B159" s="118" t="s">
        <v>130</v>
      </c>
      <c r="C159" s="119" t="str">
        <f t="shared" si="23"/>
        <v>宮城県</v>
      </c>
      <c r="D159" s="120" t="s">
        <v>108</v>
      </c>
      <c r="E159" s="118" t="s">
        <v>65</v>
      </c>
      <c r="F159" s="119" t="s">
        <v>421</v>
      </c>
      <c r="G159" s="121" t="s">
        <v>61</v>
      </c>
      <c r="H159" s="82" t="s">
        <v>46</v>
      </c>
      <c r="I159" s="89" t="s">
        <v>296</v>
      </c>
      <c r="J159" s="118" t="s">
        <v>48</v>
      </c>
      <c r="K159" s="118" t="s">
        <v>74</v>
      </c>
      <c r="L159" s="83" t="s">
        <v>49</v>
      </c>
      <c r="M159" s="78" t="s">
        <v>122</v>
      </c>
      <c r="N159" s="122" t="s">
        <v>33</v>
      </c>
      <c r="O159" s="123">
        <v>45748</v>
      </c>
      <c r="P159" s="124">
        <v>45754</v>
      </c>
      <c r="Q159" s="127" t="s">
        <v>444</v>
      </c>
      <c r="R159" s="128" t="s">
        <v>445</v>
      </c>
      <c r="S159" s="126" t="s">
        <v>446</v>
      </c>
      <c r="T159" s="135" t="str">
        <f t="shared" si="25"/>
        <v>&lt;5.1</v>
      </c>
      <c r="U159" s="135" t="str">
        <f t="shared" si="25"/>
        <v>&lt;4.46</v>
      </c>
      <c r="V159" s="136" t="str">
        <f t="shared" si="18"/>
        <v>&lt;9.6</v>
      </c>
      <c r="W159" s="137"/>
    </row>
    <row r="160" spans="1:23" x14ac:dyDescent="0.4">
      <c r="A160" s="13">
        <f t="shared" si="20"/>
        <v>154</v>
      </c>
      <c r="B160" s="118" t="s">
        <v>130</v>
      </c>
      <c r="C160" s="119" t="str">
        <f t="shared" si="23"/>
        <v>宮城県</v>
      </c>
      <c r="D160" s="120" t="s">
        <v>108</v>
      </c>
      <c r="E160" s="118" t="s">
        <v>65</v>
      </c>
      <c r="F160" s="119" t="s">
        <v>421</v>
      </c>
      <c r="G160" s="121" t="s">
        <v>61</v>
      </c>
      <c r="H160" s="82" t="s">
        <v>46</v>
      </c>
      <c r="I160" s="89" t="s">
        <v>296</v>
      </c>
      <c r="J160" s="118" t="s">
        <v>48</v>
      </c>
      <c r="K160" s="118" t="s">
        <v>74</v>
      </c>
      <c r="L160" s="83" t="s">
        <v>49</v>
      </c>
      <c r="M160" s="78" t="s">
        <v>122</v>
      </c>
      <c r="N160" s="122" t="s">
        <v>33</v>
      </c>
      <c r="O160" s="123">
        <v>45748</v>
      </c>
      <c r="P160" s="124">
        <v>45754</v>
      </c>
      <c r="Q160" s="127" t="s">
        <v>431</v>
      </c>
      <c r="R160" s="128" t="s">
        <v>447</v>
      </c>
      <c r="S160" s="126" t="s">
        <v>428</v>
      </c>
      <c r="T160" s="135" t="str">
        <f t="shared" si="25"/>
        <v>&lt;4.96</v>
      </c>
      <c r="U160" s="135" t="str">
        <f t="shared" si="25"/>
        <v>&lt;3.46</v>
      </c>
      <c r="V160" s="136" t="str">
        <f t="shared" si="18"/>
        <v>&lt;8.4</v>
      </c>
      <c r="W160" s="137"/>
    </row>
    <row r="161" spans="1:23" x14ac:dyDescent="0.4">
      <c r="A161" s="13">
        <f t="shared" si="20"/>
        <v>155</v>
      </c>
      <c r="B161" s="118" t="s">
        <v>130</v>
      </c>
      <c r="C161" s="119" t="str">
        <f t="shared" si="23"/>
        <v>宮城県</v>
      </c>
      <c r="D161" s="120" t="s">
        <v>108</v>
      </c>
      <c r="E161" s="118" t="s">
        <v>65</v>
      </c>
      <c r="F161" s="119" t="s">
        <v>421</v>
      </c>
      <c r="G161" s="121" t="s">
        <v>61</v>
      </c>
      <c r="H161" s="82" t="s">
        <v>46</v>
      </c>
      <c r="I161" s="89" t="s">
        <v>296</v>
      </c>
      <c r="J161" s="118" t="s">
        <v>48</v>
      </c>
      <c r="K161" s="118" t="s">
        <v>74</v>
      </c>
      <c r="L161" s="83" t="s">
        <v>49</v>
      </c>
      <c r="M161" s="78" t="s">
        <v>122</v>
      </c>
      <c r="N161" s="122" t="s">
        <v>33</v>
      </c>
      <c r="O161" s="123">
        <v>45748</v>
      </c>
      <c r="P161" s="124">
        <v>45754</v>
      </c>
      <c r="Q161" s="127" t="s">
        <v>448</v>
      </c>
      <c r="R161" s="128" t="s">
        <v>449</v>
      </c>
      <c r="S161" s="126" t="s">
        <v>450</v>
      </c>
      <c r="T161" s="135" t="str">
        <f t="shared" si="25"/>
        <v>&lt;5.16</v>
      </c>
      <c r="U161" s="135" t="str">
        <f t="shared" si="25"/>
        <v>&lt;4.65</v>
      </c>
      <c r="V161" s="136" t="str">
        <f t="shared" si="18"/>
        <v>&lt;9.8</v>
      </c>
      <c r="W161" s="137"/>
    </row>
    <row r="162" spans="1:23" x14ac:dyDescent="0.4">
      <c r="A162" s="13">
        <f t="shared" si="20"/>
        <v>156</v>
      </c>
      <c r="B162" s="118" t="s">
        <v>130</v>
      </c>
      <c r="C162" s="119" t="str">
        <f t="shared" si="23"/>
        <v>宮城県</v>
      </c>
      <c r="D162" s="120" t="s">
        <v>108</v>
      </c>
      <c r="E162" s="118" t="s">
        <v>65</v>
      </c>
      <c r="F162" s="119" t="s">
        <v>421</v>
      </c>
      <c r="G162" s="121" t="s">
        <v>61</v>
      </c>
      <c r="H162" s="82" t="s">
        <v>46</v>
      </c>
      <c r="I162" s="89" t="s">
        <v>296</v>
      </c>
      <c r="J162" s="118" t="s">
        <v>48</v>
      </c>
      <c r="K162" s="118" t="s">
        <v>65</v>
      </c>
      <c r="L162" s="83" t="s">
        <v>49</v>
      </c>
      <c r="M162" s="78" t="s">
        <v>122</v>
      </c>
      <c r="N162" s="122" t="s">
        <v>33</v>
      </c>
      <c r="O162" s="123">
        <v>45748</v>
      </c>
      <c r="P162" s="124">
        <v>45754</v>
      </c>
      <c r="Q162" s="127" t="s">
        <v>451</v>
      </c>
      <c r="R162" s="128" t="s">
        <v>443</v>
      </c>
      <c r="S162" s="126" t="s">
        <v>452</v>
      </c>
      <c r="T162" s="135" t="str">
        <f t="shared" si="25"/>
        <v>&lt;4.11</v>
      </c>
      <c r="U162" s="135" t="str">
        <f t="shared" si="25"/>
        <v>&lt;5.24</v>
      </c>
      <c r="V162" s="136" t="str">
        <f t="shared" si="18"/>
        <v>&lt;9.4</v>
      </c>
      <c r="W162" s="137"/>
    </row>
    <row r="163" spans="1:23" x14ac:dyDescent="0.4">
      <c r="A163" s="13">
        <f t="shared" si="20"/>
        <v>157</v>
      </c>
      <c r="B163" s="118" t="s">
        <v>130</v>
      </c>
      <c r="C163" s="119" t="str">
        <f t="shared" si="23"/>
        <v>宮城県</v>
      </c>
      <c r="D163" s="120" t="s">
        <v>108</v>
      </c>
      <c r="E163" s="118" t="s">
        <v>65</v>
      </c>
      <c r="F163" s="119" t="s">
        <v>421</v>
      </c>
      <c r="G163" s="121" t="s">
        <v>61</v>
      </c>
      <c r="H163" s="82" t="s">
        <v>46</v>
      </c>
      <c r="I163" s="89" t="s">
        <v>296</v>
      </c>
      <c r="J163" s="118" t="s">
        <v>48</v>
      </c>
      <c r="K163" s="118" t="s">
        <v>65</v>
      </c>
      <c r="L163" s="83" t="s">
        <v>49</v>
      </c>
      <c r="M163" s="78" t="s">
        <v>122</v>
      </c>
      <c r="N163" s="122" t="s">
        <v>33</v>
      </c>
      <c r="O163" s="123">
        <v>45748</v>
      </c>
      <c r="P163" s="124">
        <v>45754</v>
      </c>
      <c r="Q163" s="127" t="s">
        <v>453</v>
      </c>
      <c r="R163" s="128" t="s">
        <v>124</v>
      </c>
      <c r="S163" s="126" t="s">
        <v>55</v>
      </c>
      <c r="T163" s="135" t="str">
        <f t="shared" si="25"/>
        <v>&lt;5.29</v>
      </c>
      <c r="U163" s="135" t="str">
        <f t="shared" si="25"/>
        <v>&lt;4.7</v>
      </c>
      <c r="V163" s="136" t="str">
        <f t="shared" si="18"/>
        <v>&lt;10</v>
      </c>
      <c r="W163" s="137"/>
    </row>
    <row r="164" spans="1:23" x14ac:dyDescent="0.4">
      <c r="A164" s="13">
        <f t="shared" si="20"/>
        <v>158</v>
      </c>
      <c r="B164" s="118" t="s">
        <v>130</v>
      </c>
      <c r="C164" s="119" t="str">
        <f t="shared" si="23"/>
        <v>宮城県</v>
      </c>
      <c r="D164" s="120" t="s">
        <v>108</v>
      </c>
      <c r="E164" s="118" t="s">
        <v>65</v>
      </c>
      <c r="F164" s="119" t="s">
        <v>421</v>
      </c>
      <c r="G164" s="121" t="s">
        <v>61</v>
      </c>
      <c r="H164" s="82" t="s">
        <v>46</v>
      </c>
      <c r="I164" s="89" t="s">
        <v>296</v>
      </c>
      <c r="J164" s="118" t="s">
        <v>48</v>
      </c>
      <c r="K164" s="118" t="s">
        <v>65</v>
      </c>
      <c r="L164" s="83" t="s">
        <v>49</v>
      </c>
      <c r="M164" s="78" t="s">
        <v>122</v>
      </c>
      <c r="N164" s="122" t="s">
        <v>33</v>
      </c>
      <c r="O164" s="123">
        <v>45748</v>
      </c>
      <c r="P164" s="124">
        <v>45754</v>
      </c>
      <c r="Q164" s="127" t="s">
        <v>454</v>
      </c>
      <c r="R164" s="128" t="s">
        <v>455</v>
      </c>
      <c r="S164" s="126" t="s">
        <v>100</v>
      </c>
      <c r="T164" s="135" t="str">
        <f t="shared" si="25"/>
        <v>&lt;5.99</v>
      </c>
      <c r="U164" s="135" t="str">
        <f t="shared" si="25"/>
        <v>&lt;6.11</v>
      </c>
      <c r="V164" s="136" t="str">
        <f t="shared" si="18"/>
        <v>&lt;12</v>
      </c>
      <c r="W164" s="137"/>
    </row>
    <row r="165" spans="1:23" x14ac:dyDescent="0.4">
      <c r="A165" s="13">
        <f t="shared" si="20"/>
        <v>159</v>
      </c>
      <c r="B165" s="118" t="s">
        <v>130</v>
      </c>
      <c r="C165" s="119" t="str">
        <f t="shared" si="23"/>
        <v>宮城県</v>
      </c>
      <c r="D165" s="120" t="s">
        <v>108</v>
      </c>
      <c r="E165" s="118" t="s">
        <v>65</v>
      </c>
      <c r="F165" s="119" t="s">
        <v>421</v>
      </c>
      <c r="G165" s="121" t="s">
        <v>61</v>
      </c>
      <c r="H165" s="82" t="s">
        <v>46</v>
      </c>
      <c r="I165" s="89" t="s">
        <v>296</v>
      </c>
      <c r="J165" s="118" t="s">
        <v>48</v>
      </c>
      <c r="K165" s="118" t="s">
        <v>65</v>
      </c>
      <c r="L165" s="83" t="s">
        <v>49</v>
      </c>
      <c r="M165" s="78" t="s">
        <v>122</v>
      </c>
      <c r="N165" s="122" t="s">
        <v>33</v>
      </c>
      <c r="O165" s="123">
        <v>45748</v>
      </c>
      <c r="P165" s="124">
        <v>45754</v>
      </c>
      <c r="Q165" s="127" t="s">
        <v>456</v>
      </c>
      <c r="R165" s="128" t="s">
        <v>457</v>
      </c>
      <c r="S165" s="126" t="s">
        <v>55</v>
      </c>
      <c r="T165" s="135" t="str">
        <f t="shared" si="25"/>
        <v>&lt;5.5</v>
      </c>
      <c r="U165" s="135" t="str">
        <f t="shared" si="25"/>
        <v>&lt;4.97</v>
      </c>
      <c r="V165" s="136" t="str">
        <f t="shared" si="18"/>
        <v>&lt;10</v>
      </c>
      <c r="W165" s="137"/>
    </row>
    <row r="166" spans="1:23" x14ac:dyDescent="0.4">
      <c r="A166" s="13">
        <f t="shared" si="20"/>
        <v>160</v>
      </c>
      <c r="B166" s="118" t="s">
        <v>130</v>
      </c>
      <c r="C166" s="119" t="str">
        <f t="shared" si="23"/>
        <v>宮城県</v>
      </c>
      <c r="D166" s="120" t="s">
        <v>108</v>
      </c>
      <c r="E166" s="118" t="s">
        <v>65</v>
      </c>
      <c r="F166" s="119" t="s">
        <v>421</v>
      </c>
      <c r="G166" s="121" t="s">
        <v>61</v>
      </c>
      <c r="H166" s="82" t="s">
        <v>46</v>
      </c>
      <c r="I166" s="89" t="s">
        <v>296</v>
      </c>
      <c r="J166" s="118" t="s">
        <v>48</v>
      </c>
      <c r="K166" s="118" t="s">
        <v>65</v>
      </c>
      <c r="L166" s="83" t="s">
        <v>49</v>
      </c>
      <c r="M166" s="78" t="s">
        <v>122</v>
      </c>
      <c r="N166" s="122" t="s">
        <v>33</v>
      </c>
      <c r="O166" s="123">
        <v>45748</v>
      </c>
      <c r="P166" s="124">
        <v>45754</v>
      </c>
      <c r="Q166" s="127" t="s">
        <v>444</v>
      </c>
      <c r="R166" s="134" t="s">
        <v>458</v>
      </c>
      <c r="S166" s="126" t="s">
        <v>459</v>
      </c>
      <c r="T166" s="135" t="str">
        <f t="shared" si="25"/>
        <v>&lt;5.1</v>
      </c>
      <c r="U166" s="135" t="str">
        <f t="shared" si="25"/>
        <v>&lt;4.82</v>
      </c>
      <c r="V166" s="136" t="str">
        <f t="shared" si="18"/>
        <v>&lt;9.9</v>
      </c>
      <c r="W166" s="137"/>
    </row>
    <row r="167" spans="1:23" x14ac:dyDescent="0.4">
      <c r="A167" s="13">
        <f t="shared" si="20"/>
        <v>161</v>
      </c>
      <c r="B167" s="118" t="s">
        <v>130</v>
      </c>
      <c r="C167" s="119" t="str">
        <f t="shared" si="23"/>
        <v>宮城県</v>
      </c>
      <c r="D167" s="120" t="s">
        <v>108</v>
      </c>
      <c r="E167" s="118" t="s">
        <v>65</v>
      </c>
      <c r="F167" s="119" t="s">
        <v>421</v>
      </c>
      <c r="G167" s="121" t="s">
        <v>61</v>
      </c>
      <c r="H167" s="82" t="s">
        <v>46</v>
      </c>
      <c r="I167" s="89" t="s">
        <v>296</v>
      </c>
      <c r="J167" s="118" t="s">
        <v>48</v>
      </c>
      <c r="K167" s="118" t="s">
        <v>65</v>
      </c>
      <c r="L167" s="83" t="s">
        <v>49</v>
      </c>
      <c r="M167" s="78" t="s">
        <v>122</v>
      </c>
      <c r="N167" s="122" t="s">
        <v>33</v>
      </c>
      <c r="O167" s="123">
        <v>45748</v>
      </c>
      <c r="P167" s="124">
        <v>45754</v>
      </c>
      <c r="Q167" s="127" t="s">
        <v>460</v>
      </c>
      <c r="R167" s="134" t="s">
        <v>461</v>
      </c>
      <c r="S167" s="126" t="s">
        <v>462</v>
      </c>
      <c r="T167" s="135" t="str">
        <f t="shared" si="25"/>
        <v>&lt;4.5</v>
      </c>
      <c r="U167" s="135" t="str">
        <f t="shared" si="25"/>
        <v>&lt;4.74</v>
      </c>
      <c r="V167" s="136" t="str">
        <f t="shared" ref="V167:V230" si="26"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&lt;9.2</v>
      </c>
      <c r="W167" s="137"/>
    </row>
    <row r="168" spans="1:23" x14ac:dyDescent="0.4">
      <c r="A168" s="13">
        <f t="shared" si="20"/>
        <v>162</v>
      </c>
      <c r="B168" s="118" t="s">
        <v>130</v>
      </c>
      <c r="C168" s="119" t="str">
        <f t="shared" si="23"/>
        <v>宮城県</v>
      </c>
      <c r="D168" s="120" t="s">
        <v>108</v>
      </c>
      <c r="E168" s="118" t="s">
        <v>65</v>
      </c>
      <c r="F168" s="119" t="s">
        <v>421</v>
      </c>
      <c r="G168" s="121" t="s">
        <v>61</v>
      </c>
      <c r="H168" s="82" t="s">
        <v>46</v>
      </c>
      <c r="I168" s="89" t="s">
        <v>215</v>
      </c>
      <c r="J168" s="118" t="s">
        <v>48</v>
      </c>
      <c r="K168" s="118" t="s">
        <v>65</v>
      </c>
      <c r="L168" s="83" t="s">
        <v>49</v>
      </c>
      <c r="M168" s="78" t="s">
        <v>122</v>
      </c>
      <c r="N168" s="122" t="s">
        <v>33</v>
      </c>
      <c r="O168" s="123">
        <v>45748</v>
      </c>
      <c r="P168" s="124">
        <v>45754</v>
      </c>
      <c r="Q168" s="127" t="s">
        <v>463</v>
      </c>
      <c r="R168" s="134" t="s">
        <v>464</v>
      </c>
      <c r="S168" s="126" t="s">
        <v>52</v>
      </c>
      <c r="T168" s="135" t="str">
        <f t="shared" si="25"/>
        <v>&lt;5.4</v>
      </c>
      <c r="U168" s="135" t="str">
        <f t="shared" si="25"/>
        <v>&lt;4.29</v>
      </c>
      <c r="V168" s="136" t="str">
        <f t="shared" si="26"/>
        <v>&lt;9.7</v>
      </c>
      <c r="W168" s="137"/>
    </row>
    <row r="169" spans="1:23" x14ac:dyDescent="0.4">
      <c r="A169" s="13">
        <f t="shared" si="20"/>
        <v>163</v>
      </c>
      <c r="B169" s="118" t="s">
        <v>130</v>
      </c>
      <c r="C169" s="119" t="str">
        <f t="shared" si="23"/>
        <v>宮城県</v>
      </c>
      <c r="D169" s="120" t="s">
        <v>108</v>
      </c>
      <c r="E169" s="118" t="s">
        <v>65</v>
      </c>
      <c r="F169" s="119" t="s">
        <v>421</v>
      </c>
      <c r="G169" s="121" t="s">
        <v>61</v>
      </c>
      <c r="H169" s="82" t="s">
        <v>46</v>
      </c>
      <c r="I169" s="89" t="s">
        <v>465</v>
      </c>
      <c r="J169" s="118" t="s">
        <v>48</v>
      </c>
      <c r="K169" s="118" t="s">
        <v>65</v>
      </c>
      <c r="L169" s="83" t="s">
        <v>49</v>
      </c>
      <c r="M169" s="78" t="s">
        <v>122</v>
      </c>
      <c r="N169" s="122" t="s">
        <v>33</v>
      </c>
      <c r="O169" s="123">
        <v>45748</v>
      </c>
      <c r="P169" s="124">
        <v>45754</v>
      </c>
      <c r="Q169" s="127" t="s">
        <v>466</v>
      </c>
      <c r="R169" s="134" t="s">
        <v>467</v>
      </c>
      <c r="S169" s="126" t="s">
        <v>100</v>
      </c>
      <c r="T169" s="135" t="str">
        <f t="shared" ref="T169:U185" si="27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&lt;6.32</v>
      </c>
      <c r="U169" s="135" t="str">
        <f t="shared" si="27"/>
        <v>&lt;5.18</v>
      </c>
      <c r="V169" s="136" t="str">
        <f t="shared" si="26"/>
        <v>&lt;12</v>
      </c>
      <c r="W169" s="137"/>
    </row>
    <row r="170" spans="1:23" x14ac:dyDescent="0.4">
      <c r="A170" s="13">
        <f t="shared" si="20"/>
        <v>164</v>
      </c>
      <c r="B170" s="118" t="s">
        <v>130</v>
      </c>
      <c r="C170" s="119" t="str">
        <f t="shared" si="23"/>
        <v>宮城県</v>
      </c>
      <c r="D170" s="120" t="s">
        <v>108</v>
      </c>
      <c r="E170" s="118" t="s">
        <v>65</v>
      </c>
      <c r="F170" s="138" t="s">
        <v>468</v>
      </c>
      <c r="G170" s="121" t="s">
        <v>61</v>
      </c>
      <c r="H170" s="82" t="s">
        <v>46</v>
      </c>
      <c r="I170" s="89" t="s">
        <v>469</v>
      </c>
      <c r="J170" s="118" t="s">
        <v>48</v>
      </c>
      <c r="K170" s="118" t="s">
        <v>65</v>
      </c>
      <c r="L170" s="83" t="s">
        <v>49</v>
      </c>
      <c r="M170" s="78" t="s">
        <v>236</v>
      </c>
      <c r="N170" s="122" t="s">
        <v>33</v>
      </c>
      <c r="O170" s="123">
        <v>45753</v>
      </c>
      <c r="P170" s="124">
        <v>45754</v>
      </c>
      <c r="Q170" s="127" t="s">
        <v>470</v>
      </c>
      <c r="R170" s="134" t="s">
        <v>471</v>
      </c>
      <c r="S170" s="126" t="s">
        <v>189</v>
      </c>
      <c r="T170" s="135" t="str">
        <f t="shared" si="27"/>
        <v>&lt;3.48</v>
      </c>
      <c r="U170" s="135" t="str">
        <f t="shared" si="27"/>
        <v>&lt;3.45</v>
      </c>
      <c r="V170" s="136" t="str">
        <f t="shared" si="26"/>
        <v>&lt;6.9</v>
      </c>
      <c r="W170" s="156"/>
    </row>
    <row r="171" spans="1:23" x14ac:dyDescent="0.4">
      <c r="A171" s="13">
        <f t="shared" si="20"/>
        <v>165</v>
      </c>
      <c r="B171" s="139" t="s">
        <v>130</v>
      </c>
      <c r="C171" s="140" t="str">
        <f t="shared" si="23"/>
        <v>宮城県</v>
      </c>
      <c r="D171" s="141" t="s">
        <v>108</v>
      </c>
      <c r="E171" s="139" t="s">
        <v>65</v>
      </c>
      <c r="F171" s="142" t="s">
        <v>468</v>
      </c>
      <c r="G171" s="143" t="s">
        <v>61</v>
      </c>
      <c r="H171" s="101" t="s">
        <v>46</v>
      </c>
      <c r="I171" s="89" t="s">
        <v>472</v>
      </c>
      <c r="J171" s="118" t="s">
        <v>48</v>
      </c>
      <c r="K171" s="139" t="s">
        <v>65</v>
      </c>
      <c r="L171" s="102" t="s">
        <v>49</v>
      </c>
      <c r="M171" s="78" t="s">
        <v>236</v>
      </c>
      <c r="N171" s="144" t="s">
        <v>33</v>
      </c>
      <c r="O171" s="123">
        <v>45753</v>
      </c>
      <c r="P171" s="124">
        <v>45754</v>
      </c>
      <c r="Q171" s="127" t="s">
        <v>327</v>
      </c>
      <c r="R171" s="134" t="s">
        <v>300</v>
      </c>
      <c r="S171" s="126" t="s">
        <v>253</v>
      </c>
      <c r="T171" s="135" t="str">
        <f t="shared" si="27"/>
        <v>&lt;3.84</v>
      </c>
      <c r="U171" s="135" t="str">
        <f t="shared" si="27"/>
        <v>&lt;3.29</v>
      </c>
      <c r="V171" s="136" t="str">
        <f t="shared" si="26"/>
        <v>&lt;7.1</v>
      </c>
      <c r="W171" s="157"/>
    </row>
    <row r="172" spans="1:23" x14ac:dyDescent="0.4">
      <c r="A172" s="13">
        <f t="shared" si="20"/>
        <v>166</v>
      </c>
      <c r="B172" s="118" t="s">
        <v>130</v>
      </c>
      <c r="C172" s="119" t="str">
        <f t="shared" si="23"/>
        <v>宮城県</v>
      </c>
      <c r="D172" s="120" t="s">
        <v>108</v>
      </c>
      <c r="E172" s="118" t="s">
        <v>65</v>
      </c>
      <c r="F172" s="142" t="s">
        <v>421</v>
      </c>
      <c r="G172" s="121" t="s">
        <v>61</v>
      </c>
      <c r="H172" s="82" t="s">
        <v>46</v>
      </c>
      <c r="I172" s="89" t="s">
        <v>465</v>
      </c>
      <c r="J172" s="118" t="s">
        <v>235</v>
      </c>
      <c r="K172" s="118" t="s">
        <v>65</v>
      </c>
      <c r="L172" s="83" t="s">
        <v>49</v>
      </c>
      <c r="M172" s="78" t="s">
        <v>236</v>
      </c>
      <c r="N172" s="122" t="s">
        <v>33</v>
      </c>
      <c r="O172" s="123">
        <v>45754</v>
      </c>
      <c r="P172" s="124">
        <v>45755</v>
      </c>
      <c r="Q172" s="127" t="s">
        <v>473</v>
      </c>
      <c r="R172" s="134" t="s">
        <v>474</v>
      </c>
      <c r="S172" s="126" t="s">
        <v>475</v>
      </c>
      <c r="T172" s="135" t="str">
        <f t="shared" si="27"/>
        <v>&lt;3.87</v>
      </c>
      <c r="U172" s="135" t="str">
        <f t="shared" si="27"/>
        <v>&lt;3.02</v>
      </c>
      <c r="V172" s="136" t="str">
        <f t="shared" si="26"/>
        <v>&lt;6.9</v>
      </c>
      <c r="W172" s="156"/>
    </row>
    <row r="173" spans="1:23" x14ac:dyDescent="0.4">
      <c r="A173" s="13">
        <f t="shared" si="20"/>
        <v>167</v>
      </c>
      <c r="B173" s="118" t="s">
        <v>130</v>
      </c>
      <c r="C173" s="119" t="str">
        <f t="shared" si="23"/>
        <v>宮城県</v>
      </c>
      <c r="D173" s="120" t="s">
        <v>108</v>
      </c>
      <c r="E173" s="118" t="s">
        <v>65</v>
      </c>
      <c r="F173" s="145" t="s">
        <v>421</v>
      </c>
      <c r="G173" s="121" t="s">
        <v>61</v>
      </c>
      <c r="H173" s="82" t="s">
        <v>46</v>
      </c>
      <c r="I173" s="89" t="s">
        <v>422</v>
      </c>
      <c r="J173" s="118" t="s">
        <v>235</v>
      </c>
      <c r="K173" s="118" t="s">
        <v>65</v>
      </c>
      <c r="L173" s="83" t="s">
        <v>49</v>
      </c>
      <c r="M173" s="78" t="s">
        <v>236</v>
      </c>
      <c r="N173" s="122" t="s">
        <v>33</v>
      </c>
      <c r="O173" s="123">
        <v>45754</v>
      </c>
      <c r="P173" s="124">
        <v>45755</v>
      </c>
      <c r="Q173" s="127" t="s">
        <v>476</v>
      </c>
      <c r="R173" s="134" t="s">
        <v>238</v>
      </c>
      <c r="S173" s="126" t="s">
        <v>301</v>
      </c>
      <c r="T173" s="135" t="str">
        <f t="shared" si="27"/>
        <v>&lt;3.2</v>
      </c>
      <c r="U173" s="135" t="str">
        <f t="shared" si="27"/>
        <v>&lt;3.21</v>
      </c>
      <c r="V173" s="136" t="str">
        <f t="shared" si="26"/>
        <v>&lt;6.4</v>
      </c>
      <c r="W173" s="156"/>
    </row>
    <row r="174" spans="1:23" x14ac:dyDescent="0.4">
      <c r="A174" s="13">
        <f t="shared" si="20"/>
        <v>168</v>
      </c>
      <c r="B174" s="118" t="s">
        <v>130</v>
      </c>
      <c r="C174" s="119" t="str">
        <f t="shared" si="23"/>
        <v>宮城県漁業協同組合</v>
      </c>
      <c r="D174" s="120" t="s">
        <v>108</v>
      </c>
      <c r="E174" s="118" t="s">
        <v>65</v>
      </c>
      <c r="F174" s="145" t="s">
        <v>221</v>
      </c>
      <c r="G174" s="121" t="s">
        <v>61</v>
      </c>
      <c r="H174" s="82" t="s">
        <v>46</v>
      </c>
      <c r="I174" s="89" t="s">
        <v>222</v>
      </c>
      <c r="J174" s="118" t="s">
        <v>113</v>
      </c>
      <c r="K174" s="118" t="s">
        <v>65</v>
      </c>
      <c r="L174" s="83" t="s">
        <v>49</v>
      </c>
      <c r="M174" s="78" t="s">
        <v>134</v>
      </c>
      <c r="N174" s="122" t="s">
        <v>33</v>
      </c>
      <c r="O174" s="123">
        <v>45750</v>
      </c>
      <c r="P174" s="124">
        <v>45751</v>
      </c>
      <c r="Q174" s="127" t="s">
        <v>135</v>
      </c>
      <c r="R174" s="134" t="s">
        <v>135</v>
      </c>
      <c r="S174" s="126" t="s">
        <v>226</v>
      </c>
      <c r="T174" s="135" t="str">
        <f t="shared" si="27"/>
        <v>&lt;10</v>
      </c>
      <c r="U174" s="135" t="str">
        <f t="shared" si="27"/>
        <v>&lt;10</v>
      </c>
      <c r="V174" s="136" t="str">
        <f t="shared" si="26"/>
        <v>&lt;20</v>
      </c>
      <c r="W174" s="156"/>
    </row>
    <row r="175" spans="1:23" x14ac:dyDescent="0.4">
      <c r="A175" s="13">
        <f t="shared" si="20"/>
        <v>169</v>
      </c>
      <c r="B175" s="118" t="s">
        <v>130</v>
      </c>
      <c r="C175" s="119" t="str">
        <f t="shared" si="23"/>
        <v>宮城県漁業協同組合</v>
      </c>
      <c r="D175" s="120" t="s">
        <v>108</v>
      </c>
      <c r="E175" s="118" t="s">
        <v>65</v>
      </c>
      <c r="F175" s="145" t="s">
        <v>223</v>
      </c>
      <c r="G175" s="121" t="s">
        <v>61</v>
      </c>
      <c r="H175" s="82" t="s">
        <v>46</v>
      </c>
      <c r="I175" s="89" t="s">
        <v>222</v>
      </c>
      <c r="J175" s="118" t="s">
        <v>113</v>
      </c>
      <c r="K175" s="118" t="s">
        <v>65</v>
      </c>
      <c r="L175" s="83" t="s">
        <v>49</v>
      </c>
      <c r="M175" s="78" t="s">
        <v>134</v>
      </c>
      <c r="N175" s="122" t="s">
        <v>33</v>
      </c>
      <c r="O175" s="123">
        <v>45750</v>
      </c>
      <c r="P175" s="124">
        <v>45751</v>
      </c>
      <c r="Q175" s="127" t="s">
        <v>55</v>
      </c>
      <c r="R175" s="134" t="s">
        <v>55</v>
      </c>
      <c r="S175" s="126" t="s">
        <v>226</v>
      </c>
      <c r="T175" s="135" t="str">
        <f t="shared" si="27"/>
        <v>&lt;10</v>
      </c>
      <c r="U175" s="135" t="str">
        <f t="shared" si="27"/>
        <v>&lt;10</v>
      </c>
      <c r="V175" s="136" t="str">
        <f t="shared" si="26"/>
        <v>&lt;20</v>
      </c>
      <c r="W175" s="156"/>
    </row>
    <row r="176" spans="1:23" x14ac:dyDescent="0.4">
      <c r="A176" s="13">
        <f t="shared" si="20"/>
        <v>170</v>
      </c>
      <c r="B176" s="118" t="s">
        <v>130</v>
      </c>
      <c r="C176" s="119" t="str">
        <f t="shared" si="23"/>
        <v>宮城県漁業協同組合</v>
      </c>
      <c r="D176" s="120" t="s">
        <v>108</v>
      </c>
      <c r="E176" s="118" t="s">
        <v>65</v>
      </c>
      <c r="F176" s="145" t="s">
        <v>132</v>
      </c>
      <c r="G176" s="121" t="s">
        <v>61</v>
      </c>
      <c r="H176" s="82" t="s">
        <v>46</v>
      </c>
      <c r="I176" s="89" t="s">
        <v>222</v>
      </c>
      <c r="J176" s="118" t="s">
        <v>113</v>
      </c>
      <c r="K176" s="118" t="s">
        <v>65</v>
      </c>
      <c r="L176" s="83" t="s">
        <v>49</v>
      </c>
      <c r="M176" s="78" t="s">
        <v>134</v>
      </c>
      <c r="N176" s="122" t="s">
        <v>33</v>
      </c>
      <c r="O176" s="158">
        <v>45750</v>
      </c>
      <c r="P176" s="159">
        <v>45754</v>
      </c>
      <c r="Q176" s="127" t="s">
        <v>55</v>
      </c>
      <c r="R176" s="134" t="s">
        <v>55</v>
      </c>
      <c r="S176" s="126" t="s">
        <v>226</v>
      </c>
      <c r="T176" s="135" t="str">
        <f t="shared" si="27"/>
        <v>&lt;10</v>
      </c>
      <c r="U176" s="135" t="str">
        <f t="shared" si="27"/>
        <v>&lt;10</v>
      </c>
      <c r="V176" s="136" t="str">
        <f t="shared" si="26"/>
        <v>&lt;20</v>
      </c>
      <c r="W176" s="156"/>
    </row>
    <row r="177" spans="1:23" x14ac:dyDescent="0.4">
      <c r="A177" s="13">
        <f t="shared" si="20"/>
        <v>171</v>
      </c>
      <c r="B177" s="118" t="s">
        <v>130</v>
      </c>
      <c r="C177" s="119" t="str">
        <f t="shared" si="23"/>
        <v>宮城県漁業協同組合</v>
      </c>
      <c r="D177" s="120" t="s">
        <v>108</v>
      </c>
      <c r="E177" s="118" t="s">
        <v>65</v>
      </c>
      <c r="F177" s="145" t="s">
        <v>228</v>
      </c>
      <c r="G177" s="121" t="s">
        <v>61</v>
      </c>
      <c r="H177" s="82" t="s">
        <v>46</v>
      </c>
      <c r="I177" s="89" t="s">
        <v>222</v>
      </c>
      <c r="J177" s="118" t="s">
        <v>113</v>
      </c>
      <c r="K177" s="118" t="s">
        <v>65</v>
      </c>
      <c r="L177" s="83" t="s">
        <v>49</v>
      </c>
      <c r="M177" s="78" t="s">
        <v>134</v>
      </c>
      <c r="N177" s="122" t="s">
        <v>33</v>
      </c>
      <c r="O177" s="158">
        <v>45750</v>
      </c>
      <c r="P177" s="159">
        <v>45754</v>
      </c>
      <c r="Q177" s="127" t="s">
        <v>55</v>
      </c>
      <c r="R177" s="134" t="s">
        <v>55</v>
      </c>
      <c r="S177" s="126" t="s">
        <v>226</v>
      </c>
      <c r="T177" s="135" t="str">
        <f t="shared" si="27"/>
        <v>&lt;10</v>
      </c>
      <c r="U177" s="135" t="str">
        <f t="shared" si="27"/>
        <v>&lt;10</v>
      </c>
      <c r="V177" s="136" t="str">
        <f t="shared" si="26"/>
        <v>&lt;20</v>
      </c>
      <c r="W177" s="156"/>
    </row>
    <row r="178" spans="1:23" x14ac:dyDescent="0.4">
      <c r="A178" s="13">
        <f t="shared" si="20"/>
        <v>172</v>
      </c>
      <c r="B178" s="118" t="s">
        <v>130</v>
      </c>
      <c r="C178" s="119" t="str">
        <f t="shared" si="23"/>
        <v>宮城県漁業協同組合</v>
      </c>
      <c r="D178" s="120" t="s">
        <v>108</v>
      </c>
      <c r="E178" s="118" t="s">
        <v>65</v>
      </c>
      <c r="F178" s="145" t="s">
        <v>137</v>
      </c>
      <c r="G178" s="121" t="s">
        <v>61</v>
      </c>
      <c r="H178" s="82" t="s">
        <v>46</v>
      </c>
      <c r="I178" s="89" t="s">
        <v>222</v>
      </c>
      <c r="J178" s="118" t="s">
        <v>113</v>
      </c>
      <c r="K178" s="118" t="s">
        <v>65</v>
      </c>
      <c r="L178" s="83" t="s">
        <v>49</v>
      </c>
      <c r="M178" s="78" t="s">
        <v>134</v>
      </c>
      <c r="N178" s="122" t="s">
        <v>33</v>
      </c>
      <c r="O178" s="158">
        <v>45750</v>
      </c>
      <c r="P178" s="159">
        <v>45754</v>
      </c>
      <c r="Q178" s="127" t="s">
        <v>55</v>
      </c>
      <c r="R178" s="134" t="s">
        <v>55</v>
      </c>
      <c r="S178" s="126" t="s">
        <v>226</v>
      </c>
      <c r="T178" s="135" t="str">
        <f t="shared" si="27"/>
        <v>&lt;10</v>
      </c>
      <c r="U178" s="135" t="str">
        <f t="shared" si="27"/>
        <v>&lt;10</v>
      </c>
      <c r="V178" s="136" t="str">
        <f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&lt;20</v>
      </c>
      <c r="W178" s="156"/>
    </row>
    <row r="179" spans="1:23" x14ac:dyDescent="0.4">
      <c r="A179" s="13">
        <f t="shared" si="20"/>
        <v>173</v>
      </c>
      <c r="B179" s="118" t="s">
        <v>130</v>
      </c>
      <c r="C179" s="119" t="str">
        <f t="shared" si="23"/>
        <v>宮城県漁業協同組合</v>
      </c>
      <c r="D179" s="120" t="s">
        <v>108</v>
      </c>
      <c r="E179" s="118" t="s">
        <v>65</v>
      </c>
      <c r="F179" s="145" t="s">
        <v>229</v>
      </c>
      <c r="G179" s="121" t="s">
        <v>61</v>
      </c>
      <c r="H179" s="82" t="s">
        <v>46</v>
      </c>
      <c r="I179" s="89" t="s">
        <v>222</v>
      </c>
      <c r="J179" s="118" t="s">
        <v>113</v>
      </c>
      <c r="K179" s="118" t="s">
        <v>65</v>
      </c>
      <c r="L179" s="83" t="s">
        <v>49</v>
      </c>
      <c r="M179" s="78" t="s">
        <v>134</v>
      </c>
      <c r="N179" s="122" t="s">
        <v>33</v>
      </c>
      <c r="O179" s="158">
        <v>45750</v>
      </c>
      <c r="P179" s="159">
        <v>45754</v>
      </c>
      <c r="Q179" s="127" t="s">
        <v>55</v>
      </c>
      <c r="R179" s="134" t="s">
        <v>55</v>
      </c>
      <c r="S179" s="126" t="s">
        <v>226</v>
      </c>
      <c r="T179" s="135" t="str">
        <f t="shared" si="27"/>
        <v>&lt;10</v>
      </c>
      <c r="U179" s="135" t="str">
        <f t="shared" si="27"/>
        <v>&lt;10</v>
      </c>
      <c r="V179" s="136" t="str">
        <f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&lt;20</v>
      </c>
      <c r="W179" s="156"/>
    </row>
    <row r="180" spans="1:23" x14ac:dyDescent="0.4">
      <c r="A180" s="13">
        <f t="shared" si="20"/>
        <v>174</v>
      </c>
      <c r="B180" s="118" t="s">
        <v>130</v>
      </c>
      <c r="C180" s="119" t="str">
        <f t="shared" si="23"/>
        <v>宮城県漁業協同組合</v>
      </c>
      <c r="D180" s="120" t="s">
        <v>108</v>
      </c>
      <c r="E180" s="118" t="s">
        <v>65</v>
      </c>
      <c r="F180" s="145" t="s">
        <v>229</v>
      </c>
      <c r="G180" s="121" t="s">
        <v>61</v>
      </c>
      <c r="H180" s="82" t="s">
        <v>46</v>
      </c>
      <c r="I180" s="89" t="s">
        <v>222</v>
      </c>
      <c r="J180" s="118" t="s">
        <v>113</v>
      </c>
      <c r="K180" s="118" t="s">
        <v>65</v>
      </c>
      <c r="L180" s="83" t="s">
        <v>49</v>
      </c>
      <c r="M180" s="78" t="s">
        <v>134</v>
      </c>
      <c r="N180" s="122" t="s">
        <v>33</v>
      </c>
      <c r="O180" s="158">
        <v>45750</v>
      </c>
      <c r="P180" s="159">
        <v>45754</v>
      </c>
      <c r="Q180" s="127" t="s">
        <v>55</v>
      </c>
      <c r="R180" s="134" t="s">
        <v>55</v>
      </c>
      <c r="S180" s="126" t="s">
        <v>226</v>
      </c>
      <c r="T180" s="135" t="str">
        <f t="shared" si="27"/>
        <v>&lt;10</v>
      </c>
      <c r="U180" s="135" t="str">
        <f t="shared" si="27"/>
        <v>&lt;10</v>
      </c>
      <c r="V180" s="136" t="str">
        <f t="shared" si="26"/>
        <v>&lt;20</v>
      </c>
      <c r="W180" s="156"/>
    </row>
    <row r="181" spans="1:23" x14ac:dyDescent="0.4">
      <c r="A181" s="13">
        <f t="shared" si="20"/>
        <v>175</v>
      </c>
      <c r="B181" s="118" t="s">
        <v>130</v>
      </c>
      <c r="C181" s="119" t="str">
        <f t="shared" si="23"/>
        <v>宮城県漁業協同組合</v>
      </c>
      <c r="D181" s="120" t="s">
        <v>108</v>
      </c>
      <c r="E181" s="118" t="s">
        <v>65</v>
      </c>
      <c r="F181" s="145" t="s">
        <v>230</v>
      </c>
      <c r="G181" s="121" t="s">
        <v>61</v>
      </c>
      <c r="H181" s="82" t="s">
        <v>46</v>
      </c>
      <c r="I181" s="89" t="s">
        <v>222</v>
      </c>
      <c r="J181" s="118" t="s">
        <v>113</v>
      </c>
      <c r="K181" s="118" t="s">
        <v>65</v>
      </c>
      <c r="L181" s="83" t="s">
        <v>49</v>
      </c>
      <c r="M181" s="78" t="s">
        <v>134</v>
      </c>
      <c r="N181" s="122" t="s">
        <v>33</v>
      </c>
      <c r="O181" s="158">
        <v>45750</v>
      </c>
      <c r="P181" s="159">
        <v>45754</v>
      </c>
      <c r="Q181" s="127" t="s">
        <v>55</v>
      </c>
      <c r="R181" s="128" t="s">
        <v>55</v>
      </c>
      <c r="S181" s="126" t="s">
        <v>226</v>
      </c>
      <c r="T181" s="135" t="str">
        <f t="shared" si="27"/>
        <v>&lt;10</v>
      </c>
      <c r="U181" s="135" t="str">
        <f t="shared" si="27"/>
        <v>&lt;10</v>
      </c>
      <c r="V181" s="136" t="str">
        <f t="shared" si="26"/>
        <v>&lt;20</v>
      </c>
      <c r="W181" s="156"/>
    </row>
    <row r="182" spans="1:23" x14ac:dyDescent="0.4">
      <c r="A182" s="13">
        <f t="shared" si="20"/>
        <v>176</v>
      </c>
      <c r="B182" s="118" t="s">
        <v>130</v>
      </c>
      <c r="C182" s="119" t="str">
        <f t="shared" si="23"/>
        <v>宮城県漁業協同組合</v>
      </c>
      <c r="D182" s="120" t="s">
        <v>108</v>
      </c>
      <c r="E182" s="118" t="s">
        <v>65</v>
      </c>
      <c r="F182" s="145" t="s">
        <v>225</v>
      </c>
      <c r="G182" s="121" t="s">
        <v>61</v>
      </c>
      <c r="H182" s="82" t="s">
        <v>46</v>
      </c>
      <c r="I182" s="89" t="s">
        <v>222</v>
      </c>
      <c r="J182" s="118" t="s">
        <v>113</v>
      </c>
      <c r="K182" s="118" t="s">
        <v>65</v>
      </c>
      <c r="L182" s="83" t="s">
        <v>49</v>
      </c>
      <c r="M182" s="78" t="s">
        <v>134</v>
      </c>
      <c r="N182" s="122" t="s">
        <v>33</v>
      </c>
      <c r="O182" s="158">
        <v>45750</v>
      </c>
      <c r="P182" s="159">
        <v>45754</v>
      </c>
      <c r="Q182" s="127" t="s">
        <v>55</v>
      </c>
      <c r="R182" s="128" t="s">
        <v>55</v>
      </c>
      <c r="S182" s="126" t="s">
        <v>226</v>
      </c>
      <c r="T182" s="135" t="str">
        <f t="shared" si="27"/>
        <v>&lt;10</v>
      </c>
      <c r="U182" s="135" t="str">
        <f t="shared" si="27"/>
        <v>&lt;10</v>
      </c>
      <c r="V182" s="136" t="str">
        <f t="shared" si="26"/>
        <v>&lt;20</v>
      </c>
      <c r="W182" s="156"/>
    </row>
    <row r="183" spans="1:23" x14ac:dyDescent="0.4">
      <c r="A183" s="13">
        <f t="shared" si="20"/>
        <v>177</v>
      </c>
      <c r="B183" s="118" t="s">
        <v>130</v>
      </c>
      <c r="C183" s="119" t="str">
        <f t="shared" si="23"/>
        <v>宮城県漁業協同組合</v>
      </c>
      <c r="D183" s="120" t="s">
        <v>108</v>
      </c>
      <c r="E183" s="118" t="s">
        <v>65</v>
      </c>
      <c r="F183" s="145" t="s">
        <v>232</v>
      </c>
      <c r="G183" s="121" t="s">
        <v>61</v>
      </c>
      <c r="H183" s="82" t="s">
        <v>46</v>
      </c>
      <c r="I183" s="89" t="s">
        <v>233</v>
      </c>
      <c r="J183" s="118" t="s">
        <v>48</v>
      </c>
      <c r="K183" s="118" t="s">
        <v>65</v>
      </c>
      <c r="L183" s="83" t="s">
        <v>49</v>
      </c>
      <c r="M183" s="78" t="s">
        <v>134</v>
      </c>
      <c r="N183" s="122" t="s">
        <v>33</v>
      </c>
      <c r="O183" s="158">
        <v>45750</v>
      </c>
      <c r="P183" s="159">
        <v>45754</v>
      </c>
      <c r="Q183" s="127" t="s">
        <v>55</v>
      </c>
      <c r="R183" s="128" t="s">
        <v>55</v>
      </c>
      <c r="S183" s="126" t="s">
        <v>226</v>
      </c>
      <c r="T183" s="135" t="str">
        <f t="shared" si="27"/>
        <v>&lt;10</v>
      </c>
      <c r="U183" s="135" t="str">
        <f t="shared" si="27"/>
        <v>&lt;10</v>
      </c>
      <c r="V183" s="136" t="str">
        <f t="shared" si="26"/>
        <v>&lt;20</v>
      </c>
      <c r="W183" s="156"/>
    </row>
    <row r="184" spans="1:23" x14ac:dyDescent="0.4">
      <c r="A184" s="13">
        <f t="shared" si="20"/>
        <v>178</v>
      </c>
      <c r="B184" s="118" t="s">
        <v>130</v>
      </c>
      <c r="C184" s="119" t="str">
        <f t="shared" si="23"/>
        <v>宮城県漁業協同組合</v>
      </c>
      <c r="D184" s="120" t="s">
        <v>108</v>
      </c>
      <c r="E184" s="118" t="s">
        <v>65</v>
      </c>
      <c r="F184" s="145" t="s">
        <v>232</v>
      </c>
      <c r="G184" s="121" t="s">
        <v>61</v>
      </c>
      <c r="H184" s="82" t="s">
        <v>46</v>
      </c>
      <c r="I184" s="89" t="s">
        <v>87</v>
      </c>
      <c r="J184" s="118" t="s">
        <v>48</v>
      </c>
      <c r="K184" s="118" t="s">
        <v>65</v>
      </c>
      <c r="L184" s="83" t="s">
        <v>49</v>
      </c>
      <c r="M184" s="78" t="s">
        <v>134</v>
      </c>
      <c r="N184" s="122" t="s">
        <v>33</v>
      </c>
      <c r="O184" s="158">
        <v>45750</v>
      </c>
      <c r="P184" s="159">
        <v>45754</v>
      </c>
      <c r="Q184" s="127" t="s">
        <v>55</v>
      </c>
      <c r="R184" s="128" t="s">
        <v>55</v>
      </c>
      <c r="S184" s="126" t="s">
        <v>226</v>
      </c>
      <c r="T184" s="135" t="str">
        <f t="shared" si="27"/>
        <v>&lt;10</v>
      </c>
      <c r="U184" s="135" t="str">
        <f t="shared" si="27"/>
        <v>&lt;10</v>
      </c>
      <c r="V184" s="136" t="str">
        <f t="shared" si="26"/>
        <v>&lt;20</v>
      </c>
      <c r="W184" s="156"/>
    </row>
    <row r="185" spans="1:23" x14ac:dyDescent="0.4">
      <c r="A185" s="13">
        <f t="shared" si="20"/>
        <v>179</v>
      </c>
      <c r="B185" s="118" t="s">
        <v>130</v>
      </c>
      <c r="C185" s="119" t="str">
        <f t="shared" si="23"/>
        <v>宮城県漁業協同組合</v>
      </c>
      <c r="D185" s="120" t="s">
        <v>108</v>
      </c>
      <c r="E185" s="118" t="s">
        <v>65</v>
      </c>
      <c r="F185" s="145" t="s">
        <v>229</v>
      </c>
      <c r="G185" s="121" t="s">
        <v>61</v>
      </c>
      <c r="H185" s="82" t="s">
        <v>46</v>
      </c>
      <c r="I185" s="89" t="s">
        <v>312</v>
      </c>
      <c r="J185" s="118" t="s">
        <v>113</v>
      </c>
      <c r="K185" s="118" t="s">
        <v>65</v>
      </c>
      <c r="L185" s="83" t="s">
        <v>49</v>
      </c>
      <c r="M185" s="78" t="s">
        <v>134</v>
      </c>
      <c r="N185" s="122" t="s">
        <v>33</v>
      </c>
      <c r="O185" s="158">
        <v>45750</v>
      </c>
      <c r="P185" s="159">
        <v>45754</v>
      </c>
      <c r="Q185" s="127" t="s">
        <v>55</v>
      </c>
      <c r="R185" s="128" t="s">
        <v>55</v>
      </c>
      <c r="S185" s="126" t="s">
        <v>226</v>
      </c>
      <c r="T185" s="135" t="str">
        <f t="shared" si="27"/>
        <v>&lt;10</v>
      </c>
      <c r="U185" s="135" t="str">
        <f t="shared" si="27"/>
        <v>&lt;10</v>
      </c>
      <c r="V185" s="136" t="str">
        <f t="shared" si="26"/>
        <v>&lt;20</v>
      </c>
      <c r="W185" s="156"/>
    </row>
    <row r="186" spans="1:23" x14ac:dyDescent="0.4">
      <c r="A186" s="13">
        <f t="shared" si="20"/>
        <v>180</v>
      </c>
      <c r="B186" s="118" t="s">
        <v>130</v>
      </c>
      <c r="C186" s="119" t="str">
        <f t="shared" si="23"/>
        <v>宮城県漁業協同組合</v>
      </c>
      <c r="D186" s="120" t="s">
        <v>108</v>
      </c>
      <c r="E186" s="118" t="s">
        <v>65</v>
      </c>
      <c r="F186" s="145" t="s">
        <v>313</v>
      </c>
      <c r="G186" s="121" t="s">
        <v>61</v>
      </c>
      <c r="H186" s="82" t="s">
        <v>46</v>
      </c>
      <c r="I186" s="89" t="s">
        <v>312</v>
      </c>
      <c r="J186" s="118" t="s">
        <v>113</v>
      </c>
      <c r="K186" s="118" t="s">
        <v>65</v>
      </c>
      <c r="L186" s="83" t="s">
        <v>49</v>
      </c>
      <c r="M186" s="78" t="s">
        <v>134</v>
      </c>
      <c r="N186" s="122" t="s">
        <v>33</v>
      </c>
      <c r="O186" s="158">
        <v>45750</v>
      </c>
      <c r="P186" s="159">
        <v>45754</v>
      </c>
      <c r="Q186" s="127" t="s">
        <v>55</v>
      </c>
      <c r="R186" s="128" t="s">
        <v>55</v>
      </c>
      <c r="S186" s="126" t="s">
        <v>226</v>
      </c>
      <c r="T186" s="135" t="str">
        <f t="shared" ref="T186:U212" si="28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&lt;10</v>
      </c>
      <c r="U186" s="135" t="str">
        <f t="shared" si="28"/>
        <v>&lt;10</v>
      </c>
      <c r="V186" s="136" t="str">
        <f t="shared" si="26"/>
        <v>&lt;20</v>
      </c>
      <c r="W186" s="156"/>
    </row>
    <row r="187" spans="1:23" x14ac:dyDescent="0.4">
      <c r="A187" s="13">
        <f t="shared" ref="A187:A250" si="29">A186+1</f>
        <v>181</v>
      </c>
      <c r="B187" s="118" t="s">
        <v>130</v>
      </c>
      <c r="C187" s="119" t="str">
        <f t="shared" si="23"/>
        <v>宮城県漁業協同組合</v>
      </c>
      <c r="D187" s="120" t="s">
        <v>108</v>
      </c>
      <c r="E187" s="118" t="s">
        <v>65</v>
      </c>
      <c r="F187" s="145" t="s">
        <v>314</v>
      </c>
      <c r="G187" s="121" t="s">
        <v>61</v>
      </c>
      <c r="H187" s="82" t="s">
        <v>46</v>
      </c>
      <c r="I187" s="89" t="s">
        <v>312</v>
      </c>
      <c r="J187" s="118" t="s">
        <v>113</v>
      </c>
      <c r="K187" s="118" t="s">
        <v>65</v>
      </c>
      <c r="L187" s="83" t="s">
        <v>49</v>
      </c>
      <c r="M187" s="78" t="s">
        <v>134</v>
      </c>
      <c r="N187" s="122" t="s">
        <v>33</v>
      </c>
      <c r="O187" s="158">
        <v>45750</v>
      </c>
      <c r="P187" s="159">
        <v>45754</v>
      </c>
      <c r="Q187" s="127" t="s">
        <v>55</v>
      </c>
      <c r="R187" s="128" t="s">
        <v>55</v>
      </c>
      <c r="S187" s="126" t="s">
        <v>226</v>
      </c>
      <c r="T187" s="135" t="str">
        <f t="shared" si="28"/>
        <v>&lt;10</v>
      </c>
      <c r="U187" s="135" t="str">
        <f t="shared" si="28"/>
        <v>&lt;10</v>
      </c>
      <c r="V187" s="136" t="str">
        <f t="shared" si="26"/>
        <v>&lt;20</v>
      </c>
      <c r="W187" s="156"/>
    </row>
    <row r="188" spans="1:23" x14ac:dyDescent="0.4">
      <c r="A188" s="13">
        <f t="shared" si="29"/>
        <v>182</v>
      </c>
      <c r="B188" s="118" t="s">
        <v>130</v>
      </c>
      <c r="C188" s="119" t="str">
        <f t="shared" si="23"/>
        <v>宮城県漁業協同組合</v>
      </c>
      <c r="D188" s="120" t="s">
        <v>108</v>
      </c>
      <c r="E188" s="118" t="s">
        <v>65</v>
      </c>
      <c r="F188" s="145" t="s">
        <v>314</v>
      </c>
      <c r="G188" s="121" t="s">
        <v>117</v>
      </c>
      <c r="H188" s="82" t="s">
        <v>231</v>
      </c>
      <c r="I188" s="89" t="s">
        <v>312</v>
      </c>
      <c r="J188" s="118" t="s">
        <v>113</v>
      </c>
      <c r="K188" s="118" t="s">
        <v>65</v>
      </c>
      <c r="L188" s="83" t="s">
        <v>49</v>
      </c>
      <c r="M188" s="78" t="s">
        <v>134</v>
      </c>
      <c r="N188" s="122" t="s">
        <v>33</v>
      </c>
      <c r="O188" s="158">
        <v>45750</v>
      </c>
      <c r="P188" s="159">
        <v>45754</v>
      </c>
      <c r="Q188" s="127" t="s">
        <v>55</v>
      </c>
      <c r="R188" s="128" t="s">
        <v>55</v>
      </c>
      <c r="S188" s="126" t="s">
        <v>226</v>
      </c>
      <c r="T188" s="135" t="str">
        <f t="shared" si="28"/>
        <v>&lt;10</v>
      </c>
      <c r="U188" s="135" t="str">
        <f t="shared" si="28"/>
        <v>&lt;10</v>
      </c>
      <c r="V188" s="136" t="str">
        <f t="shared" si="26"/>
        <v>&lt;20</v>
      </c>
      <c r="W188" s="156"/>
    </row>
    <row r="189" spans="1:23" x14ac:dyDescent="0.4">
      <c r="A189" s="13">
        <f t="shared" si="29"/>
        <v>183</v>
      </c>
      <c r="B189" s="118" t="s">
        <v>130</v>
      </c>
      <c r="C189" s="119" t="str">
        <f t="shared" si="23"/>
        <v>宮城県漁業協同組合</v>
      </c>
      <c r="D189" s="120" t="s">
        <v>108</v>
      </c>
      <c r="E189" s="118" t="s">
        <v>65</v>
      </c>
      <c r="F189" s="145" t="s">
        <v>477</v>
      </c>
      <c r="G189" s="121" t="s">
        <v>61</v>
      </c>
      <c r="H189" s="82" t="s">
        <v>46</v>
      </c>
      <c r="I189" s="89" t="s">
        <v>312</v>
      </c>
      <c r="J189" s="118" t="s">
        <v>113</v>
      </c>
      <c r="K189" s="118" t="s">
        <v>65</v>
      </c>
      <c r="L189" s="83" t="s">
        <v>49</v>
      </c>
      <c r="M189" s="78" t="s">
        <v>134</v>
      </c>
      <c r="N189" s="122" t="s">
        <v>33</v>
      </c>
      <c r="O189" s="158">
        <v>45750</v>
      </c>
      <c r="P189" s="159">
        <v>45754</v>
      </c>
      <c r="Q189" s="127" t="s">
        <v>55</v>
      </c>
      <c r="R189" s="128" t="s">
        <v>55</v>
      </c>
      <c r="S189" s="126" t="s">
        <v>226</v>
      </c>
      <c r="T189" s="135" t="str">
        <f t="shared" si="28"/>
        <v>&lt;10</v>
      </c>
      <c r="U189" s="135" t="str">
        <f t="shared" si="28"/>
        <v>&lt;10</v>
      </c>
      <c r="V189" s="136" t="str">
        <f t="shared" si="26"/>
        <v>&lt;20</v>
      </c>
      <c r="W189" s="156"/>
    </row>
    <row r="190" spans="1:23" x14ac:dyDescent="0.4">
      <c r="A190" s="13">
        <f t="shared" si="29"/>
        <v>184</v>
      </c>
      <c r="B190" s="118" t="s">
        <v>130</v>
      </c>
      <c r="C190" s="119" t="str">
        <f t="shared" si="23"/>
        <v>宮城県漁業協同組合</v>
      </c>
      <c r="D190" s="120" t="s">
        <v>108</v>
      </c>
      <c r="E190" s="118" t="s">
        <v>65</v>
      </c>
      <c r="F190" s="145" t="s">
        <v>477</v>
      </c>
      <c r="G190" s="121" t="s">
        <v>61</v>
      </c>
      <c r="H190" s="82" t="s">
        <v>46</v>
      </c>
      <c r="I190" s="89" t="s">
        <v>312</v>
      </c>
      <c r="J190" s="118" t="s">
        <v>113</v>
      </c>
      <c r="K190" s="118" t="s">
        <v>65</v>
      </c>
      <c r="L190" s="83" t="s">
        <v>49</v>
      </c>
      <c r="M190" s="78" t="s">
        <v>134</v>
      </c>
      <c r="N190" s="122" t="s">
        <v>33</v>
      </c>
      <c r="O190" s="158">
        <v>45750</v>
      </c>
      <c r="P190" s="159">
        <v>45754</v>
      </c>
      <c r="Q190" s="127" t="s">
        <v>55</v>
      </c>
      <c r="R190" s="128" t="s">
        <v>55</v>
      </c>
      <c r="S190" s="126" t="s">
        <v>226</v>
      </c>
      <c r="T190" s="135" t="str">
        <f t="shared" si="28"/>
        <v>&lt;10</v>
      </c>
      <c r="U190" s="135" t="str">
        <f t="shared" si="28"/>
        <v>&lt;10</v>
      </c>
      <c r="V190" s="136" t="str">
        <f t="shared" si="26"/>
        <v>&lt;20</v>
      </c>
      <c r="W190" s="156"/>
    </row>
    <row r="191" spans="1:23" x14ac:dyDescent="0.4">
      <c r="A191" s="13">
        <f t="shared" si="29"/>
        <v>185</v>
      </c>
      <c r="B191" s="118" t="s">
        <v>130</v>
      </c>
      <c r="C191" s="119" t="str">
        <f t="shared" si="23"/>
        <v>宮城県</v>
      </c>
      <c r="D191" s="120" t="s">
        <v>108</v>
      </c>
      <c r="E191" s="118" t="s">
        <v>65</v>
      </c>
      <c r="F191" s="145" t="s">
        <v>421</v>
      </c>
      <c r="G191" s="121" t="s">
        <v>61</v>
      </c>
      <c r="H191" s="82" t="s">
        <v>46</v>
      </c>
      <c r="I191" s="89" t="s">
        <v>478</v>
      </c>
      <c r="J191" s="118" t="s">
        <v>48</v>
      </c>
      <c r="K191" s="118" t="s">
        <v>65</v>
      </c>
      <c r="L191" s="83" t="s">
        <v>49</v>
      </c>
      <c r="M191" s="78" t="s">
        <v>178</v>
      </c>
      <c r="N191" s="122" t="s">
        <v>33</v>
      </c>
      <c r="O191" s="123">
        <v>45751</v>
      </c>
      <c r="P191" s="124">
        <v>45756</v>
      </c>
      <c r="Q191" s="127" t="s">
        <v>479</v>
      </c>
      <c r="R191" s="128" t="s">
        <v>480</v>
      </c>
      <c r="S191" s="126" t="s">
        <v>481</v>
      </c>
      <c r="T191" s="135" t="str">
        <f t="shared" si="28"/>
        <v>&lt;0.311</v>
      </c>
      <c r="U191" s="135" t="str">
        <f t="shared" si="28"/>
        <v>&lt;0.345</v>
      </c>
      <c r="V191" s="136" t="str">
        <f t="shared" si="26"/>
        <v>&lt;0.66</v>
      </c>
      <c r="W191" s="156"/>
    </row>
    <row r="192" spans="1:23" x14ac:dyDescent="0.4">
      <c r="A192" s="13">
        <f t="shared" si="29"/>
        <v>186</v>
      </c>
      <c r="B192" s="118" t="s">
        <v>130</v>
      </c>
      <c r="C192" s="119" t="str">
        <f t="shared" si="23"/>
        <v>宮城県</v>
      </c>
      <c r="D192" s="120" t="s">
        <v>108</v>
      </c>
      <c r="E192" s="118" t="s">
        <v>65</v>
      </c>
      <c r="F192" s="145" t="s">
        <v>421</v>
      </c>
      <c r="G192" s="121" t="s">
        <v>61</v>
      </c>
      <c r="H192" s="82" t="s">
        <v>46</v>
      </c>
      <c r="I192" s="89" t="s">
        <v>234</v>
      </c>
      <c r="J192" s="118" t="s">
        <v>48</v>
      </c>
      <c r="K192" s="118" t="s">
        <v>65</v>
      </c>
      <c r="L192" s="83" t="s">
        <v>49</v>
      </c>
      <c r="M192" s="78" t="s">
        <v>178</v>
      </c>
      <c r="N192" s="122" t="s">
        <v>33</v>
      </c>
      <c r="O192" s="123">
        <v>45751</v>
      </c>
      <c r="P192" s="124">
        <v>45756</v>
      </c>
      <c r="Q192" s="127" t="s">
        <v>482</v>
      </c>
      <c r="R192" s="128" t="s">
        <v>483</v>
      </c>
      <c r="S192" s="126" t="s">
        <v>484</v>
      </c>
      <c r="T192" s="135" t="str">
        <f t="shared" si="28"/>
        <v>&lt;0.301</v>
      </c>
      <c r="U192" s="135" t="str">
        <f t="shared" si="28"/>
        <v>&lt;0.268</v>
      </c>
      <c r="V192" s="136" t="str">
        <f t="shared" si="26"/>
        <v>&lt;0.57</v>
      </c>
      <c r="W192" s="156"/>
    </row>
    <row r="193" spans="1:23" x14ac:dyDescent="0.4">
      <c r="A193" s="13">
        <f t="shared" si="29"/>
        <v>187</v>
      </c>
      <c r="B193" s="118" t="s">
        <v>130</v>
      </c>
      <c r="C193" s="119" t="str">
        <f t="shared" si="23"/>
        <v>宮城県</v>
      </c>
      <c r="D193" s="120" t="s">
        <v>108</v>
      </c>
      <c r="E193" s="118" t="s">
        <v>65</v>
      </c>
      <c r="F193" s="145" t="s">
        <v>421</v>
      </c>
      <c r="G193" s="121" t="s">
        <v>61</v>
      </c>
      <c r="H193" s="82" t="s">
        <v>46</v>
      </c>
      <c r="I193" s="89" t="s">
        <v>485</v>
      </c>
      <c r="J193" s="118" t="s">
        <v>48</v>
      </c>
      <c r="K193" s="118" t="s">
        <v>65</v>
      </c>
      <c r="L193" s="83" t="s">
        <v>49</v>
      </c>
      <c r="M193" s="78" t="s">
        <v>486</v>
      </c>
      <c r="N193" s="122" t="s">
        <v>33</v>
      </c>
      <c r="O193" s="123">
        <v>45750</v>
      </c>
      <c r="P193" s="124">
        <v>45757</v>
      </c>
      <c r="Q193" s="127" t="s">
        <v>487</v>
      </c>
      <c r="R193" s="128" t="s">
        <v>488</v>
      </c>
      <c r="S193" s="126" t="s">
        <v>441</v>
      </c>
      <c r="T193" s="135" t="str">
        <f t="shared" si="28"/>
        <v>&lt;0.555</v>
      </c>
      <c r="U193" s="135" t="str">
        <f t="shared" si="28"/>
        <v>&lt;0.579</v>
      </c>
      <c r="V193" s="136" t="str">
        <f t="shared" si="26"/>
        <v>&lt;1.1</v>
      </c>
      <c r="W193" s="156"/>
    </row>
    <row r="194" spans="1:23" x14ac:dyDescent="0.4">
      <c r="A194" s="13">
        <f t="shared" si="29"/>
        <v>188</v>
      </c>
      <c r="B194" s="118" t="s">
        <v>130</v>
      </c>
      <c r="C194" s="119" t="str">
        <f t="shared" si="23"/>
        <v>宮城県</v>
      </c>
      <c r="D194" s="120" t="s">
        <v>108</v>
      </c>
      <c r="E194" s="118" t="s">
        <v>65</v>
      </c>
      <c r="F194" s="145" t="s">
        <v>421</v>
      </c>
      <c r="G194" s="121" t="s">
        <v>61</v>
      </c>
      <c r="H194" s="82" t="s">
        <v>46</v>
      </c>
      <c r="I194" s="89" t="s">
        <v>485</v>
      </c>
      <c r="J194" s="118" t="s">
        <v>48</v>
      </c>
      <c r="K194" s="118" t="s">
        <v>65</v>
      </c>
      <c r="L194" s="83" t="s">
        <v>49</v>
      </c>
      <c r="M194" s="78" t="s">
        <v>486</v>
      </c>
      <c r="N194" s="122" t="s">
        <v>33</v>
      </c>
      <c r="O194" s="123">
        <v>45750</v>
      </c>
      <c r="P194" s="124">
        <v>45757</v>
      </c>
      <c r="Q194" s="127" t="s">
        <v>489</v>
      </c>
      <c r="R194" s="128" t="s">
        <v>490</v>
      </c>
      <c r="S194" s="126" t="s">
        <v>441</v>
      </c>
      <c r="T194" s="135" t="str">
        <f t="shared" si="28"/>
        <v>&lt;0.518</v>
      </c>
      <c r="U194" s="135" t="str">
        <f t="shared" si="28"/>
        <v>&lt;0.561</v>
      </c>
      <c r="V194" s="136" t="str">
        <f t="shared" si="26"/>
        <v>&lt;1.1</v>
      </c>
      <c r="W194" s="156"/>
    </row>
    <row r="195" spans="1:23" x14ac:dyDescent="0.4">
      <c r="A195" s="13">
        <f t="shared" si="29"/>
        <v>189</v>
      </c>
      <c r="B195" s="128" t="s">
        <v>130</v>
      </c>
      <c r="C195" s="119" t="str">
        <f t="shared" si="23"/>
        <v>宮城県</v>
      </c>
      <c r="D195" s="120" t="s">
        <v>108</v>
      </c>
      <c r="E195" s="118" t="s">
        <v>65</v>
      </c>
      <c r="F195" s="145" t="s">
        <v>421</v>
      </c>
      <c r="G195" s="121" t="s">
        <v>61</v>
      </c>
      <c r="H195" s="82" t="s">
        <v>46</v>
      </c>
      <c r="I195" s="89" t="s">
        <v>485</v>
      </c>
      <c r="J195" s="118" t="s">
        <v>48</v>
      </c>
      <c r="K195" s="118" t="s">
        <v>65</v>
      </c>
      <c r="L195" s="83" t="s">
        <v>49</v>
      </c>
      <c r="M195" s="78" t="s">
        <v>197</v>
      </c>
      <c r="N195" s="122" t="s">
        <v>33</v>
      </c>
      <c r="O195" s="123">
        <v>45750</v>
      </c>
      <c r="P195" s="124">
        <v>45757</v>
      </c>
      <c r="Q195" s="127" t="s">
        <v>491</v>
      </c>
      <c r="R195" s="128" t="s">
        <v>492</v>
      </c>
      <c r="S195" s="126" t="s">
        <v>493</v>
      </c>
      <c r="T195" s="135" t="str">
        <f t="shared" si="28"/>
        <v>&lt;0.221</v>
      </c>
      <c r="U195" s="135" t="str">
        <f t="shared" si="28"/>
        <v>&lt;0.203</v>
      </c>
      <c r="V195" s="136" t="str">
        <f t="shared" si="26"/>
        <v>&lt;0.42</v>
      </c>
      <c r="W195" s="156"/>
    </row>
    <row r="196" spans="1:23" x14ac:dyDescent="0.4">
      <c r="A196" s="13">
        <f t="shared" si="29"/>
        <v>190</v>
      </c>
      <c r="B196" s="128" t="s">
        <v>130</v>
      </c>
      <c r="C196" s="119" t="str">
        <f t="shared" si="23"/>
        <v>宮城県</v>
      </c>
      <c r="D196" s="120" t="s">
        <v>108</v>
      </c>
      <c r="E196" s="118" t="s">
        <v>65</v>
      </c>
      <c r="F196" s="145" t="s">
        <v>421</v>
      </c>
      <c r="G196" s="121" t="s">
        <v>61</v>
      </c>
      <c r="H196" s="82" t="s">
        <v>46</v>
      </c>
      <c r="I196" s="89" t="s">
        <v>485</v>
      </c>
      <c r="J196" s="118" t="s">
        <v>48</v>
      </c>
      <c r="K196" s="118" t="s">
        <v>65</v>
      </c>
      <c r="L196" s="83" t="s">
        <v>49</v>
      </c>
      <c r="M196" s="78" t="s">
        <v>197</v>
      </c>
      <c r="N196" s="122" t="s">
        <v>33</v>
      </c>
      <c r="O196" s="123">
        <v>45750</v>
      </c>
      <c r="P196" s="124">
        <v>45757</v>
      </c>
      <c r="Q196" s="127" t="s">
        <v>494</v>
      </c>
      <c r="R196" s="128" t="s">
        <v>495</v>
      </c>
      <c r="S196" s="126" t="s">
        <v>496</v>
      </c>
      <c r="T196" s="135" t="str">
        <f t="shared" si="28"/>
        <v>&lt;0.299</v>
      </c>
      <c r="U196" s="135" t="str">
        <f t="shared" si="28"/>
        <v>&lt;0.217</v>
      </c>
      <c r="V196" s="136" t="str">
        <f t="shared" si="26"/>
        <v>&lt;0.52</v>
      </c>
      <c r="W196" s="156"/>
    </row>
    <row r="197" spans="1:23" x14ac:dyDescent="0.4">
      <c r="A197" s="13">
        <f t="shared" si="29"/>
        <v>191</v>
      </c>
      <c r="B197" s="128" t="s">
        <v>130</v>
      </c>
      <c r="C197" s="119" t="str">
        <f t="shared" si="23"/>
        <v>宮城県</v>
      </c>
      <c r="D197" s="120" t="s">
        <v>108</v>
      </c>
      <c r="E197" s="118" t="s">
        <v>65</v>
      </c>
      <c r="F197" s="145" t="s">
        <v>421</v>
      </c>
      <c r="G197" s="121" t="s">
        <v>61</v>
      </c>
      <c r="H197" s="82" t="s">
        <v>46</v>
      </c>
      <c r="I197" s="89" t="s">
        <v>485</v>
      </c>
      <c r="J197" s="118" t="s">
        <v>48</v>
      </c>
      <c r="K197" s="118" t="s">
        <v>65</v>
      </c>
      <c r="L197" s="83" t="s">
        <v>49</v>
      </c>
      <c r="M197" s="78" t="s">
        <v>197</v>
      </c>
      <c r="N197" s="122" t="s">
        <v>33</v>
      </c>
      <c r="O197" s="123">
        <v>45750</v>
      </c>
      <c r="P197" s="124">
        <v>45757</v>
      </c>
      <c r="Q197" s="127" t="s">
        <v>497</v>
      </c>
      <c r="R197" s="128" t="s">
        <v>498</v>
      </c>
      <c r="S197" s="126" t="s">
        <v>499</v>
      </c>
      <c r="T197" s="135" t="str">
        <f t="shared" si="28"/>
        <v>&lt;0.19</v>
      </c>
      <c r="U197" s="135" t="str">
        <f t="shared" si="28"/>
        <v>&lt;0.262</v>
      </c>
      <c r="V197" s="136" t="str">
        <f t="shared" si="26"/>
        <v>&lt;0.45</v>
      </c>
      <c r="W197" s="156"/>
    </row>
    <row r="198" spans="1:23" x14ac:dyDescent="0.4">
      <c r="A198" s="13">
        <f t="shared" si="29"/>
        <v>192</v>
      </c>
      <c r="B198" s="128" t="s">
        <v>130</v>
      </c>
      <c r="C198" s="119" t="str">
        <f t="shared" si="23"/>
        <v>宮城県</v>
      </c>
      <c r="D198" s="120" t="s">
        <v>108</v>
      </c>
      <c r="E198" s="118" t="s">
        <v>65</v>
      </c>
      <c r="F198" s="145" t="s">
        <v>421</v>
      </c>
      <c r="G198" s="121" t="s">
        <v>117</v>
      </c>
      <c r="H198" s="82" t="s">
        <v>46</v>
      </c>
      <c r="I198" s="89" t="s">
        <v>485</v>
      </c>
      <c r="J198" s="118" t="s">
        <v>48</v>
      </c>
      <c r="K198" s="118" t="s">
        <v>65</v>
      </c>
      <c r="L198" s="83" t="s">
        <v>49</v>
      </c>
      <c r="M198" s="78" t="s">
        <v>197</v>
      </c>
      <c r="N198" s="122" t="s">
        <v>33</v>
      </c>
      <c r="O198" s="123">
        <v>45750</v>
      </c>
      <c r="P198" s="124">
        <v>45757</v>
      </c>
      <c r="Q198" s="127" t="s">
        <v>492</v>
      </c>
      <c r="R198" s="128" t="s">
        <v>500</v>
      </c>
      <c r="S198" s="126" t="s">
        <v>501</v>
      </c>
      <c r="T198" s="135" t="str">
        <f t="shared" si="28"/>
        <v>&lt;0.203</v>
      </c>
      <c r="U198" s="135" t="str">
        <f t="shared" si="28"/>
        <v>&lt;0.238</v>
      </c>
      <c r="V198" s="136" t="str">
        <f t="shared" si="26"/>
        <v>&lt;0.44</v>
      </c>
      <c r="W198" s="156"/>
    </row>
    <row r="199" spans="1:23" x14ac:dyDescent="0.4">
      <c r="A199" s="13">
        <f t="shared" si="29"/>
        <v>193</v>
      </c>
      <c r="B199" s="128" t="s">
        <v>130</v>
      </c>
      <c r="C199" s="145" t="str">
        <f t="shared" si="23"/>
        <v>宮城県</v>
      </c>
      <c r="D199" s="120" t="s">
        <v>108</v>
      </c>
      <c r="E199" s="128" t="s">
        <v>65</v>
      </c>
      <c r="F199" s="145" t="s">
        <v>137</v>
      </c>
      <c r="G199" s="121" t="s">
        <v>61</v>
      </c>
      <c r="H199" s="82" t="s">
        <v>46</v>
      </c>
      <c r="I199" s="89" t="s">
        <v>502</v>
      </c>
      <c r="J199" s="118" t="s">
        <v>48</v>
      </c>
      <c r="K199" s="118" t="s">
        <v>65</v>
      </c>
      <c r="L199" s="83" t="s">
        <v>49</v>
      </c>
      <c r="M199" s="78" t="s">
        <v>503</v>
      </c>
      <c r="N199" s="122" t="s">
        <v>33</v>
      </c>
      <c r="O199" s="123">
        <v>45751</v>
      </c>
      <c r="P199" s="124">
        <v>45756</v>
      </c>
      <c r="Q199" s="127" t="s">
        <v>504</v>
      </c>
      <c r="R199" s="128" t="s">
        <v>505</v>
      </c>
      <c r="S199" s="126" t="s">
        <v>98</v>
      </c>
      <c r="T199" s="135" t="str">
        <f t="shared" si="28"/>
        <v>&lt;5.65</v>
      </c>
      <c r="U199" s="135" t="str">
        <f t="shared" si="28"/>
        <v>&lt;5.09</v>
      </c>
      <c r="V199" s="136" t="str">
        <f t="shared" si="26"/>
        <v>&lt;11</v>
      </c>
      <c r="W199" s="156"/>
    </row>
    <row r="200" spans="1:23" x14ac:dyDescent="0.4">
      <c r="A200" s="13">
        <f t="shared" si="29"/>
        <v>194</v>
      </c>
      <c r="B200" s="128" t="s">
        <v>130</v>
      </c>
      <c r="C200" s="119" t="str">
        <f t="shared" si="23"/>
        <v>宮城県</v>
      </c>
      <c r="D200" s="120" t="s">
        <v>108</v>
      </c>
      <c r="E200" s="118" t="s">
        <v>65</v>
      </c>
      <c r="F200" s="145" t="s">
        <v>137</v>
      </c>
      <c r="G200" s="121" t="s">
        <v>61</v>
      </c>
      <c r="H200" s="82" t="s">
        <v>46</v>
      </c>
      <c r="I200" s="89" t="s">
        <v>502</v>
      </c>
      <c r="J200" s="118" t="s">
        <v>48</v>
      </c>
      <c r="K200" s="118" t="s">
        <v>65</v>
      </c>
      <c r="L200" s="83" t="s">
        <v>49</v>
      </c>
      <c r="M200" s="78" t="s">
        <v>503</v>
      </c>
      <c r="N200" s="122" t="s">
        <v>33</v>
      </c>
      <c r="O200" s="123">
        <v>45751</v>
      </c>
      <c r="P200" s="124">
        <v>45756</v>
      </c>
      <c r="Q200" s="127" t="s">
        <v>506</v>
      </c>
      <c r="R200" s="128" t="s">
        <v>507</v>
      </c>
      <c r="S200" s="126" t="s">
        <v>104</v>
      </c>
      <c r="T200" s="135" t="str">
        <f t="shared" si="28"/>
        <v>&lt;7.17</v>
      </c>
      <c r="U200" s="135" t="str">
        <f t="shared" si="28"/>
        <v>&lt;5.88</v>
      </c>
      <c r="V200" s="136" t="str">
        <f t="shared" si="26"/>
        <v>&lt;13</v>
      </c>
      <c r="W200" s="156"/>
    </row>
    <row r="201" spans="1:23" x14ac:dyDescent="0.4">
      <c r="A201" s="13">
        <f t="shared" si="29"/>
        <v>195</v>
      </c>
      <c r="B201" s="128" t="s">
        <v>130</v>
      </c>
      <c r="C201" s="119" t="str">
        <f t="shared" si="23"/>
        <v>宮城県</v>
      </c>
      <c r="D201" s="120" t="s">
        <v>108</v>
      </c>
      <c r="E201" s="118" t="s">
        <v>65</v>
      </c>
      <c r="F201" s="145" t="s">
        <v>137</v>
      </c>
      <c r="G201" s="121" t="s">
        <v>61</v>
      </c>
      <c r="H201" s="82" t="s">
        <v>46</v>
      </c>
      <c r="I201" s="89" t="s">
        <v>502</v>
      </c>
      <c r="J201" s="118" t="s">
        <v>48</v>
      </c>
      <c r="K201" s="118" t="s">
        <v>65</v>
      </c>
      <c r="L201" s="83" t="s">
        <v>49</v>
      </c>
      <c r="M201" s="78" t="s">
        <v>503</v>
      </c>
      <c r="N201" s="122" t="s">
        <v>33</v>
      </c>
      <c r="O201" s="123">
        <v>45751</v>
      </c>
      <c r="P201" s="124">
        <v>45756</v>
      </c>
      <c r="Q201" s="127" t="s">
        <v>508</v>
      </c>
      <c r="R201" s="128" t="s">
        <v>509</v>
      </c>
      <c r="S201" s="126" t="s">
        <v>462</v>
      </c>
      <c r="T201" s="135" t="str">
        <f t="shared" si="28"/>
        <v>&lt;4.04</v>
      </c>
      <c r="U201" s="135" t="str">
        <f t="shared" si="28"/>
        <v>&lt;5.13</v>
      </c>
      <c r="V201" s="136" t="str">
        <f t="shared" si="26"/>
        <v>&lt;9.2</v>
      </c>
      <c r="W201" s="156"/>
    </row>
    <row r="202" spans="1:23" x14ac:dyDescent="0.4">
      <c r="A202" s="13">
        <f t="shared" si="29"/>
        <v>196</v>
      </c>
      <c r="B202" s="128" t="s">
        <v>130</v>
      </c>
      <c r="C202" s="119" t="str">
        <f t="shared" si="23"/>
        <v>宮城県</v>
      </c>
      <c r="D202" s="120" t="s">
        <v>108</v>
      </c>
      <c r="E202" s="118" t="s">
        <v>65</v>
      </c>
      <c r="F202" s="145" t="s">
        <v>137</v>
      </c>
      <c r="G202" s="121" t="s">
        <v>61</v>
      </c>
      <c r="H202" s="82" t="s">
        <v>46</v>
      </c>
      <c r="I202" s="89" t="s">
        <v>502</v>
      </c>
      <c r="J202" s="118" t="s">
        <v>48</v>
      </c>
      <c r="K202" s="118" t="s">
        <v>65</v>
      </c>
      <c r="L202" s="83" t="s">
        <v>49</v>
      </c>
      <c r="M202" s="78" t="s">
        <v>503</v>
      </c>
      <c r="N202" s="122" t="s">
        <v>33</v>
      </c>
      <c r="O202" s="123">
        <v>45751</v>
      </c>
      <c r="P202" s="124">
        <v>45756</v>
      </c>
      <c r="Q202" s="127" t="s">
        <v>467</v>
      </c>
      <c r="R202" s="128" t="s">
        <v>510</v>
      </c>
      <c r="S202" s="126" t="s">
        <v>55</v>
      </c>
      <c r="T202" s="135" t="str">
        <f t="shared" si="28"/>
        <v>&lt;5.18</v>
      </c>
      <c r="U202" s="135" t="str">
        <f t="shared" si="28"/>
        <v>&lt;4.93</v>
      </c>
      <c r="V202" s="136" t="str">
        <f t="shared" si="26"/>
        <v>&lt;10</v>
      </c>
      <c r="W202" s="156"/>
    </row>
    <row r="203" spans="1:23" x14ac:dyDescent="0.4">
      <c r="A203" s="13">
        <f t="shared" si="29"/>
        <v>197</v>
      </c>
      <c r="B203" s="128" t="s">
        <v>130</v>
      </c>
      <c r="C203" s="119" t="str">
        <f t="shared" si="23"/>
        <v>宮城県</v>
      </c>
      <c r="D203" s="120" t="s">
        <v>108</v>
      </c>
      <c r="E203" s="118" t="s">
        <v>65</v>
      </c>
      <c r="F203" s="145" t="s">
        <v>137</v>
      </c>
      <c r="G203" s="121" t="s">
        <v>61</v>
      </c>
      <c r="H203" s="82" t="s">
        <v>46</v>
      </c>
      <c r="I203" s="89" t="s">
        <v>502</v>
      </c>
      <c r="J203" s="118" t="s">
        <v>48</v>
      </c>
      <c r="K203" s="118" t="s">
        <v>65</v>
      </c>
      <c r="L203" s="83" t="s">
        <v>49</v>
      </c>
      <c r="M203" s="78" t="s">
        <v>503</v>
      </c>
      <c r="N203" s="122" t="s">
        <v>33</v>
      </c>
      <c r="O203" s="123">
        <v>45751</v>
      </c>
      <c r="P203" s="124">
        <v>45756</v>
      </c>
      <c r="Q203" s="127" t="s">
        <v>511</v>
      </c>
      <c r="R203" s="128" t="s">
        <v>431</v>
      </c>
      <c r="S203" s="126" t="s">
        <v>55</v>
      </c>
      <c r="T203" s="135" t="str">
        <f t="shared" si="28"/>
        <v>&lt;5.23</v>
      </c>
      <c r="U203" s="135" t="str">
        <f t="shared" si="28"/>
        <v>&lt;4.96</v>
      </c>
      <c r="V203" s="136" t="str">
        <f t="shared" si="26"/>
        <v>&lt;10</v>
      </c>
      <c r="W203" s="156"/>
    </row>
    <row r="204" spans="1:23" x14ac:dyDescent="0.4">
      <c r="A204" s="13">
        <f t="shared" si="29"/>
        <v>198</v>
      </c>
      <c r="B204" s="128" t="s">
        <v>130</v>
      </c>
      <c r="C204" s="119" t="str">
        <f t="shared" si="23"/>
        <v>宮城県</v>
      </c>
      <c r="D204" s="120" t="s">
        <v>108</v>
      </c>
      <c r="E204" s="118" t="s">
        <v>65</v>
      </c>
      <c r="F204" s="145" t="s">
        <v>137</v>
      </c>
      <c r="G204" s="121" t="s">
        <v>61</v>
      </c>
      <c r="H204" s="82" t="s">
        <v>46</v>
      </c>
      <c r="I204" s="89" t="s">
        <v>502</v>
      </c>
      <c r="J204" s="118" t="s">
        <v>48</v>
      </c>
      <c r="K204" s="118" t="s">
        <v>65</v>
      </c>
      <c r="L204" s="83" t="s">
        <v>49</v>
      </c>
      <c r="M204" s="78" t="s">
        <v>503</v>
      </c>
      <c r="N204" s="122" t="s">
        <v>33</v>
      </c>
      <c r="O204" s="123">
        <v>45751</v>
      </c>
      <c r="P204" s="124">
        <v>45756</v>
      </c>
      <c r="Q204" s="127" t="s">
        <v>512</v>
      </c>
      <c r="R204" s="128" t="s">
        <v>513</v>
      </c>
      <c r="S204" s="126" t="s">
        <v>98</v>
      </c>
      <c r="T204" s="135" t="str">
        <f t="shared" si="28"/>
        <v>&lt;5.68</v>
      </c>
      <c r="U204" s="135" t="str">
        <f t="shared" si="28"/>
        <v>&lt;5.31</v>
      </c>
      <c r="V204" s="136" t="str">
        <f t="shared" si="26"/>
        <v>&lt;11</v>
      </c>
      <c r="W204" s="156"/>
    </row>
    <row r="205" spans="1:23" x14ac:dyDescent="0.4">
      <c r="A205" s="13">
        <f t="shared" si="29"/>
        <v>199</v>
      </c>
      <c r="B205" s="128" t="s">
        <v>130</v>
      </c>
      <c r="C205" s="119" t="str">
        <f t="shared" si="23"/>
        <v>宮城県</v>
      </c>
      <c r="D205" s="120" t="s">
        <v>108</v>
      </c>
      <c r="E205" s="118" t="s">
        <v>65</v>
      </c>
      <c r="F205" s="145" t="s">
        <v>137</v>
      </c>
      <c r="G205" s="121" t="s">
        <v>61</v>
      </c>
      <c r="H205" s="82" t="s">
        <v>46</v>
      </c>
      <c r="I205" s="89" t="s">
        <v>502</v>
      </c>
      <c r="J205" s="118" t="s">
        <v>48</v>
      </c>
      <c r="K205" s="118" t="s">
        <v>65</v>
      </c>
      <c r="L205" s="83" t="s">
        <v>49</v>
      </c>
      <c r="M205" s="78" t="s">
        <v>503</v>
      </c>
      <c r="N205" s="122" t="s">
        <v>33</v>
      </c>
      <c r="O205" s="123">
        <v>45751</v>
      </c>
      <c r="P205" s="124">
        <v>45756</v>
      </c>
      <c r="Q205" s="127" t="s">
        <v>514</v>
      </c>
      <c r="R205" s="128" t="s">
        <v>515</v>
      </c>
      <c r="S205" s="126" t="s">
        <v>98</v>
      </c>
      <c r="T205" s="135" t="str">
        <f t="shared" si="28"/>
        <v>&lt;5.67</v>
      </c>
      <c r="U205" s="135" t="str">
        <f t="shared" si="28"/>
        <v>&lt;5.71</v>
      </c>
      <c r="V205" s="136" t="str">
        <f t="shared" si="26"/>
        <v>&lt;11</v>
      </c>
      <c r="W205" s="156"/>
    </row>
    <row r="206" spans="1:23" x14ac:dyDescent="0.4">
      <c r="A206" s="13">
        <f t="shared" si="29"/>
        <v>200</v>
      </c>
      <c r="B206" s="128" t="s">
        <v>130</v>
      </c>
      <c r="C206" s="119" t="str">
        <f t="shared" si="23"/>
        <v>宮城県</v>
      </c>
      <c r="D206" s="120" t="s">
        <v>108</v>
      </c>
      <c r="E206" s="118" t="s">
        <v>65</v>
      </c>
      <c r="F206" s="145" t="s">
        <v>137</v>
      </c>
      <c r="G206" s="121" t="s">
        <v>61</v>
      </c>
      <c r="H206" s="82" t="s">
        <v>46</v>
      </c>
      <c r="I206" s="89" t="s">
        <v>502</v>
      </c>
      <c r="J206" s="118" t="s">
        <v>48</v>
      </c>
      <c r="K206" s="118" t="s">
        <v>65</v>
      </c>
      <c r="L206" s="83" t="s">
        <v>49</v>
      </c>
      <c r="M206" s="78" t="s">
        <v>503</v>
      </c>
      <c r="N206" s="122" t="s">
        <v>33</v>
      </c>
      <c r="O206" s="123">
        <v>45751</v>
      </c>
      <c r="P206" s="124">
        <v>45756</v>
      </c>
      <c r="Q206" s="127" t="s">
        <v>443</v>
      </c>
      <c r="R206" s="128" t="s">
        <v>516</v>
      </c>
      <c r="S206" s="126" t="s">
        <v>55</v>
      </c>
      <c r="T206" s="135" t="str">
        <f t="shared" si="28"/>
        <v>&lt;5.24</v>
      </c>
      <c r="U206" s="135" t="str">
        <f t="shared" si="28"/>
        <v>&lt;5.11</v>
      </c>
      <c r="V206" s="136" t="str">
        <f t="shared" si="26"/>
        <v>&lt;10</v>
      </c>
      <c r="W206" s="156"/>
    </row>
    <row r="207" spans="1:23" x14ac:dyDescent="0.4">
      <c r="A207" s="13">
        <f t="shared" si="29"/>
        <v>201</v>
      </c>
      <c r="B207" s="128" t="s">
        <v>130</v>
      </c>
      <c r="C207" s="119" t="str">
        <f t="shared" si="23"/>
        <v>宮城県</v>
      </c>
      <c r="D207" s="120" t="s">
        <v>108</v>
      </c>
      <c r="E207" s="118" t="s">
        <v>65</v>
      </c>
      <c r="F207" s="145" t="s">
        <v>137</v>
      </c>
      <c r="G207" s="121" t="s">
        <v>61</v>
      </c>
      <c r="H207" s="82" t="s">
        <v>46</v>
      </c>
      <c r="I207" s="89" t="s">
        <v>502</v>
      </c>
      <c r="J207" s="118" t="s">
        <v>48</v>
      </c>
      <c r="K207" s="118" t="s">
        <v>65</v>
      </c>
      <c r="L207" s="83" t="s">
        <v>49</v>
      </c>
      <c r="M207" s="78" t="s">
        <v>503</v>
      </c>
      <c r="N207" s="122" t="s">
        <v>33</v>
      </c>
      <c r="O207" s="123">
        <v>45751</v>
      </c>
      <c r="P207" s="124">
        <v>45756</v>
      </c>
      <c r="Q207" s="127" t="s">
        <v>40</v>
      </c>
      <c r="R207" s="128" t="s">
        <v>517</v>
      </c>
      <c r="S207" s="126" t="s">
        <v>104</v>
      </c>
      <c r="T207" s="135" t="str">
        <f t="shared" si="28"/>
        <v>&lt;6.4</v>
      </c>
      <c r="U207" s="135" t="str">
        <f t="shared" si="28"/>
        <v>&lt;6.21</v>
      </c>
      <c r="V207" s="136" t="str">
        <f t="shared" si="26"/>
        <v>&lt;13</v>
      </c>
      <c r="W207" s="156"/>
    </row>
    <row r="208" spans="1:23" x14ac:dyDescent="0.4">
      <c r="A208" s="13">
        <f t="shared" si="29"/>
        <v>202</v>
      </c>
      <c r="B208" s="128" t="s">
        <v>130</v>
      </c>
      <c r="C208" s="119" t="str">
        <f t="shared" si="23"/>
        <v>宮城県</v>
      </c>
      <c r="D208" s="120" t="s">
        <v>108</v>
      </c>
      <c r="E208" s="118" t="s">
        <v>65</v>
      </c>
      <c r="F208" s="145" t="s">
        <v>137</v>
      </c>
      <c r="G208" s="121" t="s">
        <v>61</v>
      </c>
      <c r="H208" s="82" t="s">
        <v>231</v>
      </c>
      <c r="I208" s="89" t="s">
        <v>502</v>
      </c>
      <c r="J208" s="118" t="s">
        <v>48</v>
      </c>
      <c r="K208" s="118" t="s">
        <v>65</v>
      </c>
      <c r="L208" s="83" t="s">
        <v>49</v>
      </c>
      <c r="M208" s="78" t="s">
        <v>503</v>
      </c>
      <c r="N208" s="122" t="s">
        <v>33</v>
      </c>
      <c r="O208" s="123">
        <v>45751</v>
      </c>
      <c r="P208" s="124">
        <v>45756</v>
      </c>
      <c r="Q208" s="127" t="s">
        <v>466</v>
      </c>
      <c r="R208" s="128" t="s">
        <v>518</v>
      </c>
      <c r="S208" s="160" t="s">
        <v>104</v>
      </c>
      <c r="T208" s="135" t="str">
        <f t="shared" si="28"/>
        <v>&lt;6.32</v>
      </c>
      <c r="U208" s="135" t="str">
        <f t="shared" si="28"/>
        <v>&lt;6.7</v>
      </c>
      <c r="V208" s="136" t="str">
        <f t="shared" si="26"/>
        <v>&lt;13</v>
      </c>
      <c r="W208" s="156"/>
    </row>
    <row r="209" spans="1:23" x14ac:dyDescent="0.4">
      <c r="A209" s="13">
        <f t="shared" si="29"/>
        <v>203</v>
      </c>
      <c r="B209" s="128" t="s">
        <v>130</v>
      </c>
      <c r="C209" s="119" t="str">
        <f t="shared" si="23"/>
        <v>宮城県</v>
      </c>
      <c r="D209" s="120" t="s">
        <v>108</v>
      </c>
      <c r="E209" s="118" t="s">
        <v>65</v>
      </c>
      <c r="F209" s="145" t="s">
        <v>137</v>
      </c>
      <c r="G209" s="121" t="s">
        <v>61</v>
      </c>
      <c r="H209" s="82" t="s">
        <v>46</v>
      </c>
      <c r="I209" s="89" t="s">
        <v>502</v>
      </c>
      <c r="J209" s="118" t="s">
        <v>48</v>
      </c>
      <c r="K209" s="118" t="s">
        <v>65</v>
      </c>
      <c r="L209" s="83" t="s">
        <v>49</v>
      </c>
      <c r="M209" s="78" t="s">
        <v>503</v>
      </c>
      <c r="N209" s="122" t="s">
        <v>33</v>
      </c>
      <c r="O209" s="123">
        <v>45751</v>
      </c>
      <c r="P209" s="124">
        <v>45756</v>
      </c>
      <c r="Q209" s="127" t="s">
        <v>519</v>
      </c>
      <c r="R209" s="128" t="s">
        <v>520</v>
      </c>
      <c r="S209" s="160" t="s">
        <v>100</v>
      </c>
      <c r="T209" s="135" t="str">
        <f t="shared" si="28"/>
        <v>&lt;5.72</v>
      </c>
      <c r="U209" s="135" t="str">
        <f t="shared" si="28"/>
        <v>&lt;6.28</v>
      </c>
      <c r="V209" s="136" t="str">
        <f t="shared" si="26"/>
        <v>&lt;12</v>
      </c>
      <c r="W209" s="156"/>
    </row>
    <row r="210" spans="1:23" x14ac:dyDescent="0.4">
      <c r="A210" s="13">
        <f t="shared" si="29"/>
        <v>204</v>
      </c>
      <c r="B210" s="128" t="s">
        <v>130</v>
      </c>
      <c r="C210" s="145" t="str">
        <f t="shared" si="23"/>
        <v>宮城県</v>
      </c>
      <c r="D210" s="120" t="s">
        <v>108</v>
      </c>
      <c r="E210" s="128" t="s">
        <v>65</v>
      </c>
      <c r="F210" s="145" t="s">
        <v>137</v>
      </c>
      <c r="G210" s="121" t="s">
        <v>61</v>
      </c>
      <c r="H210" s="82" t="s">
        <v>46</v>
      </c>
      <c r="I210" s="89" t="s">
        <v>502</v>
      </c>
      <c r="J210" s="118" t="s">
        <v>48</v>
      </c>
      <c r="K210" s="118" t="s">
        <v>65</v>
      </c>
      <c r="L210" s="83" t="s">
        <v>49</v>
      </c>
      <c r="M210" s="78" t="s">
        <v>503</v>
      </c>
      <c r="N210" s="122" t="s">
        <v>33</v>
      </c>
      <c r="O210" s="123">
        <v>45751</v>
      </c>
      <c r="P210" s="124">
        <v>45756</v>
      </c>
      <c r="Q210" s="127" t="s">
        <v>521</v>
      </c>
      <c r="R210" s="128" t="s">
        <v>522</v>
      </c>
      <c r="S210" s="160" t="s">
        <v>104</v>
      </c>
      <c r="T210" s="135" t="str">
        <f t="shared" si="28"/>
        <v>&lt;7.39</v>
      </c>
      <c r="U210" s="135" t="str">
        <f t="shared" si="28"/>
        <v>&lt;5.85</v>
      </c>
      <c r="V210" s="136" t="str">
        <f t="shared" si="26"/>
        <v>&lt;13</v>
      </c>
      <c r="W210" s="156"/>
    </row>
    <row r="211" spans="1:23" x14ac:dyDescent="0.4">
      <c r="A211" s="13">
        <f t="shared" si="29"/>
        <v>205</v>
      </c>
      <c r="B211" s="128" t="s">
        <v>130</v>
      </c>
      <c r="C211" s="145" t="str">
        <f t="shared" si="23"/>
        <v>宮城県</v>
      </c>
      <c r="D211" s="120" t="s">
        <v>108</v>
      </c>
      <c r="E211" s="128" t="s">
        <v>65</v>
      </c>
      <c r="F211" s="145" t="s">
        <v>137</v>
      </c>
      <c r="G211" s="121" t="s">
        <v>61</v>
      </c>
      <c r="H211" s="82" t="s">
        <v>46</v>
      </c>
      <c r="I211" s="89" t="s">
        <v>502</v>
      </c>
      <c r="J211" s="118" t="s">
        <v>48</v>
      </c>
      <c r="K211" s="118" t="s">
        <v>65</v>
      </c>
      <c r="L211" s="83" t="s">
        <v>49</v>
      </c>
      <c r="M211" s="78" t="s">
        <v>503</v>
      </c>
      <c r="N211" s="122" t="s">
        <v>33</v>
      </c>
      <c r="O211" s="123">
        <v>45751</v>
      </c>
      <c r="P211" s="124">
        <v>45756</v>
      </c>
      <c r="Q211" s="127" t="s">
        <v>523</v>
      </c>
      <c r="R211" s="128" t="s">
        <v>524</v>
      </c>
      <c r="S211" s="160" t="s">
        <v>525</v>
      </c>
      <c r="T211" s="135" t="str">
        <f t="shared" si="28"/>
        <v>&lt;4.15</v>
      </c>
      <c r="U211" s="135" t="str">
        <f t="shared" si="28"/>
        <v>&lt;3.52</v>
      </c>
      <c r="V211" s="136" t="str">
        <f t="shared" si="26"/>
        <v>&lt;7.7</v>
      </c>
      <c r="W211" s="156"/>
    </row>
    <row r="212" spans="1:23" x14ac:dyDescent="0.4">
      <c r="A212" s="13">
        <f t="shared" si="29"/>
        <v>206</v>
      </c>
      <c r="B212" s="128" t="s">
        <v>130</v>
      </c>
      <c r="C212" s="145" t="str">
        <f t="shared" si="23"/>
        <v>宮城県</v>
      </c>
      <c r="D212" s="120" t="s">
        <v>108</v>
      </c>
      <c r="E212" s="128" t="s">
        <v>65</v>
      </c>
      <c r="F212" s="145" t="s">
        <v>137</v>
      </c>
      <c r="G212" s="121" t="s">
        <v>61</v>
      </c>
      <c r="H212" s="82" t="s">
        <v>46</v>
      </c>
      <c r="I212" s="89" t="s">
        <v>502</v>
      </c>
      <c r="J212" s="118" t="s">
        <v>48</v>
      </c>
      <c r="K212" s="118" t="s">
        <v>65</v>
      </c>
      <c r="L212" s="83" t="s">
        <v>49</v>
      </c>
      <c r="M212" s="78" t="s">
        <v>503</v>
      </c>
      <c r="N212" s="122" t="s">
        <v>33</v>
      </c>
      <c r="O212" s="161">
        <v>45751</v>
      </c>
      <c r="P212" s="162">
        <v>45756</v>
      </c>
      <c r="Q212" s="127" t="s">
        <v>526</v>
      </c>
      <c r="R212" s="128" t="s">
        <v>527</v>
      </c>
      <c r="S212" s="160" t="s">
        <v>98</v>
      </c>
      <c r="T212" s="135" t="str">
        <f t="shared" si="28"/>
        <v>&lt;5.91</v>
      </c>
      <c r="U212" s="135" t="str">
        <f t="shared" si="28"/>
        <v>&lt;5.48</v>
      </c>
      <c r="V212" s="136" t="str">
        <f t="shared" si="26"/>
        <v>&lt;11</v>
      </c>
      <c r="W212" s="156"/>
    </row>
    <row r="213" spans="1:23" x14ac:dyDescent="0.4">
      <c r="A213" s="13">
        <f t="shared" si="29"/>
        <v>207</v>
      </c>
      <c r="B213" s="128" t="s">
        <v>130</v>
      </c>
      <c r="C213" s="145" t="str">
        <f t="shared" si="23"/>
        <v>宮城県</v>
      </c>
      <c r="D213" s="120" t="s">
        <v>108</v>
      </c>
      <c r="E213" s="128" t="s">
        <v>65</v>
      </c>
      <c r="F213" s="145" t="s">
        <v>137</v>
      </c>
      <c r="G213" s="121" t="s">
        <v>61</v>
      </c>
      <c r="H213" s="82" t="s">
        <v>46</v>
      </c>
      <c r="I213" s="89" t="s">
        <v>502</v>
      </c>
      <c r="J213" s="118" t="s">
        <v>48</v>
      </c>
      <c r="K213" s="118" t="s">
        <v>65</v>
      </c>
      <c r="L213" s="83" t="s">
        <v>49</v>
      </c>
      <c r="M213" s="78" t="s">
        <v>503</v>
      </c>
      <c r="N213" s="122" t="s">
        <v>33</v>
      </c>
      <c r="O213" s="123">
        <v>45751</v>
      </c>
      <c r="P213" s="162">
        <v>45756</v>
      </c>
      <c r="Q213" s="127" t="s">
        <v>528</v>
      </c>
      <c r="R213" s="128" t="s">
        <v>529</v>
      </c>
      <c r="S213" s="160" t="s">
        <v>100</v>
      </c>
      <c r="T213" s="135" t="str">
        <f t="shared" ref="T213:U235" si="30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&lt;5.54</v>
      </c>
      <c r="U213" s="135" t="str">
        <f t="shared" si="30"/>
        <v>&lt;6.06</v>
      </c>
      <c r="V213" s="136" t="str">
        <f t="shared" si="26"/>
        <v>&lt;12</v>
      </c>
      <c r="W213" s="156"/>
    </row>
    <row r="214" spans="1:23" x14ac:dyDescent="0.4">
      <c r="A214" s="13">
        <f t="shared" si="29"/>
        <v>208</v>
      </c>
      <c r="B214" s="128" t="s">
        <v>130</v>
      </c>
      <c r="C214" s="119" t="str">
        <f t="shared" si="23"/>
        <v>宮城県</v>
      </c>
      <c r="D214" s="120" t="s">
        <v>108</v>
      </c>
      <c r="E214" s="128" t="s">
        <v>65</v>
      </c>
      <c r="F214" s="145" t="s">
        <v>137</v>
      </c>
      <c r="G214" s="121" t="s">
        <v>61</v>
      </c>
      <c r="H214" s="82" t="s">
        <v>46</v>
      </c>
      <c r="I214" s="89" t="s">
        <v>502</v>
      </c>
      <c r="J214" s="118" t="s">
        <v>48</v>
      </c>
      <c r="K214" s="118" t="s">
        <v>65</v>
      </c>
      <c r="L214" s="83" t="s">
        <v>49</v>
      </c>
      <c r="M214" s="78" t="s">
        <v>503</v>
      </c>
      <c r="N214" s="122" t="s">
        <v>33</v>
      </c>
      <c r="O214" s="123">
        <v>45751</v>
      </c>
      <c r="P214" s="124">
        <v>45756</v>
      </c>
      <c r="Q214" s="127" t="s">
        <v>530</v>
      </c>
      <c r="R214" s="134" t="s">
        <v>531</v>
      </c>
      <c r="S214" s="160" t="s">
        <v>462</v>
      </c>
      <c r="T214" s="135" t="str">
        <f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&lt;5.15</v>
      </c>
      <c r="U214" s="135" t="str">
        <f t="shared" si="30"/>
        <v>&lt;4.08</v>
      </c>
      <c r="V214" s="136" t="str">
        <f t="shared" si="26"/>
        <v>&lt;9.2</v>
      </c>
      <c r="W214" s="156"/>
    </row>
    <row r="215" spans="1:23" x14ac:dyDescent="0.4">
      <c r="A215" s="13">
        <f t="shared" si="29"/>
        <v>209</v>
      </c>
      <c r="B215" s="128" t="s">
        <v>130</v>
      </c>
      <c r="C215" s="119" t="str">
        <f t="shared" si="23"/>
        <v>宮城県</v>
      </c>
      <c r="D215" s="120" t="s">
        <v>108</v>
      </c>
      <c r="E215" s="128" t="s">
        <v>65</v>
      </c>
      <c r="F215" s="145" t="s">
        <v>137</v>
      </c>
      <c r="G215" s="121" t="s">
        <v>61</v>
      </c>
      <c r="H215" s="82" t="s">
        <v>46</v>
      </c>
      <c r="I215" s="89" t="s">
        <v>502</v>
      </c>
      <c r="J215" s="118" t="s">
        <v>48</v>
      </c>
      <c r="K215" s="118" t="s">
        <v>65</v>
      </c>
      <c r="L215" s="83" t="s">
        <v>49</v>
      </c>
      <c r="M215" s="78" t="s">
        <v>503</v>
      </c>
      <c r="N215" s="122" t="s">
        <v>33</v>
      </c>
      <c r="O215" s="123">
        <v>45751</v>
      </c>
      <c r="P215" s="124">
        <v>45756</v>
      </c>
      <c r="Q215" s="127" t="s">
        <v>532</v>
      </c>
      <c r="R215" s="128" t="s">
        <v>533</v>
      </c>
      <c r="S215" s="160" t="s">
        <v>98</v>
      </c>
      <c r="T215" s="135" t="str">
        <f t="shared" si="30"/>
        <v>&lt;5.61</v>
      </c>
      <c r="U215" s="135" t="str">
        <f t="shared" si="30"/>
        <v>&lt;5.27</v>
      </c>
      <c r="V215" s="136" t="str">
        <f t="shared" si="26"/>
        <v>&lt;11</v>
      </c>
      <c r="W215" s="156"/>
    </row>
    <row r="216" spans="1:23" x14ac:dyDescent="0.4">
      <c r="A216" s="13">
        <f t="shared" si="29"/>
        <v>210</v>
      </c>
      <c r="B216" s="128" t="s">
        <v>130</v>
      </c>
      <c r="C216" s="145" t="str">
        <f t="shared" si="23"/>
        <v>宮城県</v>
      </c>
      <c r="D216" s="120" t="s">
        <v>108</v>
      </c>
      <c r="E216" s="128" t="s">
        <v>65</v>
      </c>
      <c r="F216" s="145" t="s">
        <v>137</v>
      </c>
      <c r="G216" s="121" t="s">
        <v>61</v>
      </c>
      <c r="H216" s="82" t="s">
        <v>46</v>
      </c>
      <c r="I216" s="89" t="s">
        <v>502</v>
      </c>
      <c r="J216" s="118" t="s">
        <v>48</v>
      </c>
      <c r="K216" s="118" t="s">
        <v>65</v>
      </c>
      <c r="L216" s="83" t="s">
        <v>49</v>
      </c>
      <c r="M216" s="78" t="s">
        <v>503</v>
      </c>
      <c r="N216" s="122" t="s">
        <v>33</v>
      </c>
      <c r="O216" s="123">
        <v>45751</v>
      </c>
      <c r="P216" s="124">
        <v>45756</v>
      </c>
      <c r="Q216" s="127" t="s">
        <v>534</v>
      </c>
      <c r="R216" s="134" t="s">
        <v>531</v>
      </c>
      <c r="S216" s="160" t="s">
        <v>535</v>
      </c>
      <c r="T216" s="135" t="str">
        <f t="shared" si="30"/>
        <v>&lt;4.43</v>
      </c>
      <c r="U216" s="135" t="str">
        <f t="shared" si="30"/>
        <v>&lt;4.08</v>
      </c>
      <c r="V216" s="136" t="str">
        <f t="shared" si="26"/>
        <v>&lt;8.5</v>
      </c>
      <c r="W216" s="156"/>
    </row>
    <row r="217" spans="1:23" x14ac:dyDescent="0.4">
      <c r="A217" s="13">
        <f t="shared" si="29"/>
        <v>211</v>
      </c>
      <c r="B217" s="128" t="s">
        <v>130</v>
      </c>
      <c r="C217" s="145" t="str">
        <f t="shared" si="23"/>
        <v>宮城県</v>
      </c>
      <c r="D217" s="120" t="s">
        <v>108</v>
      </c>
      <c r="E217" s="128" t="s">
        <v>65</v>
      </c>
      <c r="F217" s="145" t="s">
        <v>137</v>
      </c>
      <c r="G217" s="121" t="s">
        <v>61</v>
      </c>
      <c r="H217" s="82" t="s">
        <v>46</v>
      </c>
      <c r="I217" s="89" t="s">
        <v>502</v>
      </c>
      <c r="J217" s="118" t="s">
        <v>48</v>
      </c>
      <c r="K217" s="118" t="s">
        <v>65</v>
      </c>
      <c r="L217" s="83" t="s">
        <v>49</v>
      </c>
      <c r="M217" s="78" t="s">
        <v>503</v>
      </c>
      <c r="N217" s="122" t="s">
        <v>33</v>
      </c>
      <c r="O217" s="123">
        <v>45751</v>
      </c>
      <c r="P217" s="124">
        <v>45756</v>
      </c>
      <c r="Q217" s="127" t="s">
        <v>536</v>
      </c>
      <c r="R217" s="128" t="s">
        <v>537</v>
      </c>
      <c r="S217" s="160" t="s">
        <v>446</v>
      </c>
      <c r="T217" s="135" t="str">
        <f t="shared" si="30"/>
        <v>&lt;4.64</v>
      </c>
      <c r="U217" s="135" t="str">
        <f t="shared" si="30"/>
        <v>&lt;4.99</v>
      </c>
      <c r="V217" s="136" t="str">
        <f t="shared" si="26"/>
        <v>&lt;9.6</v>
      </c>
      <c r="W217" s="156"/>
    </row>
    <row r="218" spans="1:23" x14ac:dyDescent="0.4">
      <c r="A218" s="13">
        <f t="shared" si="29"/>
        <v>212</v>
      </c>
      <c r="B218" s="128" t="s">
        <v>130</v>
      </c>
      <c r="C218" s="145" t="str">
        <f t="shared" si="23"/>
        <v>宮城県</v>
      </c>
      <c r="D218" s="120" t="s">
        <v>108</v>
      </c>
      <c r="E218" s="128" t="s">
        <v>65</v>
      </c>
      <c r="F218" s="145" t="s">
        <v>137</v>
      </c>
      <c r="G218" s="121" t="s">
        <v>61</v>
      </c>
      <c r="H218" s="82" t="s">
        <v>46</v>
      </c>
      <c r="I218" s="89" t="s">
        <v>502</v>
      </c>
      <c r="J218" s="118" t="s">
        <v>48</v>
      </c>
      <c r="K218" s="118" t="s">
        <v>65</v>
      </c>
      <c r="L218" s="83" t="s">
        <v>49</v>
      </c>
      <c r="M218" s="78" t="s">
        <v>503</v>
      </c>
      <c r="N218" s="122" t="s">
        <v>33</v>
      </c>
      <c r="O218" s="123">
        <v>45751</v>
      </c>
      <c r="P218" s="124">
        <v>45756</v>
      </c>
      <c r="Q218" s="127" t="s">
        <v>427</v>
      </c>
      <c r="R218" s="128" t="s">
        <v>538</v>
      </c>
      <c r="S218" s="160" t="s">
        <v>539</v>
      </c>
      <c r="T218" s="135" t="str">
        <f t="shared" si="30"/>
        <v>&lt;3.89</v>
      </c>
      <c r="U218" s="135" t="str">
        <f t="shared" si="30"/>
        <v>&lt;4.92</v>
      </c>
      <c r="V218" s="136" t="str">
        <f t="shared" si="26"/>
        <v>&lt;8.8</v>
      </c>
      <c r="W218" s="156"/>
    </row>
    <row r="219" spans="1:23" x14ac:dyDescent="0.4">
      <c r="A219" s="13">
        <f t="shared" si="29"/>
        <v>213</v>
      </c>
      <c r="B219" s="128" t="s">
        <v>130</v>
      </c>
      <c r="C219" s="145" t="str">
        <f t="shared" si="23"/>
        <v>宮城県</v>
      </c>
      <c r="D219" s="120" t="s">
        <v>108</v>
      </c>
      <c r="E219" s="128" t="s">
        <v>65</v>
      </c>
      <c r="F219" s="145" t="s">
        <v>137</v>
      </c>
      <c r="G219" s="121" t="s">
        <v>61</v>
      </c>
      <c r="H219" s="82" t="s">
        <v>46</v>
      </c>
      <c r="I219" s="89" t="s">
        <v>502</v>
      </c>
      <c r="J219" s="118" t="s">
        <v>48</v>
      </c>
      <c r="K219" s="118" t="s">
        <v>65</v>
      </c>
      <c r="L219" s="83" t="s">
        <v>49</v>
      </c>
      <c r="M219" s="78" t="s">
        <v>178</v>
      </c>
      <c r="N219" s="122" t="s">
        <v>33</v>
      </c>
      <c r="O219" s="123">
        <v>45751</v>
      </c>
      <c r="P219" s="124">
        <v>45756</v>
      </c>
      <c r="Q219" s="127" t="s">
        <v>540</v>
      </c>
      <c r="R219" s="128" t="s">
        <v>541</v>
      </c>
      <c r="S219" s="160" t="s">
        <v>535</v>
      </c>
      <c r="T219" s="135" t="str">
        <f t="shared" si="30"/>
        <v>&lt;4.16</v>
      </c>
      <c r="U219" s="135" t="str">
        <f t="shared" si="30"/>
        <v>&lt;4.34</v>
      </c>
      <c r="V219" s="136" t="str">
        <f t="shared" si="26"/>
        <v>&lt;8.5</v>
      </c>
      <c r="W219" s="156"/>
    </row>
    <row r="220" spans="1:23" x14ac:dyDescent="0.4">
      <c r="A220" s="13">
        <f t="shared" si="29"/>
        <v>214</v>
      </c>
      <c r="B220" s="128" t="s">
        <v>130</v>
      </c>
      <c r="C220" s="145" t="str">
        <f t="shared" si="23"/>
        <v>宮城県</v>
      </c>
      <c r="D220" s="120" t="s">
        <v>108</v>
      </c>
      <c r="E220" s="128" t="s">
        <v>65</v>
      </c>
      <c r="F220" s="145" t="s">
        <v>421</v>
      </c>
      <c r="G220" s="121" t="s">
        <v>61</v>
      </c>
      <c r="H220" s="82" t="s">
        <v>46</v>
      </c>
      <c r="I220" s="89" t="s">
        <v>542</v>
      </c>
      <c r="J220" s="118" t="s">
        <v>48</v>
      </c>
      <c r="K220" s="118" t="s">
        <v>65</v>
      </c>
      <c r="L220" s="83" t="s">
        <v>49</v>
      </c>
      <c r="M220" s="78" t="s">
        <v>197</v>
      </c>
      <c r="N220" s="122" t="s">
        <v>33</v>
      </c>
      <c r="O220" s="123">
        <v>45753</v>
      </c>
      <c r="P220" s="124">
        <v>45757</v>
      </c>
      <c r="Q220" s="127" t="s">
        <v>543</v>
      </c>
      <c r="R220" s="128" t="s">
        <v>544</v>
      </c>
      <c r="S220" s="160" t="s">
        <v>535</v>
      </c>
      <c r="T220" s="135" t="str">
        <f t="shared" si="30"/>
        <v>&lt;4.09</v>
      </c>
      <c r="U220" s="135" t="str">
        <f t="shared" si="30"/>
        <v>&lt;4.45</v>
      </c>
      <c r="V220" s="136" t="str">
        <f t="shared" si="26"/>
        <v>&lt;8.5</v>
      </c>
      <c r="W220" s="156"/>
    </row>
    <row r="221" spans="1:23" x14ac:dyDescent="0.4">
      <c r="A221" s="13">
        <f t="shared" si="29"/>
        <v>215</v>
      </c>
      <c r="B221" s="128" t="s">
        <v>130</v>
      </c>
      <c r="C221" s="145" t="str">
        <f t="shared" ref="C221:C235" si="31">IF(M221="","",IF(M221="（一財）宮城県公衆衛生協会","宮城県漁業協同組合","宮城県"))</f>
        <v>宮城県</v>
      </c>
      <c r="D221" s="120" t="s">
        <v>108</v>
      </c>
      <c r="E221" s="128" t="s">
        <v>65</v>
      </c>
      <c r="F221" s="145" t="s">
        <v>421</v>
      </c>
      <c r="G221" s="121" t="s">
        <v>61</v>
      </c>
      <c r="H221" s="82" t="s">
        <v>46</v>
      </c>
      <c r="I221" s="89" t="s">
        <v>244</v>
      </c>
      <c r="J221" s="118" t="s">
        <v>48</v>
      </c>
      <c r="K221" s="118" t="s">
        <v>65</v>
      </c>
      <c r="L221" s="83" t="s">
        <v>49</v>
      </c>
      <c r="M221" s="78" t="s">
        <v>197</v>
      </c>
      <c r="N221" s="122" t="s">
        <v>33</v>
      </c>
      <c r="O221" s="123">
        <v>45753</v>
      </c>
      <c r="P221" s="124">
        <v>45757</v>
      </c>
      <c r="Q221" s="127" t="s">
        <v>545</v>
      </c>
      <c r="R221" s="128" t="s">
        <v>546</v>
      </c>
      <c r="S221" s="163" t="s">
        <v>437</v>
      </c>
      <c r="T221" s="135" t="str">
        <f t="shared" si="30"/>
        <v>&lt;3.53</v>
      </c>
      <c r="U221" s="135" t="str">
        <f t="shared" si="30"/>
        <v>&lt;4.6</v>
      </c>
      <c r="V221" s="136" t="str">
        <f t="shared" si="26"/>
        <v>&lt;8.1</v>
      </c>
      <c r="W221" s="156"/>
    </row>
    <row r="222" spans="1:23" x14ac:dyDescent="0.4">
      <c r="A222" s="13">
        <f t="shared" si="29"/>
        <v>216</v>
      </c>
      <c r="B222" s="128" t="s">
        <v>130</v>
      </c>
      <c r="C222" s="145" t="str">
        <f t="shared" si="31"/>
        <v>宮城県</v>
      </c>
      <c r="D222" s="120" t="s">
        <v>108</v>
      </c>
      <c r="E222" s="128" t="s">
        <v>65</v>
      </c>
      <c r="F222" s="145" t="s">
        <v>421</v>
      </c>
      <c r="G222" s="121" t="s">
        <v>61</v>
      </c>
      <c r="H222" s="82" t="s">
        <v>46</v>
      </c>
      <c r="I222" s="89" t="s">
        <v>465</v>
      </c>
      <c r="J222" s="118" t="s">
        <v>48</v>
      </c>
      <c r="K222" s="118" t="s">
        <v>65</v>
      </c>
      <c r="L222" s="83" t="s">
        <v>49</v>
      </c>
      <c r="M222" s="78" t="s">
        <v>358</v>
      </c>
      <c r="N222" s="122" t="s">
        <v>33</v>
      </c>
      <c r="O222" s="123">
        <v>45754</v>
      </c>
      <c r="P222" s="124">
        <v>45757</v>
      </c>
      <c r="Q222" s="127" t="s">
        <v>547</v>
      </c>
      <c r="R222" s="128" t="s">
        <v>548</v>
      </c>
      <c r="S222" s="163" t="s">
        <v>481</v>
      </c>
      <c r="T222" s="135" t="str">
        <f t="shared" si="30"/>
        <v>&lt;0.308</v>
      </c>
      <c r="U222" s="135" t="str">
        <f t="shared" si="30"/>
        <v>&lt;0.355</v>
      </c>
      <c r="V222" s="136" t="str">
        <f t="shared" si="26"/>
        <v>&lt;0.66</v>
      </c>
      <c r="W222" s="156"/>
    </row>
    <row r="223" spans="1:23" x14ac:dyDescent="0.4">
      <c r="A223" s="13">
        <f t="shared" si="29"/>
        <v>217</v>
      </c>
      <c r="B223" s="128" t="s">
        <v>130</v>
      </c>
      <c r="C223" s="145" t="str">
        <f t="shared" si="31"/>
        <v>宮城県</v>
      </c>
      <c r="D223" s="120" t="s">
        <v>108</v>
      </c>
      <c r="E223" s="128" t="s">
        <v>65</v>
      </c>
      <c r="F223" s="145" t="s">
        <v>421</v>
      </c>
      <c r="G223" s="121" t="s">
        <v>61</v>
      </c>
      <c r="H223" s="82" t="s">
        <v>46</v>
      </c>
      <c r="I223" s="89" t="s">
        <v>465</v>
      </c>
      <c r="J223" s="118" t="s">
        <v>48</v>
      </c>
      <c r="K223" s="118" t="s">
        <v>65</v>
      </c>
      <c r="L223" s="83" t="s">
        <v>49</v>
      </c>
      <c r="M223" s="78" t="s">
        <v>358</v>
      </c>
      <c r="N223" s="122" t="s">
        <v>33</v>
      </c>
      <c r="O223" s="123">
        <v>45754</v>
      </c>
      <c r="P223" s="124">
        <v>45757</v>
      </c>
      <c r="Q223" s="127" t="s">
        <v>549</v>
      </c>
      <c r="R223" s="128" t="s">
        <v>550</v>
      </c>
      <c r="S223" s="163" t="s">
        <v>551</v>
      </c>
      <c r="T223" s="135" t="str">
        <f t="shared" si="30"/>
        <v>&lt;0.419</v>
      </c>
      <c r="U223" s="135" t="str">
        <f t="shared" si="30"/>
        <v>&lt;0.43</v>
      </c>
      <c r="V223" s="136" t="str">
        <f t="shared" si="26"/>
        <v>&lt;0.85</v>
      </c>
      <c r="W223" s="156"/>
    </row>
    <row r="224" spans="1:23" x14ac:dyDescent="0.4">
      <c r="A224" s="13">
        <f t="shared" si="29"/>
        <v>218</v>
      </c>
      <c r="B224" s="128" t="s">
        <v>130</v>
      </c>
      <c r="C224" s="145" t="str">
        <f t="shared" si="31"/>
        <v>宮城県</v>
      </c>
      <c r="D224" s="120" t="s">
        <v>108</v>
      </c>
      <c r="E224" s="128" t="s">
        <v>65</v>
      </c>
      <c r="F224" s="145" t="s">
        <v>421</v>
      </c>
      <c r="G224" s="121" t="s">
        <v>61</v>
      </c>
      <c r="H224" s="82" t="s">
        <v>46</v>
      </c>
      <c r="I224" s="89" t="s">
        <v>465</v>
      </c>
      <c r="J224" s="118" t="s">
        <v>48</v>
      </c>
      <c r="K224" s="118" t="s">
        <v>65</v>
      </c>
      <c r="L224" s="83" t="s">
        <v>49</v>
      </c>
      <c r="M224" s="78" t="s">
        <v>358</v>
      </c>
      <c r="N224" s="122" t="s">
        <v>33</v>
      </c>
      <c r="O224" s="123">
        <v>45754</v>
      </c>
      <c r="P224" s="124">
        <v>45757</v>
      </c>
      <c r="Q224" s="127" t="s">
        <v>552</v>
      </c>
      <c r="R224" s="128" t="s">
        <v>366</v>
      </c>
      <c r="S224" s="163" t="s">
        <v>328</v>
      </c>
      <c r="T224" s="135" t="str">
        <f t="shared" si="30"/>
        <v>&lt;3.93</v>
      </c>
      <c r="U224" s="135" t="str">
        <f t="shared" si="30"/>
        <v>&lt;3.7</v>
      </c>
      <c r="V224" s="136" t="str">
        <f t="shared" si="26"/>
        <v>&lt;7.6</v>
      </c>
      <c r="W224" s="156"/>
    </row>
    <row r="225" spans="1:23" x14ac:dyDescent="0.4">
      <c r="A225" s="13">
        <f t="shared" si="29"/>
        <v>219</v>
      </c>
      <c r="B225" s="128" t="s">
        <v>130</v>
      </c>
      <c r="C225" s="145" t="str">
        <f t="shared" si="31"/>
        <v>宮城県</v>
      </c>
      <c r="D225" s="120" t="s">
        <v>108</v>
      </c>
      <c r="E225" s="128" t="s">
        <v>65</v>
      </c>
      <c r="F225" s="145" t="s">
        <v>421</v>
      </c>
      <c r="G225" s="121" t="s">
        <v>61</v>
      </c>
      <c r="H225" s="82" t="s">
        <v>46</v>
      </c>
      <c r="I225" s="89" t="s">
        <v>465</v>
      </c>
      <c r="J225" s="118" t="s">
        <v>48</v>
      </c>
      <c r="K225" s="118" t="s">
        <v>65</v>
      </c>
      <c r="L225" s="83" t="s">
        <v>49</v>
      </c>
      <c r="M225" s="78" t="s">
        <v>358</v>
      </c>
      <c r="N225" s="122" t="s">
        <v>33</v>
      </c>
      <c r="O225" s="123">
        <v>45754</v>
      </c>
      <c r="P225" s="124">
        <v>45757</v>
      </c>
      <c r="Q225" s="127" t="s">
        <v>553</v>
      </c>
      <c r="R225" s="128" t="s">
        <v>426</v>
      </c>
      <c r="S225" s="163" t="s">
        <v>363</v>
      </c>
      <c r="T225" s="135" t="str">
        <f t="shared" si="30"/>
        <v>&lt;4.4</v>
      </c>
      <c r="U225" s="135" t="str">
        <f t="shared" si="30"/>
        <v>&lt;4.55</v>
      </c>
      <c r="V225" s="136" t="str">
        <f t="shared" si="26"/>
        <v>&lt;9</v>
      </c>
      <c r="W225" s="156"/>
    </row>
    <row r="226" spans="1:23" x14ac:dyDescent="0.4">
      <c r="A226" s="13">
        <f t="shared" si="29"/>
        <v>220</v>
      </c>
      <c r="B226" s="128" t="s">
        <v>130</v>
      </c>
      <c r="C226" s="145" t="str">
        <f t="shared" si="31"/>
        <v>宮城県</v>
      </c>
      <c r="D226" s="120" t="s">
        <v>108</v>
      </c>
      <c r="E226" s="128" t="s">
        <v>65</v>
      </c>
      <c r="F226" s="145" t="s">
        <v>421</v>
      </c>
      <c r="G226" s="121" t="s">
        <v>61</v>
      </c>
      <c r="H226" s="82" t="s">
        <v>46</v>
      </c>
      <c r="I226" s="89" t="s">
        <v>244</v>
      </c>
      <c r="J226" s="118" t="s">
        <v>48</v>
      </c>
      <c r="K226" s="118" t="s">
        <v>65</v>
      </c>
      <c r="L226" s="83" t="s">
        <v>49</v>
      </c>
      <c r="M226" s="78" t="s">
        <v>358</v>
      </c>
      <c r="N226" s="122" t="s">
        <v>33</v>
      </c>
      <c r="O226" s="123">
        <v>45753</v>
      </c>
      <c r="P226" s="124">
        <v>45757</v>
      </c>
      <c r="Q226" s="127" t="s">
        <v>554</v>
      </c>
      <c r="R226" s="128" t="s">
        <v>555</v>
      </c>
      <c r="S226" s="163" t="s">
        <v>54</v>
      </c>
      <c r="T226" s="135" t="str">
        <f t="shared" si="30"/>
        <v>&lt;3.84</v>
      </c>
      <c r="U226" s="135" t="str">
        <f t="shared" si="30"/>
        <v>&lt;3.91</v>
      </c>
      <c r="V226" s="136" t="str">
        <f t="shared" si="26"/>
        <v>&lt;7.8</v>
      </c>
      <c r="W226" s="156"/>
    </row>
    <row r="227" spans="1:23" x14ac:dyDescent="0.4">
      <c r="A227" s="13">
        <f t="shared" si="29"/>
        <v>221</v>
      </c>
      <c r="B227" s="128" t="s">
        <v>130</v>
      </c>
      <c r="C227" s="145" t="str">
        <f t="shared" si="31"/>
        <v>宮城県</v>
      </c>
      <c r="D227" s="120" t="s">
        <v>108</v>
      </c>
      <c r="E227" s="128" t="s">
        <v>65</v>
      </c>
      <c r="F227" s="145" t="s">
        <v>421</v>
      </c>
      <c r="G227" s="121" t="s">
        <v>61</v>
      </c>
      <c r="H227" s="82" t="s">
        <v>46</v>
      </c>
      <c r="I227" s="89" t="s">
        <v>244</v>
      </c>
      <c r="J227" s="118" t="s">
        <v>48</v>
      </c>
      <c r="K227" s="118" t="s">
        <v>65</v>
      </c>
      <c r="L227" s="83" t="s">
        <v>49</v>
      </c>
      <c r="M227" s="78" t="s">
        <v>358</v>
      </c>
      <c r="N227" s="122" t="s">
        <v>33</v>
      </c>
      <c r="O227" s="123">
        <v>45753</v>
      </c>
      <c r="P227" s="124">
        <v>45757</v>
      </c>
      <c r="Q227" s="127" t="s">
        <v>556</v>
      </c>
      <c r="R227" s="128" t="s">
        <v>557</v>
      </c>
      <c r="S227" s="163" t="s">
        <v>98</v>
      </c>
      <c r="T227" s="135" t="str">
        <f t="shared" si="30"/>
        <v>&lt;5.25</v>
      </c>
      <c r="U227" s="135" t="str">
        <f t="shared" si="30"/>
        <v>&lt;5.28</v>
      </c>
      <c r="V227" s="136" t="str">
        <f t="shared" si="26"/>
        <v>&lt;11</v>
      </c>
      <c r="W227" s="156"/>
    </row>
    <row r="228" spans="1:23" x14ac:dyDescent="0.4">
      <c r="A228" s="13">
        <f t="shared" si="29"/>
        <v>222</v>
      </c>
      <c r="B228" s="128" t="s">
        <v>130</v>
      </c>
      <c r="C228" s="145" t="str">
        <f t="shared" si="31"/>
        <v>宮城県</v>
      </c>
      <c r="D228" s="120" t="s">
        <v>108</v>
      </c>
      <c r="E228" s="128" t="s">
        <v>65</v>
      </c>
      <c r="F228" s="145" t="s">
        <v>421</v>
      </c>
      <c r="G228" s="121" t="s">
        <v>61</v>
      </c>
      <c r="H228" s="82" t="s">
        <v>46</v>
      </c>
      <c r="I228" s="89" t="s">
        <v>244</v>
      </c>
      <c r="J228" s="118" t="s">
        <v>48</v>
      </c>
      <c r="K228" s="118" t="s">
        <v>65</v>
      </c>
      <c r="L228" s="83" t="s">
        <v>49</v>
      </c>
      <c r="M228" s="78" t="s">
        <v>358</v>
      </c>
      <c r="N228" s="122" t="s">
        <v>33</v>
      </c>
      <c r="O228" s="123">
        <v>45753</v>
      </c>
      <c r="P228" s="124">
        <v>45757</v>
      </c>
      <c r="Q228" s="127" t="s">
        <v>558</v>
      </c>
      <c r="R228" s="128" t="s">
        <v>545</v>
      </c>
      <c r="S228" s="163" t="s">
        <v>54</v>
      </c>
      <c r="T228" s="135" t="str">
        <f t="shared" si="30"/>
        <v>&lt;4.22</v>
      </c>
      <c r="U228" s="135" t="str">
        <f t="shared" si="30"/>
        <v>&lt;3.53</v>
      </c>
      <c r="V228" s="136" t="str">
        <f t="shared" si="26"/>
        <v>&lt;7.8</v>
      </c>
      <c r="W228" s="156"/>
    </row>
    <row r="229" spans="1:23" x14ac:dyDescent="0.4">
      <c r="A229" s="13">
        <f t="shared" si="29"/>
        <v>223</v>
      </c>
      <c r="B229" s="128" t="s">
        <v>130</v>
      </c>
      <c r="C229" s="145" t="str">
        <f t="shared" si="31"/>
        <v>宮城県</v>
      </c>
      <c r="D229" s="120" t="s">
        <v>108</v>
      </c>
      <c r="E229" s="128" t="s">
        <v>65</v>
      </c>
      <c r="F229" s="145" t="s">
        <v>421</v>
      </c>
      <c r="G229" s="121" t="s">
        <v>61</v>
      </c>
      <c r="H229" s="82" t="s">
        <v>46</v>
      </c>
      <c r="I229" s="89" t="s">
        <v>542</v>
      </c>
      <c r="J229" s="118" t="s">
        <v>48</v>
      </c>
      <c r="K229" s="118" t="s">
        <v>65</v>
      </c>
      <c r="L229" s="83" t="s">
        <v>49</v>
      </c>
      <c r="M229" s="78" t="s">
        <v>358</v>
      </c>
      <c r="N229" s="122" t="s">
        <v>33</v>
      </c>
      <c r="O229" s="123">
        <v>45753</v>
      </c>
      <c r="P229" s="124">
        <v>45757</v>
      </c>
      <c r="Q229" s="127" t="s">
        <v>559</v>
      </c>
      <c r="R229" s="128" t="s">
        <v>533</v>
      </c>
      <c r="S229" s="163" t="s">
        <v>52</v>
      </c>
      <c r="T229" s="135" t="str">
        <f t="shared" si="30"/>
        <v>&lt;4.47</v>
      </c>
      <c r="U229" s="135" t="str">
        <f t="shared" si="30"/>
        <v>&lt;5.27</v>
      </c>
      <c r="V229" s="136" t="str">
        <f t="shared" si="26"/>
        <v>&lt;9.7</v>
      </c>
      <c r="W229" s="156"/>
    </row>
    <row r="230" spans="1:23" x14ac:dyDescent="0.4">
      <c r="A230" s="13">
        <f t="shared" si="29"/>
        <v>224</v>
      </c>
      <c r="B230" s="128" t="s">
        <v>130</v>
      </c>
      <c r="C230" s="145" t="str">
        <f t="shared" si="31"/>
        <v>宮城県</v>
      </c>
      <c r="D230" s="120" t="s">
        <v>108</v>
      </c>
      <c r="E230" s="128" t="s">
        <v>65</v>
      </c>
      <c r="F230" s="145" t="s">
        <v>421</v>
      </c>
      <c r="G230" s="121" t="s">
        <v>61</v>
      </c>
      <c r="H230" s="82" t="s">
        <v>46</v>
      </c>
      <c r="I230" s="89" t="s">
        <v>542</v>
      </c>
      <c r="J230" s="118" t="s">
        <v>48</v>
      </c>
      <c r="K230" s="118" t="s">
        <v>65</v>
      </c>
      <c r="L230" s="83" t="s">
        <v>49</v>
      </c>
      <c r="M230" s="78" t="s">
        <v>358</v>
      </c>
      <c r="N230" s="122" t="s">
        <v>33</v>
      </c>
      <c r="O230" s="123">
        <v>45753</v>
      </c>
      <c r="P230" s="124">
        <v>45757</v>
      </c>
      <c r="Q230" s="127" t="s">
        <v>560</v>
      </c>
      <c r="R230" s="128" t="s">
        <v>561</v>
      </c>
      <c r="S230" s="163" t="s">
        <v>562</v>
      </c>
      <c r="T230" s="135" t="str">
        <f t="shared" si="30"/>
        <v>&lt;4.79</v>
      </c>
      <c r="U230" s="135" t="str">
        <f t="shared" si="30"/>
        <v>&lt;3.9</v>
      </c>
      <c r="V230" s="136" t="str">
        <f t="shared" si="26"/>
        <v>&lt;8.7</v>
      </c>
      <c r="W230" s="156"/>
    </row>
    <row r="231" spans="1:23" x14ac:dyDescent="0.4">
      <c r="A231" s="13">
        <f t="shared" si="29"/>
        <v>225</v>
      </c>
      <c r="B231" s="128" t="s">
        <v>130</v>
      </c>
      <c r="C231" s="145" t="str">
        <f t="shared" si="31"/>
        <v>宮城県</v>
      </c>
      <c r="D231" s="120" t="s">
        <v>108</v>
      </c>
      <c r="E231" s="128" t="s">
        <v>65</v>
      </c>
      <c r="F231" s="145" t="s">
        <v>421</v>
      </c>
      <c r="G231" s="121" t="s">
        <v>61</v>
      </c>
      <c r="H231" s="82" t="s">
        <v>46</v>
      </c>
      <c r="I231" s="89" t="s">
        <v>542</v>
      </c>
      <c r="J231" s="118" t="s">
        <v>48</v>
      </c>
      <c r="K231" s="118" t="s">
        <v>65</v>
      </c>
      <c r="L231" s="83" t="s">
        <v>49</v>
      </c>
      <c r="M231" s="78" t="s">
        <v>358</v>
      </c>
      <c r="N231" s="122" t="s">
        <v>33</v>
      </c>
      <c r="O231" s="123">
        <v>45753</v>
      </c>
      <c r="P231" s="124">
        <v>45757</v>
      </c>
      <c r="Q231" s="127" t="s">
        <v>359</v>
      </c>
      <c r="R231" s="128" t="s">
        <v>563</v>
      </c>
      <c r="S231" s="163" t="s">
        <v>59</v>
      </c>
      <c r="T231" s="135" t="str">
        <f t="shared" si="30"/>
        <v>&lt;4.2</v>
      </c>
      <c r="U231" s="135" t="str">
        <f t="shared" si="30"/>
        <v>&lt;4.71</v>
      </c>
      <c r="V231" s="136" t="str">
        <f t="shared" ref="V231:V235" si="32"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&lt;8.9</v>
      </c>
      <c r="W231" s="156"/>
    </row>
    <row r="232" spans="1:23" x14ac:dyDescent="0.4">
      <c r="A232" s="13">
        <f t="shared" si="29"/>
        <v>226</v>
      </c>
      <c r="B232" s="128" t="s">
        <v>130</v>
      </c>
      <c r="C232" s="145" t="str">
        <f t="shared" si="31"/>
        <v>宮城県</v>
      </c>
      <c r="D232" s="120" t="s">
        <v>108</v>
      </c>
      <c r="E232" s="128" t="s">
        <v>65</v>
      </c>
      <c r="F232" s="145" t="s">
        <v>421</v>
      </c>
      <c r="G232" s="121" t="s">
        <v>61</v>
      </c>
      <c r="H232" s="82" t="s">
        <v>46</v>
      </c>
      <c r="I232" s="89" t="s">
        <v>465</v>
      </c>
      <c r="J232" s="118" t="s">
        <v>235</v>
      </c>
      <c r="K232" s="118" t="s">
        <v>65</v>
      </c>
      <c r="L232" s="83" t="s">
        <v>49</v>
      </c>
      <c r="M232" s="78" t="s">
        <v>236</v>
      </c>
      <c r="N232" s="122" t="s">
        <v>33</v>
      </c>
      <c r="O232" s="123">
        <v>45756</v>
      </c>
      <c r="P232" s="124">
        <v>45757</v>
      </c>
      <c r="Q232" s="127" t="s">
        <v>397</v>
      </c>
      <c r="R232" s="128" t="s">
        <v>474</v>
      </c>
      <c r="S232" s="163" t="s">
        <v>110</v>
      </c>
      <c r="T232" s="135" t="str">
        <f t="shared" si="30"/>
        <v>&lt;3.24</v>
      </c>
      <c r="U232" s="135" t="str">
        <f t="shared" si="30"/>
        <v>&lt;3.02</v>
      </c>
      <c r="V232" s="136" t="str">
        <f t="shared" si="32"/>
        <v>&lt;6.3</v>
      </c>
      <c r="W232" s="156"/>
    </row>
    <row r="233" spans="1:23" x14ac:dyDescent="0.4">
      <c r="A233" s="13">
        <f t="shared" si="29"/>
        <v>227</v>
      </c>
      <c r="B233" s="128" t="s">
        <v>130</v>
      </c>
      <c r="C233" s="145" t="str">
        <f t="shared" si="31"/>
        <v>宮城県</v>
      </c>
      <c r="D233" s="120" t="s">
        <v>108</v>
      </c>
      <c r="E233" s="128" t="s">
        <v>65</v>
      </c>
      <c r="F233" s="145" t="s">
        <v>421</v>
      </c>
      <c r="G233" s="121" t="s">
        <v>61</v>
      </c>
      <c r="H233" s="82" t="s">
        <v>46</v>
      </c>
      <c r="I233" s="89" t="s">
        <v>422</v>
      </c>
      <c r="J233" s="118" t="s">
        <v>235</v>
      </c>
      <c r="K233" s="118" t="s">
        <v>65</v>
      </c>
      <c r="L233" s="83" t="s">
        <v>49</v>
      </c>
      <c r="M233" s="78" t="s">
        <v>236</v>
      </c>
      <c r="N233" s="122" t="s">
        <v>33</v>
      </c>
      <c r="O233" s="123">
        <v>45756</v>
      </c>
      <c r="P233" s="124">
        <v>45757</v>
      </c>
      <c r="Q233" s="127" t="s">
        <v>564</v>
      </c>
      <c r="R233" s="134" t="s">
        <v>356</v>
      </c>
      <c r="S233" s="126" t="s">
        <v>51</v>
      </c>
      <c r="T233" s="135" t="str">
        <f t="shared" si="30"/>
        <v>&lt;2.63</v>
      </c>
      <c r="U233" s="135" t="str">
        <f t="shared" si="30"/>
        <v>&lt;3.46</v>
      </c>
      <c r="V233" s="136" t="str">
        <f t="shared" si="32"/>
        <v>&lt;6.1</v>
      </c>
      <c r="W233" s="156"/>
    </row>
    <row r="234" spans="1:23" x14ac:dyDescent="0.4">
      <c r="A234" s="13">
        <f t="shared" si="29"/>
        <v>228</v>
      </c>
      <c r="B234" s="128" t="s">
        <v>130</v>
      </c>
      <c r="C234" s="145" t="str">
        <f t="shared" si="31"/>
        <v>宮城県</v>
      </c>
      <c r="D234" s="120" t="s">
        <v>108</v>
      </c>
      <c r="E234" s="128" t="s">
        <v>65</v>
      </c>
      <c r="F234" s="145" t="s">
        <v>421</v>
      </c>
      <c r="G234" s="121" t="s">
        <v>61</v>
      </c>
      <c r="H234" s="82" t="s">
        <v>46</v>
      </c>
      <c r="I234" s="89" t="s">
        <v>565</v>
      </c>
      <c r="J234" s="118" t="s">
        <v>235</v>
      </c>
      <c r="K234" s="118" t="s">
        <v>65</v>
      </c>
      <c r="L234" s="83" t="s">
        <v>49</v>
      </c>
      <c r="M234" s="78" t="s">
        <v>236</v>
      </c>
      <c r="N234" s="122" t="s">
        <v>33</v>
      </c>
      <c r="O234" s="123">
        <v>45756</v>
      </c>
      <c r="P234" s="124">
        <v>45757</v>
      </c>
      <c r="Q234" s="127" t="s">
        <v>164</v>
      </c>
      <c r="R234" s="128" t="s">
        <v>566</v>
      </c>
      <c r="S234" s="126" t="s">
        <v>301</v>
      </c>
      <c r="T234" s="135" t="str">
        <f t="shared" si="30"/>
        <v>&lt;3.58</v>
      </c>
      <c r="U234" s="135" t="str">
        <f t="shared" si="30"/>
        <v>&lt;2.81</v>
      </c>
      <c r="V234" s="136" t="str">
        <f t="shared" si="32"/>
        <v>&lt;6.4</v>
      </c>
      <c r="W234" s="156"/>
    </row>
    <row r="235" spans="1:23" x14ac:dyDescent="0.4">
      <c r="A235" s="13">
        <f t="shared" si="29"/>
        <v>229</v>
      </c>
      <c r="B235" s="128" t="s">
        <v>130</v>
      </c>
      <c r="C235" s="145" t="str">
        <f t="shared" si="31"/>
        <v>宮城県</v>
      </c>
      <c r="D235" s="120" t="s">
        <v>108</v>
      </c>
      <c r="E235" s="128" t="s">
        <v>65</v>
      </c>
      <c r="F235" s="145" t="s">
        <v>421</v>
      </c>
      <c r="G235" s="121" t="s">
        <v>61</v>
      </c>
      <c r="H235" s="82" t="s">
        <v>46</v>
      </c>
      <c r="I235" s="89" t="s">
        <v>567</v>
      </c>
      <c r="J235" s="118" t="s">
        <v>235</v>
      </c>
      <c r="K235" s="118" t="s">
        <v>65</v>
      </c>
      <c r="L235" s="83" t="s">
        <v>49</v>
      </c>
      <c r="M235" s="78" t="s">
        <v>236</v>
      </c>
      <c r="N235" s="122" t="s">
        <v>33</v>
      </c>
      <c r="O235" s="123">
        <v>45756</v>
      </c>
      <c r="P235" s="124">
        <v>45757</v>
      </c>
      <c r="Q235" s="127" t="s">
        <v>280</v>
      </c>
      <c r="R235" s="128" t="s">
        <v>476</v>
      </c>
      <c r="S235" s="126" t="s">
        <v>110</v>
      </c>
      <c r="T235" s="135" t="str">
        <f t="shared" si="30"/>
        <v>&lt;3.09</v>
      </c>
      <c r="U235" s="135" t="str">
        <f t="shared" si="30"/>
        <v>&lt;3.2</v>
      </c>
      <c r="V235" s="136" t="str">
        <f t="shared" si="32"/>
        <v>&lt;6.3</v>
      </c>
      <c r="W235" s="156"/>
    </row>
    <row r="236" spans="1:23" x14ac:dyDescent="0.4">
      <c r="A236" s="13">
        <f t="shared" si="29"/>
        <v>230</v>
      </c>
      <c r="B236" s="164" t="s">
        <v>236</v>
      </c>
      <c r="C236" s="165" t="s">
        <v>236</v>
      </c>
      <c r="D236" s="22" t="s">
        <v>108</v>
      </c>
      <c r="E236" s="20" t="s">
        <v>568</v>
      </c>
      <c r="F236" s="21" t="s">
        <v>65</v>
      </c>
      <c r="G236" s="166" t="s">
        <v>61</v>
      </c>
      <c r="H236" s="167" t="s">
        <v>569</v>
      </c>
      <c r="I236" s="23" t="s">
        <v>570</v>
      </c>
      <c r="J236" s="164"/>
      <c r="K236" s="164"/>
      <c r="L236" s="168" t="s">
        <v>49</v>
      </c>
      <c r="M236" s="169" t="s">
        <v>236</v>
      </c>
      <c r="N236" s="170" t="s">
        <v>67</v>
      </c>
      <c r="O236" s="171">
        <v>45756</v>
      </c>
      <c r="P236" s="172">
        <v>45756</v>
      </c>
      <c r="Q236" s="173" t="s">
        <v>65</v>
      </c>
      <c r="R236" s="164" t="s">
        <v>65</v>
      </c>
      <c r="S236" s="174" t="s">
        <v>571</v>
      </c>
      <c r="T236" s="129" t="str">
        <f t="shared" ref="T236:V236" si="33">Q236</f>
        <v>-</v>
      </c>
      <c r="U236" s="129" t="str">
        <f t="shared" si="33"/>
        <v>-</v>
      </c>
      <c r="V236" s="130" t="str">
        <f t="shared" si="33"/>
        <v>&lt;25</v>
      </c>
      <c r="W236" s="34" t="s">
        <v>111</v>
      </c>
    </row>
    <row r="237" spans="1:23" x14ac:dyDescent="0.4">
      <c r="A237" s="13">
        <f t="shared" si="29"/>
        <v>231</v>
      </c>
      <c r="B237" s="36" t="s">
        <v>236</v>
      </c>
      <c r="C237" s="57" t="s">
        <v>236</v>
      </c>
      <c r="D237" s="37" t="s">
        <v>72</v>
      </c>
      <c r="E237" s="36" t="s">
        <v>572</v>
      </c>
      <c r="F237" s="57" t="s">
        <v>573</v>
      </c>
      <c r="G237" s="38" t="s">
        <v>61</v>
      </c>
      <c r="H237" s="109" t="s">
        <v>574</v>
      </c>
      <c r="I237" s="39" t="s">
        <v>575</v>
      </c>
      <c r="J237" s="36"/>
      <c r="K237" s="36"/>
      <c r="L237" s="16" t="s">
        <v>49</v>
      </c>
      <c r="M237" s="39" t="s">
        <v>576</v>
      </c>
      <c r="N237" s="40" t="s">
        <v>33</v>
      </c>
      <c r="O237" s="153">
        <v>45764</v>
      </c>
      <c r="P237" s="154">
        <v>45764</v>
      </c>
      <c r="Q237" s="173" t="s">
        <v>577</v>
      </c>
      <c r="R237" s="164" t="s">
        <v>578</v>
      </c>
      <c r="S237" s="174" t="s">
        <v>80</v>
      </c>
      <c r="T237" s="24" t="str">
        <f t="shared" ref="T237:U252" si="34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&lt;0.768</v>
      </c>
      <c r="U237" s="24" t="str">
        <f t="shared" si="34"/>
        <v>&lt;0.749</v>
      </c>
      <c r="V237" s="25" t="str">
        <f t="shared" ref="V237:V299" si="35"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&lt;1.5</v>
      </c>
      <c r="W237" s="156"/>
    </row>
    <row r="238" spans="1:23" x14ac:dyDescent="0.4">
      <c r="A238" s="13">
        <f t="shared" si="29"/>
        <v>232</v>
      </c>
      <c r="B238" s="26" t="s">
        <v>236</v>
      </c>
      <c r="C238" s="27" t="s">
        <v>236</v>
      </c>
      <c r="D238" s="28" t="s">
        <v>72</v>
      </c>
      <c r="E238" s="26" t="s">
        <v>579</v>
      </c>
      <c r="F238" s="27" t="s">
        <v>580</v>
      </c>
      <c r="G238" s="38" t="s">
        <v>61</v>
      </c>
      <c r="H238" s="109" t="s">
        <v>574</v>
      </c>
      <c r="I238" s="13" t="s">
        <v>575</v>
      </c>
      <c r="J238" s="26"/>
      <c r="K238" s="26"/>
      <c r="L238" s="16" t="s">
        <v>49</v>
      </c>
      <c r="M238" s="13" t="s">
        <v>576</v>
      </c>
      <c r="N238" s="30" t="s">
        <v>33</v>
      </c>
      <c r="O238" s="153">
        <v>45764</v>
      </c>
      <c r="P238" s="154">
        <v>45764</v>
      </c>
      <c r="Q238" s="22" t="s">
        <v>581</v>
      </c>
      <c r="R238" s="20" t="s">
        <v>582</v>
      </c>
      <c r="S238" s="174" t="s">
        <v>77</v>
      </c>
      <c r="T238" s="24" t="str">
        <f t="shared" si="34"/>
        <v>&lt;0.991</v>
      </c>
      <c r="U238" s="24" t="str">
        <f t="shared" si="34"/>
        <v>&lt;0.853</v>
      </c>
      <c r="V238" s="25" t="str">
        <f t="shared" si="35"/>
        <v>&lt;1.8</v>
      </c>
      <c r="W238" s="156"/>
    </row>
    <row r="239" spans="1:23" x14ac:dyDescent="0.4">
      <c r="A239" s="13">
        <f t="shared" si="29"/>
        <v>233</v>
      </c>
      <c r="B239" s="26" t="s">
        <v>236</v>
      </c>
      <c r="C239" s="27" t="s">
        <v>236</v>
      </c>
      <c r="D239" s="28" t="s">
        <v>72</v>
      </c>
      <c r="E239" s="26" t="s">
        <v>264</v>
      </c>
      <c r="F239" s="149" t="s">
        <v>65</v>
      </c>
      <c r="G239" s="38" t="s">
        <v>61</v>
      </c>
      <c r="H239" s="109" t="s">
        <v>574</v>
      </c>
      <c r="I239" s="13" t="s">
        <v>575</v>
      </c>
      <c r="J239" s="26"/>
      <c r="K239" s="26"/>
      <c r="L239" s="16" t="s">
        <v>49</v>
      </c>
      <c r="M239" s="13" t="s">
        <v>576</v>
      </c>
      <c r="N239" s="30" t="s">
        <v>33</v>
      </c>
      <c r="O239" s="153">
        <v>45764</v>
      </c>
      <c r="P239" s="154">
        <v>45764</v>
      </c>
      <c r="Q239" s="22" t="s">
        <v>583</v>
      </c>
      <c r="R239" s="20" t="s">
        <v>584</v>
      </c>
      <c r="S239" s="174" t="s">
        <v>585</v>
      </c>
      <c r="T239" s="24" t="str">
        <f t="shared" si="34"/>
        <v>&lt;0.648</v>
      </c>
      <c r="U239" s="24" t="str">
        <f t="shared" si="34"/>
        <v>&lt;0.683</v>
      </c>
      <c r="V239" s="25" t="str">
        <f t="shared" si="35"/>
        <v>&lt;1.3</v>
      </c>
      <c r="W239" s="156"/>
    </row>
    <row r="240" spans="1:23" x14ac:dyDescent="0.4">
      <c r="A240" s="13">
        <f t="shared" si="29"/>
        <v>234</v>
      </c>
      <c r="B240" s="146" t="s">
        <v>115</v>
      </c>
      <c r="C240" s="147" t="s">
        <v>115</v>
      </c>
      <c r="D240" s="148" t="s">
        <v>115</v>
      </c>
      <c r="E240" s="65" t="s">
        <v>417</v>
      </c>
      <c r="F240" s="149" t="s">
        <v>65</v>
      </c>
      <c r="G240" s="150" t="s">
        <v>117</v>
      </c>
      <c r="H240" s="67" t="s">
        <v>69</v>
      </c>
      <c r="I240" s="65" t="s">
        <v>586</v>
      </c>
      <c r="J240" s="65" t="s">
        <v>587</v>
      </c>
      <c r="K240" s="65" t="s">
        <v>65</v>
      </c>
      <c r="L240" s="68" t="s">
        <v>95</v>
      </c>
      <c r="M240" s="70" t="s">
        <v>320</v>
      </c>
      <c r="N240" s="147" t="s">
        <v>33</v>
      </c>
      <c r="O240" s="151">
        <v>45756</v>
      </c>
      <c r="P240" s="152">
        <v>45758</v>
      </c>
      <c r="Q240" s="73" t="s">
        <v>588</v>
      </c>
      <c r="R240" s="74" t="s">
        <v>414</v>
      </c>
      <c r="S240" s="75" t="s">
        <v>35</v>
      </c>
      <c r="T240" s="24" t="str">
        <f t="shared" si="34"/>
        <v>&lt;9</v>
      </c>
      <c r="U240" s="24" t="str">
        <f t="shared" si="34"/>
        <v>&lt;9.74</v>
      </c>
      <c r="V240" s="25" t="str">
        <f t="shared" si="35"/>
        <v>&lt;19</v>
      </c>
      <c r="W240" s="156"/>
    </row>
    <row r="241" spans="1:23" x14ac:dyDescent="0.4">
      <c r="A241" s="13">
        <f t="shared" si="29"/>
        <v>235</v>
      </c>
      <c r="B241" s="146" t="s">
        <v>115</v>
      </c>
      <c r="C241" s="147" t="s">
        <v>115</v>
      </c>
      <c r="D241" s="148" t="s">
        <v>115</v>
      </c>
      <c r="E241" s="65" t="s">
        <v>589</v>
      </c>
      <c r="F241" s="149" t="s">
        <v>65</v>
      </c>
      <c r="G241" s="150" t="s">
        <v>406</v>
      </c>
      <c r="H241" s="67" t="s">
        <v>69</v>
      </c>
      <c r="I241" s="65" t="s">
        <v>586</v>
      </c>
      <c r="J241" s="65" t="s">
        <v>587</v>
      </c>
      <c r="K241" s="65" t="s">
        <v>65</v>
      </c>
      <c r="L241" s="68" t="s">
        <v>95</v>
      </c>
      <c r="M241" s="70" t="s">
        <v>320</v>
      </c>
      <c r="N241" s="147" t="s">
        <v>33</v>
      </c>
      <c r="O241" s="151">
        <v>45757</v>
      </c>
      <c r="P241" s="152">
        <v>45761</v>
      </c>
      <c r="Q241" s="73" t="s">
        <v>590</v>
      </c>
      <c r="R241" s="74" t="s">
        <v>591</v>
      </c>
      <c r="S241" s="75" t="s">
        <v>420</v>
      </c>
      <c r="T241" s="24" t="str">
        <f t="shared" si="34"/>
        <v>&lt;8.82</v>
      </c>
      <c r="U241" s="24" t="str">
        <f t="shared" si="34"/>
        <v>&lt;9.17</v>
      </c>
      <c r="V241" s="25" t="str">
        <f t="shared" si="35"/>
        <v>&lt;18</v>
      </c>
      <c r="W241" s="156"/>
    </row>
    <row r="242" spans="1:23" x14ac:dyDescent="0.4">
      <c r="A242" s="13">
        <f t="shared" si="29"/>
        <v>236</v>
      </c>
      <c r="B242" s="146" t="s">
        <v>115</v>
      </c>
      <c r="C242" s="147" t="s">
        <v>115</v>
      </c>
      <c r="D242" s="148" t="s">
        <v>115</v>
      </c>
      <c r="E242" s="65" t="s">
        <v>589</v>
      </c>
      <c r="F242" s="149" t="s">
        <v>65</v>
      </c>
      <c r="G242" s="150" t="s">
        <v>406</v>
      </c>
      <c r="H242" s="67" t="s">
        <v>69</v>
      </c>
      <c r="I242" s="65" t="s">
        <v>586</v>
      </c>
      <c r="J242" s="65" t="s">
        <v>587</v>
      </c>
      <c r="K242" s="65" t="s">
        <v>65</v>
      </c>
      <c r="L242" s="68" t="s">
        <v>95</v>
      </c>
      <c r="M242" s="70" t="s">
        <v>320</v>
      </c>
      <c r="N242" s="147" t="s">
        <v>33</v>
      </c>
      <c r="O242" s="151">
        <v>45757</v>
      </c>
      <c r="P242" s="152">
        <v>45761</v>
      </c>
      <c r="Q242" s="73" t="s">
        <v>592</v>
      </c>
      <c r="R242" s="74">
        <v>21.5</v>
      </c>
      <c r="S242" s="75">
        <v>22</v>
      </c>
      <c r="T242" s="24" t="str">
        <f t="shared" si="34"/>
        <v>&lt;7.08</v>
      </c>
      <c r="U242" s="24">
        <f t="shared" si="34"/>
        <v>21.5</v>
      </c>
      <c r="V242" s="25">
        <f t="shared" si="35"/>
        <v>22</v>
      </c>
      <c r="W242" s="156"/>
    </row>
    <row r="243" spans="1:23" x14ac:dyDescent="0.4">
      <c r="A243" s="13">
        <f t="shared" si="29"/>
        <v>237</v>
      </c>
      <c r="B243" s="146" t="s">
        <v>115</v>
      </c>
      <c r="C243" s="147" t="s">
        <v>115</v>
      </c>
      <c r="D243" s="148" t="s">
        <v>115</v>
      </c>
      <c r="E243" s="65" t="s">
        <v>593</v>
      </c>
      <c r="F243" s="149" t="s">
        <v>65</v>
      </c>
      <c r="G243" s="150" t="s">
        <v>406</v>
      </c>
      <c r="H243" s="67" t="s">
        <v>69</v>
      </c>
      <c r="I243" s="65" t="s">
        <v>407</v>
      </c>
      <c r="J243" s="65" t="s">
        <v>587</v>
      </c>
      <c r="K243" s="65" t="s">
        <v>65</v>
      </c>
      <c r="L243" s="68" t="s">
        <v>95</v>
      </c>
      <c r="M243" s="70" t="s">
        <v>320</v>
      </c>
      <c r="N243" s="147" t="s">
        <v>33</v>
      </c>
      <c r="O243" s="151">
        <v>45758</v>
      </c>
      <c r="P243" s="152">
        <v>45761</v>
      </c>
      <c r="Q243" s="73" t="s">
        <v>594</v>
      </c>
      <c r="R243" s="74" t="s">
        <v>595</v>
      </c>
      <c r="S243" s="75" t="s">
        <v>35</v>
      </c>
      <c r="T243" s="24" t="str">
        <f t="shared" si="34"/>
        <v>&lt;9.86</v>
      </c>
      <c r="U243" s="24" t="str">
        <f t="shared" si="34"/>
        <v>&lt;9.49</v>
      </c>
      <c r="V243" s="25" t="str">
        <f t="shared" si="35"/>
        <v>&lt;19</v>
      </c>
      <c r="W243" s="156"/>
    </row>
    <row r="244" spans="1:23" x14ac:dyDescent="0.4">
      <c r="A244" s="13">
        <f t="shared" si="29"/>
        <v>238</v>
      </c>
      <c r="B244" s="146" t="s">
        <v>115</v>
      </c>
      <c r="C244" s="147" t="s">
        <v>115</v>
      </c>
      <c r="D244" s="148" t="s">
        <v>115</v>
      </c>
      <c r="E244" s="65" t="s">
        <v>116</v>
      </c>
      <c r="F244" s="149" t="s">
        <v>65</v>
      </c>
      <c r="G244" s="150" t="s">
        <v>117</v>
      </c>
      <c r="H244" s="67" t="s">
        <v>69</v>
      </c>
      <c r="I244" s="65" t="s">
        <v>586</v>
      </c>
      <c r="J244" s="65" t="s">
        <v>119</v>
      </c>
      <c r="K244" s="65" t="s">
        <v>120</v>
      </c>
      <c r="L244" s="68" t="s">
        <v>95</v>
      </c>
      <c r="M244" s="70" t="s">
        <v>320</v>
      </c>
      <c r="N244" s="147" t="s">
        <v>33</v>
      </c>
      <c r="O244" s="151">
        <v>45761</v>
      </c>
      <c r="P244" s="152">
        <v>45762</v>
      </c>
      <c r="Q244" s="73" t="s">
        <v>596</v>
      </c>
      <c r="R244" s="155" t="s">
        <v>597</v>
      </c>
      <c r="S244" s="75" t="s">
        <v>35</v>
      </c>
      <c r="T244" s="24" t="str">
        <f t="shared" si="34"/>
        <v>&lt;9.28</v>
      </c>
      <c r="U244" s="24" t="str">
        <f t="shared" si="34"/>
        <v>&lt;9.87</v>
      </c>
      <c r="V244" s="25" t="str">
        <f t="shared" si="35"/>
        <v>&lt;19</v>
      </c>
      <c r="W244" s="156"/>
    </row>
    <row r="245" spans="1:23" x14ac:dyDescent="0.4">
      <c r="A245" s="13">
        <f t="shared" si="29"/>
        <v>239</v>
      </c>
      <c r="B245" s="146" t="s">
        <v>115</v>
      </c>
      <c r="C245" s="147" t="s">
        <v>115</v>
      </c>
      <c r="D245" s="148" t="s">
        <v>115</v>
      </c>
      <c r="E245" s="65" t="s">
        <v>593</v>
      </c>
      <c r="F245" s="149" t="s">
        <v>65</v>
      </c>
      <c r="G245" s="150" t="s">
        <v>406</v>
      </c>
      <c r="H245" s="67" t="s">
        <v>69</v>
      </c>
      <c r="I245" s="65" t="s">
        <v>38</v>
      </c>
      <c r="J245" s="65" t="s">
        <v>587</v>
      </c>
      <c r="K245" s="65" t="s">
        <v>65</v>
      </c>
      <c r="L245" s="68" t="s">
        <v>95</v>
      </c>
      <c r="M245" s="70" t="s">
        <v>320</v>
      </c>
      <c r="N245" s="147" t="s">
        <v>33</v>
      </c>
      <c r="O245" s="151">
        <v>45761</v>
      </c>
      <c r="P245" s="152">
        <v>45763</v>
      </c>
      <c r="Q245" s="73" t="s">
        <v>595</v>
      </c>
      <c r="R245" s="74" t="s">
        <v>598</v>
      </c>
      <c r="S245" s="75" t="s">
        <v>420</v>
      </c>
      <c r="T245" s="24" t="str">
        <f t="shared" si="34"/>
        <v>&lt;9.49</v>
      </c>
      <c r="U245" s="24" t="str">
        <f t="shared" si="34"/>
        <v>&lt;8.64</v>
      </c>
      <c r="V245" s="25" t="str">
        <f t="shared" si="35"/>
        <v>&lt;18</v>
      </c>
      <c r="W245" s="156"/>
    </row>
    <row r="246" spans="1:23" x14ac:dyDescent="0.4">
      <c r="A246" s="13">
        <f t="shared" si="29"/>
        <v>240</v>
      </c>
      <c r="B246" s="146" t="s">
        <v>115</v>
      </c>
      <c r="C246" s="147" t="s">
        <v>115</v>
      </c>
      <c r="D246" s="148" t="s">
        <v>115</v>
      </c>
      <c r="E246" s="65" t="s">
        <v>599</v>
      </c>
      <c r="F246" s="149" t="s">
        <v>65</v>
      </c>
      <c r="G246" s="150" t="s">
        <v>117</v>
      </c>
      <c r="H246" s="67" t="s">
        <v>69</v>
      </c>
      <c r="I246" s="65" t="s">
        <v>38</v>
      </c>
      <c r="J246" s="65" t="s">
        <v>587</v>
      </c>
      <c r="K246" s="65" t="s">
        <v>65</v>
      </c>
      <c r="L246" s="68" t="s">
        <v>121</v>
      </c>
      <c r="M246" s="70" t="s">
        <v>320</v>
      </c>
      <c r="N246" s="147" t="s">
        <v>33</v>
      </c>
      <c r="O246" s="151">
        <v>45761</v>
      </c>
      <c r="P246" s="152">
        <v>45762</v>
      </c>
      <c r="Q246" s="73" t="s">
        <v>600</v>
      </c>
      <c r="R246" s="74" t="s">
        <v>414</v>
      </c>
      <c r="S246" s="75" t="s">
        <v>416</v>
      </c>
      <c r="T246" s="24" t="str">
        <f t="shared" si="34"/>
        <v>&lt;7.61</v>
      </c>
      <c r="U246" s="24" t="str">
        <f t="shared" si="34"/>
        <v>&lt;9.74</v>
      </c>
      <c r="V246" s="25" t="str">
        <f t="shared" si="35"/>
        <v>&lt;17</v>
      </c>
      <c r="W246" s="156"/>
    </row>
    <row r="247" spans="1:23" x14ac:dyDescent="0.4">
      <c r="A247" s="13">
        <f t="shared" si="29"/>
        <v>241</v>
      </c>
      <c r="B247" s="146" t="s">
        <v>115</v>
      </c>
      <c r="C247" s="147" t="s">
        <v>115</v>
      </c>
      <c r="D247" s="148" t="s">
        <v>115</v>
      </c>
      <c r="E247" s="65" t="s">
        <v>599</v>
      </c>
      <c r="F247" s="149" t="s">
        <v>65</v>
      </c>
      <c r="G247" s="150" t="s">
        <v>117</v>
      </c>
      <c r="H247" s="67" t="s">
        <v>69</v>
      </c>
      <c r="I247" s="65" t="s">
        <v>38</v>
      </c>
      <c r="J247" s="65" t="s">
        <v>587</v>
      </c>
      <c r="K247" s="65" t="s">
        <v>65</v>
      </c>
      <c r="L247" s="68" t="s">
        <v>121</v>
      </c>
      <c r="M247" s="70" t="s">
        <v>320</v>
      </c>
      <c r="N247" s="147" t="s">
        <v>33</v>
      </c>
      <c r="O247" s="151">
        <v>45761</v>
      </c>
      <c r="P247" s="152">
        <v>45762</v>
      </c>
      <c r="Q247" s="73" t="s">
        <v>601</v>
      </c>
      <c r="R247" s="74" t="s">
        <v>602</v>
      </c>
      <c r="S247" s="75" t="s">
        <v>226</v>
      </c>
      <c r="T247" s="24" t="str">
        <f t="shared" si="34"/>
        <v>&lt;9.59</v>
      </c>
      <c r="U247" s="24" t="str">
        <f t="shared" si="34"/>
        <v>&lt;9.99</v>
      </c>
      <c r="V247" s="25" t="str">
        <f t="shared" si="35"/>
        <v>&lt;20</v>
      </c>
      <c r="W247" s="156"/>
    </row>
    <row r="248" spans="1:23" x14ac:dyDescent="0.4">
      <c r="A248" s="13">
        <f t="shared" si="29"/>
        <v>242</v>
      </c>
      <c r="B248" s="146" t="s">
        <v>115</v>
      </c>
      <c r="C248" s="147" t="s">
        <v>115</v>
      </c>
      <c r="D248" s="148" t="s">
        <v>115</v>
      </c>
      <c r="E248" s="65" t="s">
        <v>599</v>
      </c>
      <c r="F248" s="149" t="s">
        <v>65</v>
      </c>
      <c r="G248" s="150" t="s">
        <v>117</v>
      </c>
      <c r="H248" s="67" t="s">
        <v>69</v>
      </c>
      <c r="I248" s="65" t="s">
        <v>38</v>
      </c>
      <c r="J248" s="65" t="s">
        <v>587</v>
      </c>
      <c r="K248" s="65" t="s">
        <v>65</v>
      </c>
      <c r="L248" s="68" t="s">
        <v>121</v>
      </c>
      <c r="M248" s="70" t="s">
        <v>320</v>
      </c>
      <c r="N248" s="147" t="s">
        <v>33</v>
      </c>
      <c r="O248" s="151">
        <v>45761</v>
      </c>
      <c r="P248" s="152">
        <v>45762</v>
      </c>
      <c r="Q248" s="73" t="s">
        <v>603</v>
      </c>
      <c r="R248" s="74" t="s">
        <v>604</v>
      </c>
      <c r="S248" s="75" t="s">
        <v>420</v>
      </c>
      <c r="T248" s="24" t="str">
        <f t="shared" si="34"/>
        <v>&lt;8.7</v>
      </c>
      <c r="U248" s="24" t="str">
        <f t="shared" si="34"/>
        <v>&lt;9.53</v>
      </c>
      <c r="V248" s="25" t="str">
        <f t="shared" si="35"/>
        <v>&lt;18</v>
      </c>
      <c r="W248" s="156"/>
    </row>
    <row r="249" spans="1:23" x14ac:dyDescent="0.4">
      <c r="A249" s="13">
        <f t="shared" si="29"/>
        <v>243</v>
      </c>
      <c r="B249" s="146" t="s">
        <v>115</v>
      </c>
      <c r="C249" s="147" t="s">
        <v>115</v>
      </c>
      <c r="D249" s="148" t="s">
        <v>115</v>
      </c>
      <c r="E249" s="65" t="s">
        <v>405</v>
      </c>
      <c r="F249" s="149" t="s">
        <v>65</v>
      </c>
      <c r="G249" s="150" t="s">
        <v>406</v>
      </c>
      <c r="H249" s="67" t="s">
        <v>69</v>
      </c>
      <c r="I249" s="65" t="s">
        <v>407</v>
      </c>
      <c r="J249" s="65" t="s">
        <v>587</v>
      </c>
      <c r="K249" s="65" t="s">
        <v>65</v>
      </c>
      <c r="L249" s="68" t="s">
        <v>95</v>
      </c>
      <c r="M249" s="70" t="s">
        <v>320</v>
      </c>
      <c r="N249" s="147" t="s">
        <v>33</v>
      </c>
      <c r="O249" s="151">
        <v>45759</v>
      </c>
      <c r="P249" s="152">
        <v>45762</v>
      </c>
      <c r="Q249" s="73" t="s">
        <v>605</v>
      </c>
      <c r="R249" s="74" t="s">
        <v>606</v>
      </c>
      <c r="S249" s="75" t="s">
        <v>420</v>
      </c>
      <c r="T249" s="24" t="str">
        <f t="shared" si="34"/>
        <v>&lt;8.59</v>
      </c>
      <c r="U249" s="24" t="str">
        <f t="shared" si="34"/>
        <v>&lt;9.44</v>
      </c>
      <c r="V249" s="25" t="str">
        <f t="shared" si="35"/>
        <v>&lt;18</v>
      </c>
      <c r="W249" s="156"/>
    </row>
    <row r="250" spans="1:23" x14ac:dyDescent="0.4">
      <c r="A250" s="13">
        <f t="shared" si="29"/>
        <v>244</v>
      </c>
      <c r="B250" s="146" t="s">
        <v>115</v>
      </c>
      <c r="C250" s="147" t="s">
        <v>115</v>
      </c>
      <c r="D250" s="148" t="s">
        <v>115</v>
      </c>
      <c r="E250" s="65" t="s">
        <v>607</v>
      </c>
      <c r="F250" s="149" t="s">
        <v>65</v>
      </c>
      <c r="G250" s="150" t="s">
        <v>406</v>
      </c>
      <c r="H250" s="67" t="s">
        <v>69</v>
      </c>
      <c r="I250" s="65" t="s">
        <v>586</v>
      </c>
      <c r="J250" s="65" t="s">
        <v>587</v>
      </c>
      <c r="K250" s="65" t="s">
        <v>65</v>
      </c>
      <c r="L250" s="68" t="s">
        <v>95</v>
      </c>
      <c r="M250" s="70" t="s">
        <v>320</v>
      </c>
      <c r="N250" s="147" t="s">
        <v>33</v>
      </c>
      <c r="O250" s="151">
        <v>45758</v>
      </c>
      <c r="P250" s="152">
        <v>45762</v>
      </c>
      <c r="Q250" s="73" t="s">
        <v>608</v>
      </c>
      <c r="R250" s="74">
        <v>18.2</v>
      </c>
      <c r="S250" s="75">
        <v>18</v>
      </c>
      <c r="T250" s="24" t="str">
        <f t="shared" si="34"/>
        <v>&lt;8.71</v>
      </c>
      <c r="U250" s="24">
        <f t="shared" si="34"/>
        <v>18.2</v>
      </c>
      <c r="V250" s="25">
        <f t="shared" si="35"/>
        <v>18</v>
      </c>
      <c r="W250" s="156"/>
    </row>
    <row r="251" spans="1:23" x14ac:dyDescent="0.4">
      <c r="A251" s="13">
        <f t="shared" ref="A251:A314" si="36">A250+1</f>
        <v>245</v>
      </c>
      <c r="B251" s="146" t="s">
        <v>115</v>
      </c>
      <c r="C251" s="147" t="s">
        <v>115</v>
      </c>
      <c r="D251" s="148" t="s">
        <v>115</v>
      </c>
      <c r="E251" s="65" t="s">
        <v>607</v>
      </c>
      <c r="F251" s="149" t="s">
        <v>65</v>
      </c>
      <c r="G251" s="150" t="s">
        <v>406</v>
      </c>
      <c r="H251" s="67" t="s">
        <v>69</v>
      </c>
      <c r="I251" s="65" t="s">
        <v>407</v>
      </c>
      <c r="J251" s="65" t="s">
        <v>587</v>
      </c>
      <c r="K251" s="65" t="s">
        <v>65</v>
      </c>
      <c r="L251" s="68" t="s">
        <v>95</v>
      </c>
      <c r="M251" s="70" t="s">
        <v>320</v>
      </c>
      <c r="N251" s="147" t="s">
        <v>33</v>
      </c>
      <c r="O251" s="151">
        <v>45759</v>
      </c>
      <c r="P251" s="152">
        <v>45762</v>
      </c>
      <c r="Q251" s="73" t="s">
        <v>609</v>
      </c>
      <c r="R251" s="74" t="s">
        <v>601</v>
      </c>
      <c r="S251" s="75" t="s">
        <v>35</v>
      </c>
      <c r="T251" s="24" t="str">
        <f t="shared" si="34"/>
        <v>&lt;9.78</v>
      </c>
      <c r="U251" s="24" t="str">
        <f t="shared" si="34"/>
        <v>&lt;9.59</v>
      </c>
      <c r="V251" s="25" t="str">
        <f t="shared" si="35"/>
        <v>&lt;19</v>
      </c>
      <c r="W251" s="156"/>
    </row>
    <row r="252" spans="1:23" x14ac:dyDescent="0.4">
      <c r="A252" s="13">
        <f t="shared" si="36"/>
        <v>246</v>
      </c>
      <c r="B252" s="146" t="s">
        <v>115</v>
      </c>
      <c r="C252" s="147" t="s">
        <v>115</v>
      </c>
      <c r="D252" s="148" t="s">
        <v>115</v>
      </c>
      <c r="E252" s="65" t="s">
        <v>417</v>
      </c>
      <c r="F252" s="149" t="s">
        <v>65</v>
      </c>
      <c r="G252" s="150" t="s">
        <v>406</v>
      </c>
      <c r="H252" s="67" t="s">
        <v>69</v>
      </c>
      <c r="I252" s="65" t="s">
        <v>118</v>
      </c>
      <c r="J252" s="65" t="s">
        <v>119</v>
      </c>
      <c r="K252" s="65" t="s">
        <v>120</v>
      </c>
      <c r="L252" s="68" t="s">
        <v>121</v>
      </c>
      <c r="M252" s="70" t="s">
        <v>610</v>
      </c>
      <c r="N252" s="147" t="s">
        <v>33</v>
      </c>
      <c r="O252" s="151">
        <v>45758</v>
      </c>
      <c r="P252" s="152">
        <v>45762</v>
      </c>
      <c r="Q252" s="73" t="s">
        <v>367</v>
      </c>
      <c r="R252" s="74">
        <v>16.7</v>
      </c>
      <c r="S252" s="75">
        <v>17</v>
      </c>
      <c r="T252" s="24" t="str">
        <f t="shared" si="34"/>
        <v>&lt;4.1</v>
      </c>
      <c r="U252" s="24">
        <f t="shared" si="34"/>
        <v>16.7</v>
      </c>
      <c r="V252" s="25">
        <f t="shared" si="35"/>
        <v>17</v>
      </c>
      <c r="W252" s="156"/>
    </row>
    <row r="253" spans="1:23" x14ac:dyDescent="0.4">
      <c r="A253" s="13">
        <f t="shared" si="36"/>
        <v>247</v>
      </c>
      <c r="B253" s="146" t="s">
        <v>115</v>
      </c>
      <c r="C253" s="147" t="s">
        <v>115</v>
      </c>
      <c r="D253" s="148" t="s">
        <v>115</v>
      </c>
      <c r="E253" s="65" t="s">
        <v>417</v>
      </c>
      <c r="F253" s="149" t="s">
        <v>65</v>
      </c>
      <c r="G253" s="150" t="s">
        <v>406</v>
      </c>
      <c r="H253" s="67" t="s">
        <v>69</v>
      </c>
      <c r="I253" s="65" t="s">
        <v>118</v>
      </c>
      <c r="J253" s="65" t="s">
        <v>119</v>
      </c>
      <c r="K253" s="65" t="s">
        <v>120</v>
      </c>
      <c r="L253" s="68" t="s">
        <v>121</v>
      </c>
      <c r="M253" s="70" t="s">
        <v>610</v>
      </c>
      <c r="N253" s="147" t="s">
        <v>33</v>
      </c>
      <c r="O253" s="151">
        <v>45758</v>
      </c>
      <c r="P253" s="152">
        <v>45762</v>
      </c>
      <c r="Q253" s="73" t="s">
        <v>464</v>
      </c>
      <c r="R253" s="74">
        <v>11.4</v>
      </c>
      <c r="S253" s="75">
        <v>11</v>
      </c>
      <c r="T253" s="24" t="str">
        <f t="shared" ref="T253:U271" si="37"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&lt;4.29</v>
      </c>
      <c r="U253" s="24">
        <f t="shared" si="37"/>
        <v>11.4</v>
      </c>
      <c r="V253" s="25">
        <f t="shared" si="35"/>
        <v>11</v>
      </c>
      <c r="W253" s="156"/>
    </row>
    <row r="254" spans="1:23" x14ac:dyDescent="0.4">
      <c r="A254" s="13">
        <f t="shared" si="36"/>
        <v>248</v>
      </c>
      <c r="B254" s="146" t="s">
        <v>115</v>
      </c>
      <c r="C254" s="147" t="s">
        <v>115</v>
      </c>
      <c r="D254" s="148" t="s">
        <v>115</v>
      </c>
      <c r="E254" s="65" t="s">
        <v>417</v>
      </c>
      <c r="F254" s="149" t="s">
        <v>65</v>
      </c>
      <c r="G254" s="150" t="s">
        <v>406</v>
      </c>
      <c r="H254" s="67" t="s">
        <v>69</v>
      </c>
      <c r="I254" s="65" t="s">
        <v>118</v>
      </c>
      <c r="J254" s="65" t="s">
        <v>119</v>
      </c>
      <c r="K254" s="65" t="s">
        <v>120</v>
      </c>
      <c r="L254" s="68" t="s">
        <v>121</v>
      </c>
      <c r="M254" s="70" t="s">
        <v>610</v>
      </c>
      <c r="N254" s="147" t="s">
        <v>33</v>
      </c>
      <c r="O254" s="151">
        <v>45758</v>
      </c>
      <c r="P254" s="152">
        <v>45762</v>
      </c>
      <c r="Q254" s="73" t="s">
        <v>611</v>
      </c>
      <c r="R254" s="74">
        <v>19.600000000000001</v>
      </c>
      <c r="S254" s="75">
        <v>20</v>
      </c>
      <c r="T254" s="24" t="str">
        <f t="shared" si="37"/>
        <v>&lt;3.65</v>
      </c>
      <c r="U254" s="24">
        <f t="shared" si="37"/>
        <v>19.600000000000001</v>
      </c>
      <c r="V254" s="25">
        <f t="shared" si="35"/>
        <v>20</v>
      </c>
      <c r="W254" s="156"/>
    </row>
    <row r="255" spans="1:23" x14ac:dyDescent="0.4">
      <c r="A255" s="13">
        <f t="shared" si="36"/>
        <v>249</v>
      </c>
      <c r="B255" s="146" t="s">
        <v>115</v>
      </c>
      <c r="C255" s="147" t="s">
        <v>115</v>
      </c>
      <c r="D255" s="148" t="s">
        <v>115</v>
      </c>
      <c r="E255" s="65" t="s">
        <v>417</v>
      </c>
      <c r="F255" s="149" t="s">
        <v>65</v>
      </c>
      <c r="G255" s="150" t="s">
        <v>406</v>
      </c>
      <c r="H255" s="67" t="s">
        <v>69</v>
      </c>
      <c r="I255" s="65" t="s">
        <v>586</v>
      </c>
      <c r="J255" s="65" t="s">
        <v>119</v>
      </c>
      <c r="K255" s="65" t="s">
        <v>120</v>
      </c>
      <c r="L255" s="68" t="s">
        <v>95</v>
      </c>
      <c r="M255" s="70" t="s">
        <v>320</v>
      </c>
      <c r="N255" s="147" t="s">
        <v>33</v>
      </c>
      <c r="O255" s="151">
        <v>45761</v>
      </c>
      <c r="P255" s="152">
        <v>45762</v>
      </c>
      <c r="Q255" s="73" t="s">
        <v>612</v>
      </c>
      <c r="R255" s="74" t="s">
        <v>613</v>
      </c>
      <c r="S255" s="75" t="s">
        <v>420</v>
      </c>
      <c r="T255" s="24" t="str">
        <f t="shared" si="37"/>
        <v>&lt;9.69</v>
      </c>
      <c r="U255" s="24" t="str">
        <f t="shared" si="37"/>
        <v>&lt;7.86</v>
      </c>
      <c r="V255" s="25" t="str">
        <f t="shared" si="35"/>
        <v>&lt;18</v>
      </c>
      <c r="W255" s="156"/>
    </row>
    <row r="256" spans="1:23" x14ac:dyDescent="0.4">
      <c r="A256" s="13">
        <f t="shared" si="36"/>
        <v>250</v>
      </c>
      <c r="B256" s="146" t="s">
        <v>115</v>
      </c>
      <c r="C256" s="147" t="s">
        <v>115</v>
      </c>
      <c r="D256" s="148" t="s">
        <v>115</v>
      </c>
      <c r="E256" s="65" t="s">
        <v>599</v>
      </c>
      <c r="F256" s="149" t="s">
        <v>65</v>
      </c>
      <c r="G256" s="150" t="s">
        <v>117</v>
      </c>
      <c r="H256" s="67" t="s">
        <v>69</v>
      </c>
      <c r="I256" s="65" t="s">
        <v>38</v>
      </c>
      <c r="J256" s="65" t="s">
        <v>587</v>
      </c>
      <c r="K256" s="65" t="s">
        <v>65</v>
      </c>
      <c r="L256" s="68" t="s">
        <v>121</v>
      </c>
      <c r="M256" s="70" t="s">
        <v>320</v>
      </c>
      <c r="N256" s="147" t="s">
        <v>33</v>
      </c>
      <c r="O256" s="151">
        <v>45762</v>
      </c>
      <c r="P256" s="152">
        <v>45763</v>
      </c>
      <c r="Q256" s="73" t="s">
        <v>614</v>
      </c>
      <c r="R256" s="74" t="s">
        <v>615</v>
      </c>
      <c r="S256" s="75" t="s">
        <v>416</v>
      </c>
      <c r="T256" s="24" t="str">
        <f t="shared" si="37"/>
        <v>&lt;7.83</v>
      </c>
      <c r="U256" s="24" t="str">
        <f t="shared" si="37"/>
        <v>&lt;9.02</v>
      </c>
      <c r="V256" s="25" t="str">
        <f t="shared" si="35"/>
        <v>&lt;17</v>
      </c>
      <c r="W256" s="156"/>
    </row>
    <row r="257" spans="1:23" x14ac:dyDescent="0.4">
      <c r="A257" s="13">
        <f t="shared" si="36"/>
        <v>251</v>
      </c>
      <c r="B257" s="146" t="s">
        <v>115</v>
      </c>
      <c r="C257" s="147" t="s">
        <v>115</v>
      </c>
      <c r="D257" s="148" t="s">
        <v>115</v>
      </c>
      <c r="E257" s="65" t="s">
        <v>599</v>
      </c>
      <c r="F257" s="149" t="s">
        <v>65</v>
      </c>
      <c r="G257" s="150" t="s">
        <v>117</v>
      </c>
      <c r="H257" s="67" t="s">
        <v>69</v>
      </c>
      <c r="I257" s="65" t="s">
        <v>38</v>
      </c>
      <c r="J257" s="65" t="s">
        <v>587</v>
      </c>
      <c r="K257" s="65" t="s">
        <v>65</v>
      </c>
      <c r="L257" s="68" t="s">
        <v>121</v>
      </c>
      <c r="M257" s="70" t="s">
        <v>320</v>
      </c>
      <c r="N257" s="147" t="s">
        <v>33</v>
      </c>
      <c r="O257" s="151">
        <v>45762</v>
      </c>
      <c r="P257" s="152">
        <v>45763</v>
      </c>
      <c r="Q257" s="73" t="s">
        <v>616</v>
      </c>
      <c r="R257" s="74" t="s">
        <v>617</v>
      </c>
      <c r="S257" s="75" t="s">
        <v>41</v>
      </c>
      <c r="T257" s="24" t="str">
        <f t="shared" si="37"/>
        <v>&lt;7.37</v>
      </c>
      <c r="U257" s="24" t="str">
        <f t="shared" si="37"/>
        <v>&lt;8.51</v>
      </c>
      <c r="V257" s="25" t="str">
        <f t="shared" si="35"/>
        <v>&lt;16</v>
      </c>
      <c r="W257" s="156"/>
    </row>
    <row r="258" spans="1:23" x14ac:dyDescent="0.4">
      <c r="A258" s="13">
        <f t="shared" si="36"/>
        <v>252</v>
      </c>
      <c r="B258" s="146" t="s">
        <v>115</v>
      </c>
      <c r="C258" s="147" t="s">
        <v>115</v>
      </c>
      <c r="D258" s="148" t="s">
        <v>115</v>
      </c>
      <c r="E258" s="65" t="s">
        <v>599</v>
      </c>
      <c r="F258" s="149" t="s">
        <v>65</v>
      </c>
      <c r="G258" s="150" t="s">
        <v>117</v>
      </c>
      <c r="H258" s="67" t="s">
        <v>69</v>
      </c>
      <c r="I258" s="65" t="s">
        <v>38</v>
      </c>
      <c r="J258" s="65" t="s">
        <v>587</v>
      </c>
      <c r="K258" s="65" t="s">
        <v>65</v>
      </c>
      <c r="L258" s="68" t="s">
        <v>121</v>
      </c>
      <c r="M258" s="70" t="s">
        <v>320</v>
      </c>
      <c r="N258" s="147" t="s">
        <v>33</v>
      </c>
      <c r="O258" s="151">
        <v>45762</v>
      </c>
      <c r="P258" s="152">
        <v>45763</v>
      </c>
      <c r="Q258" s="73" t="s">
        <v>618</v>
      </c>
      <c r="R258" s="74" t="s">
        <v>619</v>
      </c>
      <c r="S258" s="75" t="s">
        <v>416</v>
      </c>
      <c r="T258" s="24" t="str">
        <f t="shared" si="37"/>
        <v>&lt;9.82</v>
      </c>
      <c r="U258" s="24" t="str">
        <f t="shared" si="37"/>
        <v>&lt;7.02</v>
      </c>
      <c r="V258" s="25" t="str">
        <f t="shared" si="35"/>
        <v>&lt;17</v>
      </c>
      <c r="W258" s="156"/>
    </row>
    <row r="259" spans="1:23" x14ac:dyDescent="0.4">
      <c r="A259" s="13">
        <f t="shared" si="36"/>
        <v>253</v>
      </c>
      <c r="B259" s="146" t="s">
        <v>115</v>
      </c>
      <c r="C259" s="147" t="s">
        <v>115</v>
      </c>
      <c r="D259" s="148" t="s">
        <v>115</v>
      </c>
      <c r="E259" s="65" t="s">
        <v>599</v>
      </c>
      <c r="F259" s="149" t="s">
        <v>65</v>
      </c>
      <c r="G259" s="150" t="s">
        <v>406</v>
      </c>
      <c r="H259" s="67" t="s">
        <v>69</v>
      </c>
      <c r="I259" s="65" t="s">
        <v>38</v>
      </c>
      <c r="J259" s="65" t="s">
        <v>587</v>
      </c>
      <c r="K259" s="65" t="s">
        <v>65</v>
      </c>
      <c r="L259" s="68" t="s">
        <v>121</v>
      </c>
      <c r="M259" s="70" t="s">
        <v>320</v>
      </c>
      <c r="N259" s="147" t="s">
        <v>33</v>
      </c>
      <c r="O259" s="151">
        <v>45762</v>
      </c>
      <c r="P259" s="152">
        <v>45763</v>
      </c>
      <c r="Q259" s="73" t="s">
        <v>620</v>
      </c>
      <c r="R259" s="74" t="s">
        <v>621</v>
      </c>
      <c r="S259" s="75" t="s">
        <v>622</v>
      </c>
      <c r="T259" s="24" t="str">
        <f t="shared" si="37"/>
        <v>&lt;6.43</v>
      </c>
      <c r="U259" s="24" t="str">
        <f t="shared" si="37"/>
        <v>&lt;8.89</v>
      </c>
      <c r="V259" s="25" t="str">
        <f t="shared" si="35"/>
        <v>&lt;15</v>
      </c>
      <c r="W259" s="156"/>
    </row>
    <row r="260" spans="1:23" x14ac:dyDescent="0.4">
      <c r="A260" s="13">
        <f t="shared" si="36"/>
        <v>254</v>
      </c>
      <c r="B260" s="146" t="s">
        <v>115</v>
      </c>
      <c r="C260" s="147" t="s">
        <v>115</v>
      </c>
      <c r="D260" s="148" t="s">
        <v>115</v>
      </c>
      <c r="E260" s="65" t="s">
        <v>599</v>
      </c>
      <c r="F260" s="149" t="s">
        <v>65</v>
      </c>
      <c r="G260" s="150" t="s">
        <v>117</v>
      </c>
      <c r="H260" s="67" t="s">
        <v>69</v>
      </c>
      <c r="I260" s="65" t="s">
        <v>38</v>
      </c>
      <c r="J260" s="65" t="s">
        <v>587</v>
      </c>
      <c r="K260" s="65" t="s">
        <v>65</v>
      </c>
      <c r="L260" s="68" t="s">
        <v>121</v>
      </c>
      <c r="M260" s="70" t="s">
        <v>320</v>
      </c>
      <c r="N260" s="147" t="s">
        <v>33</v>
      </c>
      <c r="O260" s="151">
        <v>45762</v>
      </c>
      <c r="P260" s="152">
        <v>45763</v>
      </c>
      <c r="Q260" s="73" t="s">
        <v>623</v>
      </c>
      <c r="R260" s="74" t="s">
        <v>624</v>
      </c>
      <c r="S260" s="75" t="s">
        <v>416</v>
      </c>
      <c r="T260" s="24" t="str">
        <f t="shared" si="37"/>
        <v>&lt;8.9</v>
      </c>
      <c r="U260" s="24" t="str">
        <f t="shared" si="37"/>
        <v>&lt;7.75</v>
      </c>
      <c r="V260" s="25" t="str">
        <f t="shared" si="35"/>
        <v>&lt;17</v>
      </c>
      <c r="W260" s="156"/>
    </row>
    <row r="261" spans="1:23" x14ac:dyDescent="0.4">
      <c r="A261" s="13">
        <f t="shared" si="36"/>
        <v>255</v>
      </c>
      <c r="B261" s="146" t="s">
        <v>115</v>
      </c>
      <c r="C261" s="147" t="s">
        <v>115</v>
      </c>
      <c r="D261" s="148" t="s">
        <v>115</v>
      </c>
      <c r="E261" s="65" t="s">
        <v>599</v>
      </c>
      <c r="F261" s="149" t="s">
        <v>65</v>
      </c>
      <c r="G261" s="150" t="s">
        <v>117</v>
      </c>
      <c r="H261" s="67" t="s">
        <v>69</v>
      </c>
      <c r="I261" s="65" t="s">
        <v>38</v>
      </c>
      <c r="J261" s="65" t="s">
        <v>587</v>
      </c>
      <c r="K261" s="65" t="s">
        <v>65</v>
      </c>
      <c r="L261" s="68" t="s">
        <v>121</v>
      </c>
      <c r="M261" s="70" t="s">
        <v>320</v>
      </c>
      <c r="N261" s="147" t="s">
        <v>33</v>
      </c>
      <c r="O261" s="151">
        <v>45762</v>
      </c>
      <c r="P261" s="152">
        <v>45763</v>
      </c>
      <c r="Q261" s="73" t="s">
        <v>625</v>
      </c>
      <c r="R261" s="74" t="s">
        <v>626</v>
      </c>
      <c r="S261" s="75" t="s">
        <v>420</v>
      </c>
      <c r="T261" s="24" t="str">
        <f t="shared" si="37"/>
        <v>&lt;8.24</v>
      </c>
      <c r="U261" s="24" t="str">
        <f t="shared" si="37"/>
        <v>&lt;9.8</v>
      </c>
      <c r="V261" s="25" t="str">
        <f t="shared" si="35"/>
        <v>&lt;18</v>
      </c>
      <c r="W261" s="156"/>
    </row>
    <row r="262" spans="1:23" x14ac:dyDescent="0.4">
      <c r="A262" s="13">
        <f t="shared" si="36"/>
        <v>256</v>
      </c>
      <c r="B262" s="146" t="s">
        <v>115</v>
      </c>
      <c r="C262" s="147" t="s">
        <v>115</v>
      </c>
      <c r="D262" s="148" t="s">
        <v>115</v>
      </c>
      <c r="E262" s="65" t="s">
        <v>627</v>
      </c>
      <c r="F262" s="149" t="s">
        <v>65</v>
      </c>
      <c r="G262" s="150" t="s">
        <v>117</v>
      </c>
      <c r="H262" s="67" t="s">
        <v>69</v>
      </c>
      <c r="I262" s="65" t="s">
        <v>118</v>
      </c>
      <c r="J262" s="65" t="s">
        <v>119</v>
      </c>
      <c r="K262" s="65" t="s">
        <v>120</v>
      </c>
      <c r="L262" s="68" t="s">
        <v>121</v>
      </c>
      <c r="M262" s="70" t="s">
        <v>320</v>
      </c>
      <c r="N262" s="147" t="s">
        <v>33</v>
      </c>
      <c r="O262" s="151">
        <v>45762</v>
      </c>
      <c r="P262" s="152">
        <v>45763</v>
      </c>
      <c r="Q262" s="73" t="s">
        <v>628</v>
      </c>
      <c r="R262" s="74">
        <v>12.1</v>
      </c>
      <c r="S262" s="75">
        <v>12</v>
      </c>
      <c r="T262" s="24" t="str">
        <f t="shared" si="37"/>
        <v>&lt;8.34</v>
      </c>
      <c r="U262" s="24">
        <f t="shared" si="37"/>
        <v>12.1</v>
      </c>
      <c r="V262" s="25">
        <f t="shared" si="35"/>
        <v>12</v>
      </c>
      <c r="W262" s="156"/>
    </row>
    <row r="263" spans="1:23" x14ac:dyDescent="0.4">
      <c r="A263" s="13">
        <f t="shared" si="36"/>
        <v>257</v>
      </c>
      <c r="B263" s="146" t="s">
        <v>115</v>
      </c>
      <c r="C263" s="147" t="s">
        <v>115</v>
      </c>
      <c r="D263" s="148" t="s">
        <v>115</v>
      </c>
      <c r="E263" s="65" t="s">
        <v>599</v>
      </c>
      <c r="F263" s="149" t="s">
        <v>65</v>
      </c>
      <c r="G263" s="150" t="s">
        <v>117</v>
      </c>
      <c r="H263" s="67" t="s">
        <v>69</v>
      </c>
      <c r="I263" s="65" t="s">
        <v>38</v>
      </c>
      <c r="J263" s="65" t="s">
        <v>587</v>
      </c>
      <c r="K263" s="65" t="s">
        <v>65</v>
      </c>
      <c r="L263" s="68" t="s">
        <v>121</v>
      </c>
      <c r="M263" s="70" t="s">
        <v>320</v>
      </c>
      <c r="N263" s="147" t="s">
        <v>33</v>
      </c>
      <c r="O263" s="151">
        <v>45763</v>
      </c>
      <c r="P263" s="152">
        <v>45764</v>
      </c>
      <c r="Q263" s="73" t="s">
        <v>629</v>
      </c>
      <c r="R263" s="74" t="s">
        <v>630</v>
      </c>
      <c r="S263" s="75" t="s">
        <v>420</v>
      </c>
      <c r="T263" s="24" t="str">
        <f t="shared" si="37"/>
        <v>&lt;8.5</v>
      </c>
      <c r="U263" s="24" t="str">
        <f t="shared" si="37"/>
        <v>&lt;9.64</v>
      </c>
      <c r="V263" s="25" t="str">
        <f t="shared" si="35"/>
        <v>&lt;18</v>
      </c>
      <c r="W263" s="156"/>
    </row>
    <row r="264" spans="1:23" x14ac:dyDescent="0.4">
      <c r="A264" s="13">
        <f t="shared" si="36"/>
        <v>258</v>
      </c>
      <c r="B264" s="146" t="s">
        <v>115</v>
      </c>
      <c r="C264" s="147" t="s">
        <v>115</v>
      </c>
      <c r="D264" s="148" t="s">
        <v>115</v>
      </c>
      <c r="E264" s="65" t="s">
        <v>599</v>
      </c>
      <c r="F264" s="149" t="s">
        <v>65</v>
      </c>
      <c r="G264" s="150" t="s">
        <v>117</v>
      </c>
      <c r="H264" s="67" t="s">
        <v>69</v>
      </c>
      <c r="I264" s="65" t="s">
        <v>38</v>
      </c>
      <c r="J264" s="65" t="s">
        <v>587</v>
      </c>
      <c r="K264" s="65" t="s">
        <v>65</v>
      </c>
      <c r="L264" s="68" t="s">
        <v>121</v>
      </c>
      <c r="M264" s="70" t="s">
        <v>320</v>
      </c>
      <c r="N264" s="147" t="s">
        <v>33</v>
      </c>
      <c r="O264" s="151">
        <v>45763</v>
      </c>
      <c r="P264" s="152">
        <v>45764</v>
      </c>
      <c r="Q264" s="73" t="s">
        <v>631</v>
      </c>
      <c r="R264" s="74" t="s">
        <v>596</v>
      </c>
      <c r="S264" s="75" t="s">
        <v>420</v>
      </c>
      <c r="T264" s="24" t="str">
        <f t="shared" si="37"/>
        <v>&lt;8.22</v>
      </c>
      <c r="U264" s="24" t="str">
        <f t="shared" si="37"/>
        <v>&lt;9.28</v>
      </c>
      <c r="V264" s="25" t="str">
        <f t="shared" si="35"/>
        <v>&lt;18</v>
      </c>
      <c r="W264" s="156"/>
    </row>
    <row r="265" spans="1:23" x14ac:dyDescent="0.4">
      <c r="A265" s="13">
        <f t="shared" si="36"/>
        <v>259</v>
      </c>
      <c r="B265" s="146" t="s">
        <v>115</v>
      </c>
      <c r="C265" s="147" t="s">
        <v>115</v>
      </c>
      <c r="D265" s="148" t="s">
        <v>115</v>
      </c>
      <c r="E265" s="65" t="s">
        <v>599</v>
      </c>
      <c r="F265" s="149" t="s">
        <v>65</v>
      </c>
      <c r="G265" s="150" t="s">
        <v>117</v>
      </c>
      <c r="H265" s="67" t="s">
        <v>69</v>
      </c>
      <c r="I265" s="65" t="s">
        <v>38</v>
      </c>
      <c r="J265" s="65" t="s">
        <v>587</v>
      </c>
      <c r="K265" s="65" t="s">
        <v>65</v>
      </c>
      <c r="L265" s="68" t="s">
        <v>121</v>
      </c>
      <c r="M265" s="70" t="s">
        <v>320</v>
      </c>
      <c r="N265" s="147" t="s">
        <v>33</v>
      </c>
      <c r="O265" s="151">
        <v>45763</v>
      </c>
      <c r="P265" s="152">
        <v>45764</v>
      </c>
      <c r="Q265" s="73" t="s">
        <v>632</v>
      </c>
      <c r="R265" s="74" t="s">
        <v>633</v>
      </c>
      <c r="S265" s="75" t="s">
        <v>420</v>
      </c>
      <c r="T265" s="24" t="str">
        <f t="shared" si="37"/>
        <v>&lt;9.15</v>
      </c>
      <c r="U265" s="24" t="str">
        <f t="shared" si="37"/>
        <v>&lt;8.86</v>
      </c>
      <c r="V265" s="25" t="str">
        <f t="shared" si="35"/>
        <v>&lt;18</v>
      </c>
      <c r="W265" s="156"/>
    </row>
    <row r="266" spans="1:23" x14ac:dyDescent="0.4">
      <c r="A266" s="13">
        <f t="shared" si="36"/>
        <v>260</v>
      </c>
      <c r="B266" s="146" t="s">
        <v>115</v>
      </c>
      <c r="C266" s="147" t="s">
        <v>115</v>
      </c>
      <c r="D266" s="148" t="s">
        <v>115</v>
      </c>
      <c r="E266" s="65" t="s">
        <v>396</v>
      </c>
      <c r="F266" s="149" t="s">
        <v>65</v>
      </c>
      <c r="G266" s="150" t="s">
        <v>406</v>
      </c>
      <c r="H266" s="67" t="s">
        <v>69</v>
      </c>
      <c r="I266" s="65" t="s">
        <v>118</v>
      </c>
      <c r="J266" s="65" t="s">
        <v>119</v>
      </c>
      <c r="K266" s="65" t="s">
        <v>120</v>
      </c>
      <c r="L266" s="68" t="s">
        <v>121</v>
      </c>
      <c r="M266" s="70" t="s">
        <v>320</v>
      </c>
      <c r="N266" s="147" t="s">
        <v>33</v>
      </c>
      <c r="O266" s="151">
        <v>45762</v>
      </c>
      <c r="P266" s="152">
        <v>45764</v>
      </c>
      <c r="Q266" s="73" t="s">
        <v>634</v>
      </c>
      <c r="R266" s="155">
        <v>8.31</v>
      </c>
      <c r="S266" s="175">
        <v>8.3000000000000007</v>
      </c>
      <c r="T266" s="24" t="str">
        <f t="shared" si="37"/>
        <v>&lt;7.42</v>
      </c>
      <c r="U266" s="24">
        <f t="shared" si="37"/>
        <v>8.31</v>
      </c>
      <c r="V266" s="25">
        <f t="shared" si="35"/>
        <v>8.3000000000000007</v>
      </c>
      <c r="W266" s="156"/>
    </row>
    <row r="267" spans="1:23" x14ac:dyDescent="0.4">
      <c r="A267" s="13">
        <f t="shared" si="36"/>
        <v>261</v>
      </c>
      <c r="B267" s="146" t="s">
        <v>115</v>
      </c>
      <c r="C267" s="147" t="s">
        <v>115</v>
      </c>
      <c r="D267" s="148" t="s">
        <v>115</v>
      </c>
      <c r="E267" s="65" t="s">
        <v>396</v>
      </c>
      <c r="F267" s="149" t="s">
        <v>65</v>
      </c>
      <c r="G267" s="150" t="s">
        <v>406</v>
      </c>
      <c r="H267" s="67" t="s">
        <v>69</v>
      </c>
      <c r="I267" s="65" t="s">
        <v>118</v>
      </c>
      <c r="J267" s="65" t="s">
        <v>119</v>
      </c>
      <c r="K267" s="65" t="s">
        <v>120</v>
      </c>
      <c r="L267" s="68" t="s">
        <v>121</v>
      </c>
      <c r="M267" s="70" t="s">
        <v>320</v>
      </c>
      <c r="N267" s="147" t="s">
        <v>33</v>
      </c>
      <c r="O267" s="151">
        <v>45762</v>
      </c>
      <c r="P267" s="152">
        <v>45764</v>
      </c>
      <c r="Q267" s="73" t="s">
        <v>635</v>
      </c>
      <c r="R267" s="74">
        <v>17.899999999999999</v>
      </c>
      <c r="S267" s="75">
        <v>18</v>
      </c>
      <c r="T267" s="24" t="str">
        <f t="shared" si="37"/>
        <v>&lt;7.67</v>
      </c>
      <c r="U267" s="24">
        <f t="shared" si="37"/>
        <v>17.899999999999999</v>
      </c>
      <c r="V267" s="25">
        <f t="shared" si="35"/>
        <v>18</v>
      </c>
      <c r="W267" s="156"/>
    </row>
    <row r="268" spans="1:23" x14ac:dyDescent="0.4">
      <c r="A268" s="13">
        <f t="shared" si="36"/>
        <v>262</v>
      </c>
      <c r="B268" s="146" t="s">
        <v>115</v>
      </c>
      <c r="C268" s="147" t="s">
        <v>115</v>
      </c>
      <c r="D268" s="148" t="s">
        <v>115</v>
      </c>
      <c r="E268" s="65" t="s">
        <v>396</v>
      </c>
      <c r="F268" s="149" t="s">
        <v>65</v>
      </c>
      <c r="G268" s="150" t="s">
        <v>406</v>
      </c>
      <c r="H268" s="67" t="s">
        <v>69</v>
      </c>
      <c r="I268" s="65" t="s">
        <v>118</v>
      </c>
      <c r="J268" s="65" t="s">
        <v>119</v>
      </c>
      <c r="K268" s="65" t="s">
        <v>120</v>
      </c>
      <c r="L268" s="68" t="s">
        <v>121</v>
      </c>
      <c r="M268" s="70" t="s">
        <v>320</v>
      </c>
      <c r="N268" s="147" t="s">
        <v>33</v>
      </c>
      <c r="O268" s="151">
        <v>45762</v>
      </c>
      <c r="P268" s="152">
        <v>45764</v>
      </c>
      <c r="Q268" s="73" t="s">
        <v>636</v>
      </c>
      <c r="R268" s="74" t="s">
        <v>637</v>
      </c>
      <c r="S268" s="75" t="s">
        <v>420</v>
      </c>
      <c r="T268" s="24" t="str">
        <f t="shared" si="37"/>
        <v>&lt;9.3</v>
      </c>
      <c r="U268" s="24" t="str">
        <f t="shared" si="37"/>
        <v>&lt;8.39</v>
      </c>
      <c r="V268" s="25" t="str">
        <f t="shared" si="35"/>
        <v>&lt;18</v>
      </c>
      <c r="W268" s="156"/>
    </row>
    <row r="269" spans="1:23" x14ac:dyDescent="0.4">
      <c r="A269" s="13">
        <f t="shared" si="36"/>
        <v>263</v>
      </c>
      <c r="B269" s="146" t="s">
        <v>115</v>
      </c>
      <c r="C269" s="147" t="s">
        <v>115</v>
      </c>
      <c r="D269" s="148" t="s">
        <v>115</v>
      </c>
      <c r="E269" s="65" t="s">
        <v>116</v>
      </c>
      <c r="F269" s="149" t="s">
        <v>65</v>
      </c>
      <c r="G269" s="150" t="s">
        <v>117</v>
      </c>
      <c r="H269" s="67" t="s">
        <v>69</v>
      </c>
      <c r="I269" s="65" t="s">
        <v>407</v>
      </c>
      <c r="J269" s="65" t="s">
        <v>587</v>
      </c>
      <c r="K269" s="65" t="s">
        <v>65</v>
      </c>
      <c r="L269" s="68" t="s">
        <v>121</v>
      </c>
      <c r="M269" s="70" t="s">
        <v>320</v>
      </c>
      <c r="N269" s="147" t="s">
        <v>33</v>
      </c>
      <c r="O269" s="151">
        <v>45763</v>
      </c>
      <c r="P269" s="152">
        <v>45764</v>
      </c>
      <c r="Q269" s="73" t="s">
        <v>612</v>
      </c>
      <c r="R269" s="74">
        <v>30.7</v>
      </c>
      <c r="S269" s="75">
        <v>31</v>
      </c>
      <c r="T269" s="24" t="str">
        <f t="shared" si="37"/>
        <v>&lt;9.69</v>
      </c>
      <c r="U269" s="24">
        <f t="shared" si="37"/>
        <v>30.7</v>
      </c>
      <c r="V269" s="25">
        <f t="shared" si="35"/>
        <v>31</v>
      </c>
      <c r="W269" s="156"/>
    </row>
    <row r="270" spans="1:23" x14ac:dyDescent="0.4">
      <c r="A270" s="13">
        <f t="shared" si="36"/>
        <v>264</v>
      </c>
      <c r="B270" s="146" t="s">
        <v>115</v>
      </c>
      <c r="C270" s="147" t="s">
        <v>115</v>
      </c>
      <c r="D270" s="148" t="s">
        <v>115</v>
      </c>
      <c r="E270" s="65" t="s">
        <v>116</v>
      </c>
      <c r="F270" s="149" t="s">
        <v>65</v>
      </c>
      <c r="G270" s="150" t="s">
        <v>117</v>
      </c>
      <c r="H270" s="67" t="s">
        <v>69</v>
      </c>
      <c r="I270" s="65" t="s">
        <v>407</v>
      </c>
      <c r="J270" s="65" t="s">
        <v>587</v>
      </c>
      <c r="K270" s="65" t="s">
        <v>65</v>
      </c>
      <c r="L270" s="68" t="s">
        <v>121</v>
      </c>
      <c r="M270" s="70" t="s">
        <v>320</v>
      </c>
      <c r="N270" s="147" t="s">
        <v>33</v>
      </c>
      <c r="O270" s="151">
        <v>45763</v>
      </c>
      <c r="P270" s="152">
        <v>45764</v>
      </c>
      <c r="Q270" s="73" t="s">
        <v>597</v>
      </c>
      <c r="R270" s="74">
        <v>38.4</v>
      </c>
      <c r="S270" s="75">
        <v>38</v>
      </c>
      <c r="T270" s="24" t="str">
        <f t="shared" si="37"/>
        <v>&lt;9.87</v>
      </c>
      <c r="U270" s="24">
        <f t="shared" si="37"/>
        <v>38.4</v>
      </c>
      <c r="V270" s="25">
        <f t="shared" si="35"/>
        <v>38</v>
      </c>
      <c r="W270" s="156"/>
    </row>
    <row r="271" spans="1:23" x14ac:dyDescent="0.4">
      <c r="A271" s="13">
        <f t="shared" si="36"/>
        <v>265</v>
      </c>
      <c r="B271" s="146" t="s">
        <v>115</v>
      </c>
      <c r="C271" s="147" t="s">
        <v>115</v>
      </c>
      <c r="D271" s="148" t="s">
        <v>115</v>
      </c>
      <c r="E271" s="65" t="s">
        <v>116</v>
      </c>
      <c r="F271" s="149" t="s">
        <v>65</v>
      </c>
      <c r="G271" s="150" t="s">
        <v>117</v>
      </c>
      <c r="H271" s="67" t="s">
        <v>69</v>
      </c>
      <c r="I271" s="65" t="s">
        <v>407</v>
      </c>
      <c r="J271" s="65" t="s">
        <v>587</v>
      </c>
      <c r="K271" s="65" t="s">
        <v>65</v>
      </c>
      <c r="L271" s="68" t="s">
        <v>121</v>
      </c>
      <c r="M271" s="70" t="s">
        <v>320</v>
      </c>
      <c r="N271" s="147" t="s">
        <v>33</v>
      </c>
      <c r="O271" s="151">
        <v>45763</v>
      </c>
      <c r="P271" s="152">
        <v>45764</v>
      </c>
      <c r="Q271" s="73" t="s">
        <v>636</v>
      </c>
      <c r="R271" s="74">
        <v>29.6</v>
      </c>
      <c r="S271" s="75">
        <v>30</v>
      </c>
      <c r="T271" s="24" t="str">
        <f t="shared" si="37"/>
        <v>&lt;9.3</v>
      </c>
      <c r="U271" s="24">
        <f t="shared" si="37"/>
        <v>29.6</v>
      </c>
      <c r="V271" s="25">
        <f t="shared" si="35"/>
        <v>30</v>
      </c>
      <c r="W271" s="156"/>
    </row>
    <row r="272" spans="1:23" x14ac:dyDescent="0.4">
      <c r="A272" s="13">
        <f t="shared" si="36"/>
        <v>266</v>
      </c>
      <c r="B272" s="118" t="s">
        <v>130</v>
      </c>
      <c r="C272" s="119" t="str">
        <f>IF(M272="","",IF(M272="（一財）宮城県公衆衛生協会","宮城県漁業協同組合","宮城県"))</f>
        <v>宮城県漁業協同組合</v>
      </c>
      <c r="D272" s="120" t="s">
        <v>131</v>
      </c>
      <c r="E272" s="118" t="s">
        <v>74</v>
      </c>
      <c r="F272" s="119" t="s">
        <v>638</v>
      </c>
      <c r="G272" s="121" t="s">
        <v>61</v>
      </c>
      <c r="H272" s="82" t="s">
        <v>46</v>
      </c>
      <c r="I272" s="78" t="s">
        <v>255</v>
      </c>
      <c r="J272" s="118" t="s">
        <v>48</v>
      </c>
      <c r="K272" s="118" t="s">
        <v>74</v>
      </c>
      <c r="L272" s="83" t="s">
        <v>49</v>
      </c>
      <c r="M272" s="78" t="s">
        <v>134</v>
      </c>
      <c r="N272" s="122" t="s">
        <v>33</v>
      </c>
      <c r="O272" s="123">
        <v>45755</v>
      </c>
      <c r="P272" s="124">
        <v>45756</v>
      </c>
      <c r="Q272" s="120" t="s">
        <v>135</v>
      </c>
      <c r="R272" s="125" t="s">
        <v>135</v>
      </c>
      <c r="S272" s="126" t="s">
        <v>136</v>
      </c>
      <c r="T272" s="135" t="str">
        <f t="shared" ref="T272:U288" si="38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&lt;10</v>
      </c>
      <c r="U272" s="135" t="str">
        <f t="shared" si="38"/>
        <v>&lt;10</v>
      </c>
      <c r="V272" s="136" t="str">
        <f t="shared" si="35"/>
        <v>&lt;20</v>
      </c>
      <c r="W272" s="156"/>
    </row>
    <row r="273" spans="1:23" x14ac:dyDescent="0.4">
      <c r="A273" s="13">
        <f t="shared" si="36"/>
        <v>267</v>
      </c>
      <c r="B273" s="118" t="s">
        <v>130</v>
      </c>
      <c r="C273" s="119" t="str">
        <f t="shared" ref="C273:C325" si="39">IF(M273="","",IF(M273="（一財）宮城県公衆衛生協会","宮城県漁業協同組合","宮城県"))</f>
        <v>宮城県</v>
      </c>
      <c r="D273" s="120" t="s">
        <v>108</v>
      </c>
      <c r="E273" s="118" t="s">
        <v>65</v>
      </c>
      <c r="F273" s="119" t="s">
        <v>322</v>
      </c>
      <c r="G273" s="121" t="s">
        <v>61</v>
      </c>
      <c r="H273" s="82" t="s">
        <v>46</v>
      </c>
      <c r="I273" s="89" t="s">
        <v>478</v>
      </c>
      <c r="J273" s="118" t="s">
        <v>48</v>
      </c>
      <c r="K273" s="118" t="s">
        <v>65</v>
      </c>
      <c r="L273" s="83" t="s">
        <v>49</v>
      </c>
      <c r="M273" s="78" t="s">
        <v>122</v>
      </c>
      <c r="N273" s="122" t="s">
        <v>33</v>
      </c>
      <c r="O273" s="123">
        <v>45756</v>
      </c>
      <c r="P273" s="124">
        <v>45761</v>
      </c>
      <c r="Q273" s="127" t="s">
        <v>639</v>
      </c>
      <c r="R273" s="128" t="s">
        <v>640</v>
      </c>
      <c r="S273" s="126" t="s">
        <v>441</v>
      </c>
      <c r="T273" s="135" t="str">
        <f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&lt;0.55</v>
      </c>
      <c r="U273" s="135" t="str">
        <f t="shared" si="38"/>
        <v>&lt;0.588</v>
      </c>
      <c r="V273" s="136" t="str">
        <f t="shared" si="35"/>
        <v>&lt;1.1</v>
      </c>
      <c r="W273" s="156"/>
    </row>
    <row r="274" spans="1:23" x14ac:dyDescent="0.4">
      <c r="A274" s="13">
        <f t="shared" si="36"/>
        <v>268</v>
      </c>
      <c r="B274" s="118" t="s">
        <v>130</v>
      </c>
      <c r="C274" s="119" t="str">
        <f t="shared" si="39"/>
        <v>宮城県</v>
      </c>
      <c r="D274" s="120" t="s">
        <v>108</v>
      </c>
      <c r="E274" s="118" t="s">
        <v>65</v>
      </c>
      <c r="F274" s="119" t="s">
        <v>322</v>
      </c>
      <c r="G274" s="121" t="s">
        <v>61</v>
      </c>
      <c r="H274" s="82" t="s">
        <v>46</v>
      </c>
      <c r="I274" s="89" t="s">
        <v>567</v>
      </c>
      <c r="J274" s="118" t="s">
        <v>48</v>
      </c>
      <c r="K274" s="118" t="s">
        <v>65</v>
      </c>
      <c r="L274" s="83" t="s">
        <v>49</v>
      </c>
      <c r="M274" s="78" t="s">
        <v>122</v>
      </c>
      <c r="N274" s="122" t="s">
        <v>33</v>
      </c>
      <c r="O274" s="123">
        <v>45756</v>
      </c>
      <c r="P274" s="124">
        <v>45761</v>
      </c>
      <c r="Q274" s="127" t="s">
        <v>641</v>
      </c>
      <c r="R274" s="128" t="s">
        <v>642</v>
      </c>
      <c r="S274" s="126" t="s">
        <v>643</v>
      </c>
      <c r="T274" s="135" t="str">
        <f t="shared" si="38"/>
        <v>&lt;0.471</v>
      </c>
      <c r="U274" s="135" t="str">
        <f t="shared" si="38"/>
        <v>&lt;0.505</v>
      </c>
      <c r="V274" s="136" t="str">
        <f t="shared" si="35"/>
        <v>&lt;0.98</v>
      </c>
      <c r="W274" s="156"/>
    </row>
    <row r="275" spans="1:23" x14ac:dyDescent="0.4">
      <c r="A275" s="13">
        <f t="shared" si="36"/>
        <v>269</v>
      </c>
      <c r="B275" s="118" t="s">
        <v>130</v>
      </c>
      <c r="C275" s="119" t="str">
        <f t="shared" si="39"/>
        <v>宮城県</v>
      </c>
      <c r="D275" s="120" t="s">
        <v>108</v>
      </c>
      <c r="E275" s="118" t="s">
        <v>65</v>
      </c>
      <c r="F275" s="119" t="s">
        <v>322</v>
      </c>
      <c r="G275" s="121" t="s">
        <v>61</v>
      </c>
      <c r="H275" s="82" t="s">
        <v>46</v>
      </c>
      <c r="I275" s="89" t="s">
        <v>644</v>
      </c>
      <c r="J275" s="118" t="s">
        <v>48</v>
      </c>
      <c r="K275" s="118" t="s">
        <v>65</v>
      </c>
      <c r="L275" s="83" t="s">
        <v>49</v>
      </c>
      <c r="M275" s="78" t="s">
        <v>122</v>
      </c>
      <c r="N275" s="122" t="s">
        <v>33</v>
      </c>
      <c r="O275" s="123">
        <v>45757</v>
      </c>
      <c r="P275" s="124">
        <v>45761</v>
      </c>
      <c r="Q275" s="127" t="s">
        <v>645</v>
      </c>
      <c r="R275" s="131" t="s">
        <v>646</v>
      </c>
      <c r="S275" s="126" t="s">
        <v>647</v>
      </c>
      <c r="T275" s="135" t="str">
        <f t="shared" si="38"/>
        <v>&lt;0.52</v>
      </c>
      <c r="U275" s="135" t="str">
        <f t="shared" si="38"/>
        <v>&lt;0.746</v>
      </c>
      <c r="V275" s="136" t="str">
        <f t="shared" si="35"/>
        <v>&lt;1.3</v>
      </c>
      <c r="W275" s="156"/>
    </row>
    <row r="276" spans="1:23" x14ac:dyDescent="0.4">
      <c r="A276" s="13">
        <f t="shared" si="36"/>
        <v>270</v>
      </c>
      <c r="B276" s="118" t="s">
        <v>130</v>
      </c>
      <c r="C276" s="119" t="str">
        <f t="shared" si="39"/>
        <v>宮城県</v>
      </c>
      <c r="D276" s="120" t="s">
        <v>108</v>
      </c>
      <c r="E276" s="118" t="s">
        <v>65</v>
      </c>
      <c r="F276" s="119" t="s">
        <v>322</v>
      </c>
      <c r="G276" s="121" t="s">
        <v>61</v>
      </c>
      <c r="H276" s="82" t="s">
        <v>46</v>
      </c>
      <c r="I276" s="89" t="s">
        <v>644</v>
      </c>
      <c r="J276" s="118" t="s">
        <v>48</v>
      </c>
      <c r="K276" s="118" t="s">
        <v>65</v>
      </c>
      <c r="L276" s="83" t="s">
        <v>49</v>
      </c>
      <c r="M276" s="78" t="s">
        <v>122</v>
      </c>
      <c r="N276" s="122" t="s">
        <v>33</v>
      </c>
      <c r="O276" s="123">
        <v>45757</v>
      </c>
      <c r="P276" s="124">
        <v>45761</v>
      </c>
      <c r="Q276" s="127" t="s">
        <v>648</v>
      </c>
      <c r="R276" s="128" t="s">
        <v>649</v>
      </c>
      <c r="S276" s="132" t="s">
        <v>452</v>
      </c>
      <c r="T276" s="135" t="str">
        <f t="shared" si="38"/>
        <v>&lt;4.32</v>
      </c>
      <c r="U276" s="135" t="str">
        <f t="shared" si="38"/>
        <v>&lt;5.03</v>
      </c>
      <c r="V276" s="136" t="str">
        <f t="shared" si="35"/>
        <v>&lt;9.4</v>
      </c>
      <c r="W276" s="156"/>
    </row>
    <row r="277" spans="1:23" x14ac:dyDescent="0.4">
      <c r="A277" s="13">
        <f t="shared" si="36"/>
        <v>271</v>
      </c>
      <c r="B277" s="118" t="s">
        <v>130</v>
      </c>
      <c r="C277" s="119" t="str">
        <f t="shared" si="39"/>
        <v>宮城県</v>
      </c>
      <c r="D277" s="120" t="s">
        <v>108</v>
      </c>
      <c r="E277" s="118" t="s">
        <v>74</v>
      </c>
      <c r="F277" s="119" t="s">
        <v>322</v>
      </c>
      <c r="G277" s="121" t="s">
        <v>61</v>
      </c>
      <c r="H277" s="82" t="s">
        <v>46</v>
      </c>
      <c r="I277" s="89" t="s">
        <v>644</v>
      </c>
      <c r="J277" s="118" t="s">
        <v>48</v>
      </c>
      <c r="K277" s="118" t="s">
        <v>65</v>
      </c>
      <c r="L277" s="83" t="s">
        <v>49</v>
      </c>
      <c r="M277" s="78" t="s">
        <v>122</v>
      </c>
      <c r="N277" s="122" t="s">
        <v>33</v>
      </c>
      <c r="O277" s="123">
        <v>45757</v>
      </c>
      <c r="P277" s="124">
        <v>45761</v>
      </c>
      <c r="Q277" s="127" t="s">
        <v>650</v>
      </c>
      <c r="R277" s="128" t="s">
        <v>526</v>
      </c>
      <c r="S277" s="126" t="s">
        <v>100</v>
      </c>
      <c r="T277" s="135" t="str">
        <f t="shared" si="38"/>
        <v>&lt;5.81</v>
      </c>
      <c r="U277" s="135" t="str">
        <f t="shared" si="38"/>
        <v>&lt;5.91</v>
      </c>
      <c r="V277" s="136" t="str">
        <f t="shared" si="35"/>
        <v>&lt;12</v>
      </c>
      <c r="W277" s="156"/>
    </row>
    <row r="278" spans="1:23" x14ac:dyDescent="0.4">
      <c r="A278" s="13">
        <f t="shared" si="36"/>
        <v>272</v>
      </c>
      <c r="B278" s="118" t="s">
        <v>130</v>
      </c>
      <c r="C278" s="119" t="str">
        <f t="shared" si="39"/>
        <v>宮城県</v>
      </c>
      <c r="D278" s="120" t="s">
        <v>108</v>
      </c>
      <c r="E278" s="118" t="s">
        <v>65</v>
      </c>
      <c r="F278" s="119" t="s">
        <v>322</v>
      </c>
      <c r="G278" s="121" t="s">
        <v>61</v>
      </c>
      <c r="H278" s="82" t="s">
        <v>46</v>
      </c>
      <c r="I278" s="89" t="s">
        <v>644</v>
      </c>
      <c r="J278" s="118" t="s">
        <v>48</v>
      </c>
      <c r="K278" s="118" t="s">
        <v>74</v>
      </c>
      <c r="L278" s="83" t="s">
        <v>49</v>
      </c>
      <c r="M278" s="78" t="s">
        <v>122</v>
      </c>
      <c r="N278" s="122" t="s">
        <v>33</v>
      </c>
      <c r="O278" s="123">
        <v>45757</v>
      </c>
      <c r="P278" s="124">
        <v>45761</v>
      </c>
      <c r="Q278" s="127" t="s">
        <v>651</v>
      </c>
      <c r="R278" s="128" t="s">
        <v>652</v>
      </c>
      <c r="S278" s="132" t="s">
        <v>459</v>
      </c>
      <c r="T278" s="135" t="str">
        <f t="shared" si="38"/>
        <v>&lt;5.22</v>
      </c>
      <c r="U278" s="135" t="str">
        <f t="shared" si="38"/>
        <v>&lt;4.67</v>
      </c>
      <c r="V278" s="136" t="str">
        <f t="shared" si="35"/>
        <v>&lt;9.9</v>
      </c>
      <c r="W278" s="137"/>
    </row>
    <row r="279" spans="1:23" x14ac:dyDescent="0.4">
      <c r="A279" s="13">
        <f t="shared" si="36"/>
        <v>273</v>
      </c>
      <c r="B279" s="118" t="s">
        <v>130</v>
      </c>
      <c r="C279" s="119" t="str">
        <f t="shared" si="39"/>
        <v>宮城県</v>
      </c>
      <c r="D279" s="120" t="s">
        <v>108</v>
      </c>
      <c r="E279" s="118" t="s">
        <v>65</v>
      </c>
      <c r="F279" s="119" t="s">
        <v>322</v>
      </c>
      <c r="G279" s="121" t="s">
        <v>61</v>
      </c>
      <c r="H279" s="82" t="s">
        <v>46</v>
      </c>
      <c r="I279" s="89" t="s">
        <v>653</v>
      </c>
      <c r="J279" s="118" t="s">
        <v>48</v>
      </c>
      <c r="K279" s="118" t="s">
        <v>74</v>
      </c>
      <c r="L279" s="83" t="s">
        <v>49</v>
      </c>
      <c r="M279" s="78" t="s">
        <v>122</v>
      </c>
      <c r="N279" s="122" t="s">
        <v>33</v>
      </c>
      <c r="O279" s="123">
        <v>45757</v>
      </c>
      <c r="P279" s="124">
        <v>45761</v>
      </c>
      <c r="Q279" s="127" t="s">
        <v>654</v>
      </c>
      <c r="R279" s="128" t="s">
        <v>655</v>
      </c>
      <c r="S279" s="126" t="s">
        <v>656</v>
      </c>
      <c r="T279" s="135" t="str">
        <f t="shared" si="38"/>
        <v>&lt;0.526</v>
      </c>
      <c r="U279" s="135" t="str">
        <f t="shared" si="38"/>
        <v>&lt;0.646</v>
      </c>
      <c r="V279" s="136" t="str">
        <f t="shared" si="35"/>
        <v>&lt;1.2</v>
      </c>
      <c r="W279" s="137"/>
    </row>
    <row r="280" spans="1:23" x14ac:dyDescent="0.4">
      <c r="A280" s="13">
        <f t="shared" si="36"/>
        <v>274</v>
      </c>
      <c r="B280" s="118" t="s">
        <v>130</v>
      </c>
      <c r="C280" s="119" t="str">
        <f t="shared" si="39"/>
        <v>宮城県</v>
      </c>
      <c r="D280" s="120" t="s">
        <v>108</v>
      </c>
      <c r="E280" s="118" t="s">
        <v>65</v>
      </c>
      <c r="F280" s="119" t="s">
        <v>322</v>
      </c>
      <c r="G280" s="121" t="s">
        <v>61</v>
      </c>
      <c r="H280" s="82" t="s">
        <v>46</v>
      </c>
      <c r="I280" s="89" t="s">
        <v>653</v>
      </c>
      <c r="J280" s="118" t="s">
        <v>48</v>
      </c>
      <c r="K280" s="118" t="s">
        <v>74</v>
      </c>
      <c r="L280" s="83" t="s">
        <v>49</v>
      </c>
      <c r="M280" s="78" t="s">
        <v>122</v>
      </c>
      <c r="N280" s="122" t="s">
        <v>33</v>
      </c>
      <c r="O280" s="123">
        <v>45757</v>
      </c>
      <c r="P280" s="124">
        <v>45761</v>
      </c>
      <c r="Q280" s="127" t="s">
        <v>657</v>
      </c>
      <c r="R280" s="128" t="s">
        <v>658</v>
      </c>
      <c r="S280" s="126" t="s">
        <v>59</v>
      </c>
      <c r="T280" s="135" t="str">
        <f t="shared" si="38"/>
        <v>&lt;4.94</v>
      </c>
      <c r="U280" s="135" t="str">
        <f t="shared" si="38"/>
        <v>&lt;3.97</v>
      </c>
      <c r="V280" s="136" t="str">
        <f t="shared" si="35"/>
        <v>&lt;8.9</v>
      </c>
      <c r="W280" s="137"/>
    </row>
    <row r="281" spans="1:23" x14ac:dyDescent="0.4">
      <c r="A281" s="13">
        <f t="shared" si="36"/>
        <v>275</v>
      </c>
      <c r="B281" s="118" t="s">
        <v>130</v>
      </c>
      <c r="C281" s="119" t="str">
        <f t="shared" si="39"/>
        <v>宮城県</v>
      </c>
      <c r="D281" s="120" t="s">
        <v>108</v>
      </c>
      <c r="E281" s="118" t="s">
        <v>65</v>
      </c>
      <c r="F281" s="119" t="s">
        <v>322</v>
      </c>
      <c r="G281" s="121" t="s">
        <v>61</v>
      </c>
      <c r="H281" s="82" t="s">
        <v>46</v>
      </c>
      <c r="I281" s="89" t="s">
        <v>653</v>
      </c>
      <c r="J281" s="118" t="s">
        <v>48</v>
      </c>
      <c r="K281" s="118" t="s">
        <v>74</v>
      </c>
      <c r="L281" s="83" t="s">
        <v>49</v>
      </c>
      <c r="M281" s="78" t="s">
        <v>122</v>
      </c>
      <c r="N281" s="122" t="s">
        <v>33</v>
      </c>
      <c r="O281" s="123">
        <v>45757</v>
      </c>
      <c r="P281" s="124">
        <v>45761</v>
      </c>
      <c r="Q281" s="127" t="s">
        <v>659</v>
      </c>
      <c r="R281" s="128" t="s">
        <v>559</v>
      </c>
      <c r="S281" s="126" t="s">
        <v>562</v>
      </c>
      <c r="T281" s="135" t="str">
        <f t="shared" si="38"/>
        <v>&lt;4.27</v>
      </c>
      <c r="U281" s="135" t="str">
        <f t="shared" si="38"/>
        <v>&lt;4.47</v>
      </c>
      <c r="V281" s="136" t="str">
        <f t="shared" si="35"/>
        <v>&lt;8.7</v>
      </c>
      <c r="W281" s="137"/>
    </row>
    <row r="282" spans="1:23" x14ac:dyDescent="0.4">
      <c r="A282" s="13">
        <f t="shared" si="36"/>
        <v>276</v>
      </c>
      <c r="B282" s="118" t="s">
        <v>130</v>
      </c>
      <c r="C282" s="119" t="str">
        <f t="shared" si="39"/>
        <v>宮城県</v>
      </c>
      <c r="D282" s="120" t="s">
        <v>108</v>
      </c>
      <c r="E282" s="118" t="s">
        <v>65</v>
      </c>
      <c r="F282" s="119" t="s">
        <v>322</v>
      </c>
      <c r="G282" s="121" t="s">
        <v>61</v>
      </c>
      <c r="H282" s="82" t="s">
        <v>46</v>
      </c>
      <c r="I282" s="89" t="s">
        <v>653</v>
      </c>
      <c r="J282" s="118" t="s">
        <v>48</v>
      </c>
      <c r="K282" s="118" t="s">
        <v>74</v>
      </c>
      <c r="L282" s="83" t="s">
        <v>49</v>
      </c>
      <c r="M282" s="78" t="s">
        <v>122</v>
      </c>
      <c r="N282" s="122" t="s">
        <v>33</v>
      </c>
      <c r="O282" s="123">
        <v>45757</v>
      </c>
      <c r="P282" s="124">
        <v>45761</v>
      </c>
      <c r="Q282" s="127" t="s">
        <v>660</v>
      </c>
      <c r="R282" s="128" t="s">
        <v>534</v>
      </c>
      <c r="S282" s="126" t="s">
        <v>52</v>
      </c>
      <c r="T282" s="135" t="str">
        <f t="shared" si="38"/>
        <v>&lt;5.26</v>
      </c>
      <c r="U282" s="135" t="str">
        <f t="shared" si="38"/>
        <v>&lt;4.43</v>
      </c>
      <c r="V282" s="136" t="str">
        <f t="shared" si="35"/>
        <v>&lt;9.7</v>
      </c>
      <c r="W282" s="137"/>
    </row>
    <row r="283" spans="1:23" x14ac:dyDescent="0.4">
      <c r="A283" s="13">
        <f t="shared" si="36"/>
        <v>277</v>
      </c>
      <c r="B283" s="118" t="s">
        <v>130</v>
      </c>
      <c r="C283" s="119" t="str">
        <f t="shared" si="39"/>
        <v>宮城県</v>
      </c>
      <c r="D283" s="120" t="s">
        <v>108</v>
      </c>
      <c r="E283" s="118" t="s">
        <v>65</v>
      </c>
      <c r="F283" s="119" t="s">
        <v>322</v>
      </c>
      <c r="G283" s="121" t="s">
        <v>61</v>
      </c>
      <c r="H283" s="82" t="s">
        <v>46</v>
      </c>
      <c r="I283" s="89" t="s">
        <v>653</v>
      </c>
      <c r="J283" s="118" t="s">
        <v>48</v>
      </c>
      <c r="K283" s="118" t="s">
        <v>74</v>
      </c>
      <c r="L283" s="83" t="s">
        <v>49</v>
      </c>
      <c r="M283" s="78" t="s">
        <v>122</v>
      </c>
      <c r="N283" s="122" t="s">
        <v>33</v>
      </c>
      <c r="O283" s="123">
        <v>45757</v>
      </c>
      <c r="P283" s="124">
        <v>45761</v>
      </c>
      <c r="Q283" s="127" t="s">
        <v>426</v>
      </c>
      <c r="R283" s="128" t="s">
        <v>563</v>
      </c>
      <c r="S283" s="126" t="s">
        <v>432</v>
      </c>
      <c r="T283" s="135" t="str">
        <f t="shared" si="38"/>
        <v>&lt;4.55</v>
      </c>
      <c r="U283" s="135" t="str">
        <f t="shared" si="38"/>
        <v>&lt;4.71</v>
      </c>
      <c r="V283" s="136" t="str">
        <f t="shared" si="35"/>
        <v>&lt;9.3</v>
      </c>
      <c r="W283" s="137"/>
    </row>
    <row r="284" spans="1:23" x14ac:dyDescent="0.4">
      <c r="A284" s="13">
        <f t="shared" si="36"/>
        <v>278</v>
      </c>
      <c r="B284" s="118" t="s">
        <v>130</v>
      </c>
      <c r="C284" s="119" t="str">
        <f t="shared" si="39"/>
        <v>宮城県</v>
      </c>
      <c r="D284" s="120" t="s">
        <v>108</v>
      </c>
      <c r="E284" s="118" t="s">
        <v>65</v>
      </c>
      <c r="F284" s="119" t="s">
        <v>322</v>
      </c>
      <c r="G284" s="121" t="s">
        <v>61</v>
      </c>
      <c r="H284" s="82" t="s">
        <v>46</v>
      </c>
      <c r="I284" s="89" t="s">
        <v>653</v>
      </c>
      <c r="J284" s="118" t="s">
        <v>48</v>
      </c>
      <c r="K284" s="118" t="s">
        <v>65</v>
      </c>
      <c r="L284" s="83" t="s">
        <v>49</v>
      </c>
      <c r="M284" s="78" t="s">
        <v>122</v>
      </c>
      <c r="N284" s="122" t="s">
        <v>33</v>
      </c>
      <c r="O284" s="123">
        <v>45757</v>
      </c>
      <c r="P284" s="124">
        <v>45761</v>
      </c>
      <c r="Q284" s="127" t="s">
        <v>661</v>
      </c>
      <c r="R284" s="128" t="s">
        <v>662</v>
      </c>
      <c r="S284" s="126" t="s">
        <v>104</v>
      </c>
      <c r="T284" s="135" t="str">
        <f t="shared" si="38"/>
        <v>&lt;6.07</v>
      </c>
      <c r="U284" s="135" t="str">
        <f t="shared" si="38"/>
        <v>&lt;6.48</v>
      </c>
      <c r="V284" s="136" t="str">
        <f t="shared" si="35"/>
        <v>&lt;13</v>
      </c>
      <c r="W284" s="137"/>
    </row>
    <row r="285" spans="1:23" x14ac:dyDescent="0.4">
      <c r="A285" s="13">
        <f t="shared" si="36"/>
        <v>279</v>
      </c>
      <c r="B285" s="118" t="s">
        <v>130</v>
      </c>
      <c r="C285" s="119" t="str">
        <f t="shared" si="39"/>
        <v>宮城県</v>
      </c>
      <c r="D285" s="120" t="s">
        <v>108</v>
      </c>
      <c r="E285" s="118" t="s">
        <v>65</v>
      </c>
      <c r="F285" s="119" t="s">
        <v>322</v>
      </c>
      <c r="G285" s="121" t="s">
        <v>61</v>
      </c>
      <c r="H285" s="82" t="s">
        <v>46</v>
      </c>
      <c r="I285" s="89" t="s">
        <v>663</v>
      </c>
      <c r="J285" s="118" t="s">
        <v>48</v>
      </c>
      <c r="K285" s="118" t="s">
        <v>65</v>
      </c>
      <c r="L285" s="83" t="s">
        <v>49</v>
      </c>
      <c r="M285" s="78" t="s">
        <v>236</v>
      </c>
      <c r="N285" s="122" t="s">
        <v>33</v>
      </c>
      <c r="O285" s="123">
        <v>45760</v>
      </c>
      <c r="P285" s="124">
        <v>45761</v>
      </c>
      <c r="Q285" s="127" t="s">
        <v>664</v>
      </c>
      <c r="R285" s="128" t="s">
        <v>665</v>
      </c>
      <c r="S285" s="126" t="s">
        <v>51</v>
      </c>
      <c r="T285" s="135" t="str">
        <f t="shared" si="38"/>
        <v>&lt;2.8</v>
      </c>
      <c r="U285" s="135" t="str">
        <f t="shared" si="38"/>
        <v>&lt;3.31</v>
      </c>
      <c r="V285" s="136" t="str">
        <f t="shared" si="35"/>
        <v>&lt;6.1</v>
      </c>
      <c r="W285" s="137"/>
    </row>
    <row r="286" spans="1:23" x14ac:dyDescent="0.4">
      <c r="A286" s="13">
        <f t="shared" si="36"/>
        <v>280</v>
      </c>
      <c r="B286" s="118" t="s">
        <v>130</v>
      </c>
      <c r="C286" s="119" t="str">
        <f t="shared" si="39"/>
        <v>宮城県</v>
      </c>
      <c r="D286" s="120" t="s">
        <v>108</v>
      </c>
      <c r="E286" s="118" t="s">
        <v>65</v>
      </c>
      <c r="F286" s="119" t="s">
        <v>322</v>
      </c>
      <c r="G286" s="121" t="s">
        <v>61</v>
      </c>
      <c r="H286" s="82" t="s">
        <v>46</v>
      </c>
      <c r="I286" s="89" t="s">
        <v>240</v>
      </c>
      <c r="J286" s="118" t="s">
        <v>48</v>
      </c>
      <c r="K286" s="118" t="s">
        <v>65</v>
      </c>
      <c r="L286" s="83" t="s">
        <v>49</v>
      </c>
      <c r="M286" s="78" t="s">
        <v>236</v>
      </c>
      <c r="N286" s="122" t="s">
        <v>33</v>
      </c>
      <c r="O286" s="123">
        <v>45760</v>
      </c>
      <c r="P286" s="124">
        <v>45761</v>
      </c>
      <c r="Q286" s="127" t="s">
        <v>356</v>
      </c>
      <c r="R286" s="128" t="s">
        <v>245</v>
      </c>
      <c r="S286" s="126" t="s">
        <v>666</v>
      </c>
      <c r="T286" s="135" t="str">
        <f t="shared" si="38"/>
        <v>&lt;3.46</v>
      </c>
      <c r="U286" s="135" t="str">
        <f t="shared" si="38"/>
        <v>&lt;3.54</v>
      </c>
      <c r="V286" s="136" t="str">
        <f t="shared" si="35"/>
        <v>&lt;7</v>
      </c>
      <c r="W286" s="137"/>
    </row>
    <row r="287" spans="1:23" x14ac:dyDescent="0.4">
      <c r="A287" s="13">
        <f t="shared" si="36"/>
        <v>281</v>
      </c>
      <c r="B287" s="118" t="s">
        <v>130</v>
      </c>
      <c r="C287" s="119" t="str">
        <f t="shared" si="39"/>
        <v>宮城県</v>
      </c>
      <c r="D287" s="120" t="s">
        <v>108</v>
      </c>
      <c r="E287" s="118" t="s">
        <v>65</v>
      </c>
      <c r="F287" s="119" t="s">
        <v>667</v>
      </c>
      <c r="G287" s="121" t="s">
        <v>61</v>
      </c>
      <c r="H287" s="82" t="s">
        <v>46</v>
      </c>
      <c r="I287" s="89" t="s">
        <v>668</v>
      </c>
      <c r="J287" s="118" t="s">
        <v>113</v>
      </c>
      <c r="K287" s="118" t="s">
        <v>65</v>
      </c>
      <c r="L287" s="83" t="s">
        <v>49</v>
      </c>
      <c r="M287" s="78" t="s">
        <v>236</v>
      </c>
      <c r="N287" s="122" t="s">
        <v>33</v>
      </c>
      <c r="O287" s="123">
        <v>45761</v>
      </c>
      <c r="P287" s="124">
        <v>45761</v>
      </c>
      <c r="Q287" s="127" t="s">
        <v>318</v>
      </c>
      <c r="R287" s="128" t="s">
        <v>194</v>
      </c>
      <c r="S287" s="126" t="s">
        <v>246</v>
      </c>
      <c r="T287" s="135" t="str">
        <f t="shared" si="38"/>
        <v>&lt;2.62</v>
      </c>
      <c r="U287" s="135" t="str">
        <f t="shared" si="38"/>
        <v>&lt;3.55</v>
      </c>
      <c r="V287" s="136" t="str">
        <f t="shared" si="35"/>
        <v>&lt;6.2</v>
      </c>
      <c r="W287" s="137"/>
    </row>
    <row r="288" spans="1:23" x14ac:dyDescent="0.4">
      <c r="A288" s="13">
        <f t="shared" si="36"/>
        <v>282</v>
      </c>
      <c r="B288" s="118" t="s">
        <v>130</v>
      </c>
      <c r="C288" s="119" t="str">
        <f t="shared" si="39"/>
        <v>宮城県漁業協同組合</v>
      </c>
      <c r="D288" s="120" t="s">
        <v>108</v>
      </c>
      <c r="E288" s="118" t="s">
        <v>65</v>
      </c>
      <c r="F288" s="119" t="s">
        <v>669</v>
      </c>
      <c r="G288" s="121" t="s">
        <v>61</v>
      </c>
      <c r="H288" s="82" t="s">
        <v>46</v>
      </c>
      <c r="I288" s="89" t="s">
        <v>222</v>
      </c>
      <c r="J288" s="118" t="s">
        <v>113</v>
      </c>
      <c r="K288" s="118" t="s">
        <v>65</v>
      </c>
      <c r="L288" s="83" t="s">
        <v>49</v>
      </c>
      <c r="M288" s="78" t="s">
        <v>134</v>
      </c>
      <c r="N288" s="122" t="s">
        <v>33</v>
      </c>
      <c r="O288" s="123">
        <v>45757</v>
      </c>
      <c r="P288" s="124">
        <v>45758</v>
      </c>
      <c r="Q288" s="127" t="s">
        <v>135</v>
      </c>
      <c r="R288" s="134" t="s">
        <v>135</v>
      </c>
      <c r="S288" s="126" t="s">
        <v>136</v>
      </c>
      <c r="T288" s="135" t="str">
        <f t="shared" si="38"/>
        <v>&lt;10</v>
      </c>
      <c r="U288" s="135" t="str">
        <f t="shared" si="38"/>
        <v>&lt;10</v>
      </c>
      <c r="V288" s="136" t="str">
        <f t="shared" si="35"/>
        <v>&lt;20</v>
      </c>
      <c r="W288" s="137"/>
    </row>
    <row r="289" spans="1:23" x14ac:dyDescent="0.4">
      <c r="A289" s="13">
        <f t="shared" si="36"/>
        <v>283</v>
      </c>
      <c r="B289" s="118" t="s">
        <v>130</v>
      </c>
      <c r="C289" s="119" t="str">
        <f t="shared" si="39"/>
        <v>宮城県漁業協同組合</v>
      </c>
      <c r="D289" s="120" t="s">
        <v>108</v>
      </c>
      <c r="E289" s="118" t="s">
        <v>65</v>
      </c>
      <c r="F289" s="119" t="s">
        <v>223</v>
      </c>
      <c r="G289" s="121" t="s">
        <v>61</v>
      </c>
      <c r="H289" s="82" t="s">
        <v>46</v>
      </c>
      <c r="I289" s="89" t="s">
        <v>222</v>
      </c>
      <c r="J289" s="118" t="s">
        <v>113</v>
      </c>
      <c r="K289" s="118" t="s">
        <v>65</v>
      </c>
      <c r="L289" s="83" t="s">
        <v>49</v>
      </c>
      <c r="M289" s="78" t="s">
        <v>134</v>
      </c>
      <c r="N289" s="122" t="s">
        <v>33</v>
      </c>
      <c r="O289" s="123">
        <v>45757</v>
      </c>
      <c r="P289" s="124">
        <v>45758</v>
      </c>
      <c r="Q289" s="127" t="s">
        <v>135</v>
      </c>
      <c r="R289" s="134" t="s">
        <v>135</v>
      </c>
      <c r="S289" s="126" t="s">
        <v>136</v>
      </c>
      <c r="T289" s="135" t="str">
        <f t="shared" ref="T289:U305" si="40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&lt;10</v>
      </c>
      <c r="U289" s="135" t="str">
        <f t="shared" si="40"/>
        <v>&lt;10</v>
      </c>
      <c r="V289" s="136" t="str">
        <f t="shared" si="35"/>
        <v>&lt;20</v>
      </c>
      <c r="W289" s="137"/>
    </row>
    <row r="290" spans="1:23" x14ac:dyDescent="0.4">
      <c r="A290" s="13">
        <f t="shared" si="36"/>
        <v>284</v>
      </c>
      <c r="B290" s="118" t="s">
        <v>130</v>
      </c>
      <c r="C290" s="119" t="str">
        <f t="shared" si="39"/>
        <v>宮城県漁業協同組合</v>
      </c>
      <c r="D290" s="120" t="s">
        <v>108</v>
      </c>
      <c r="E290" s="118" t="s">
        <v>65</v>
      </c>
      <c r="F290" s="119" t="s">
        <v>670</v>
      </c>
      <c r="G290" s="121" t="s">
        <v>61</v>
      </c>
      <c r="H290" s="82" t="s">
        <v>46</v>
      </c>
      <c r="I290" s="89" t="s">
        <v>87</v>
      </c>
      <c r="J290" s="118" t="s">
        <v>48</v>
      </c>
      <c r="K290" s="118" t="s">
        <v>65</v>
      </c>
      <c r="L290" s="83" t="s">
        <v>49</v>
      </c>
      <c r="M290" s="78" t="s">
        <v>134</v>
      </c>
      <c r="N290" s="122" t="s">
        <v>33</v>
      </c>
      <c r="O290" s="123">
        <v>45757</v>
      </c>
      <c r="P290" s="124">
        <v>45758</v>
      </c>
      <c r="Q290" s="127" t="s">
        <v>135</v>
      </c>
      <c r="R290" s="134" t="s">
        <v>135</v>
      </c>
      <c r="S290" s="126" t="s">
        <v>136</v>
      </c>
      <c r="T290" s="135" t="str">
        <f t="shared" si="40"/>
        <v>&lt;10</v>
      </c>
      <c r="U290" s="135" t="str">
        <f t="shared" si="40"/>
        <v>&lt;10</v>
      </c>
      <c r="V290" s="136" t="str">
        <f t="shared" si="35"/>
        <v>&lt;20</v>
      </c>
      <c r="W290" s="137"/>
    </row>
    <row r="291" spans="1:23" x14ac:dyDescent="0.4">
      <c r="A291" s="13">
        <f t="shared" si="36"/>
        <v>285</v>
      </c>
      <c r="B291" s="118" t="s">
        <v>130</v>
      </c>
      <c r="C291" s="119" t="str">
        <f t="shared" si="39"/>
        <v>宮城県漁業協同組合</v>
      </c>
      <c r="D291" s="120" t="s">
        <v>108</v>
      </c>
      <c r="E291" s="118" t="s">
        <v>65</v>
      </c>
      <c r="F291" s="119" t="s">
        <v>225</v>
      </c>
      <c r="G291" s="121" t="s">
        <v>61</v>
      </c>
      <c r="H291" s="82" t="s">
        <v>46</v>
      </c>
      <c r="I291" s="89" t="s">
        <v>222</v>
      </c>
      <c r="J291" s="118" t="s">
        <v>113</v>
      </c>
      <c r="K291" s="118" t="s">
        <v>65</v>
      </c>
      <c r="L291" s="83" t="s">
        <v>49</v>
      </c>
      <c r="M291" s="78" t="s">
        <v>134</v>
      </c>
      <c r="N291" s="122" t="s">
        <v>33</v>
      </c>
      <c r="O291" s="123">
        <v>45757</v>
      </c>
      <c r="P291" s="124">
        <v>45761</v>
      </c>
      <c r="Q291" s="127" t="s">
        <v>55</v>
      </c>
      <c r="R291" s="134" t="s">
        <v>55</v>
      </c>
      <c r="S291" s="126" t="s">
        <v>226</v>
      </c>
      <c r="T291" s="135" t="str">
        <f t="shared" si="40"/>
        <v>&lt;10</v>
      </c>
      <c r="U291" s="135" t="str">
        <f t="shared" si="40"/>
        <v>&lt;10</v>
      </c>
      <c r="V291" s="136" t="str">
        <f t="shared" si="35"/>
        <v>&lt;20</v>
      </c>
      <c r="W291" s="137"/>
    </row>
    <row r="292" spans="1:23" x14ac:dyDescent="0.4">
      <c r="A292" s="13">
        <f t="shared" si="36"/>
        <v>286</v>
      </c>
      <c r="B292" s="118" t="s">
        <v>130</v>
      </c>
      <c r="C292" s="119" t="str">
        <f t="shared" si="39"/>
        <v>宮城県漁業協同組合</v>
      </c>
      <c r="D292" s="120" t="s">
        <v>108</v>
      </c>
      <c r="E292" s="118" t="s">
        <v>65</v>
      </c>
      <c r="F292" s="138" t="s">
        <v>132</v>
      </c>
      <c r="G292" s="121" t="s">
        <v>61</v>
      </c>
      <c r="H292" s="82" t="s">
        <v>46</v>
      </c>
      <c r="I292" s="89" t="s">
        <v>222</v>
      </c>
      <c r="J292" s="118" t="s">
        <v>113</v>
      </c>
      <c r="K292" s="118" t="s">
        <v>65</v>
      </c>
      <c r="L292" s="83" t="s">
        <v>49</v>
      </c>
      <c r="M292" s="78" t="s">
        <v>134</v>
      </c>
      <c r="N292" s="122" t="s">
        <v>33</v>
      </c>
      <c r="O292" s="123">
        <v>45757</v>
      </c>
      <c r="P292" s="124">
        <v>45761</v>
      </c>
      <c r="Q292" s="127" t="s">
        <v>55</v>
      </c>
      <c r="R292" s="134" t="s">
        <v>55</v>
      </c>
      <c r="S292" s="126" t="s">
        <v>226</v>
      </c>
      <c r="T292" s="135" t="str">
        <f t="shared" si="40"/>
        <v>&lt;10</v>
      </c>
      <c r="U292" s="135" t="str">
        <f t="shared" si="40"/>
        <v>&lt;10</v>
      </c>
      <c r="V292" s="136" t="str">
        <f t="shared" si="35"/>
        <v>&lt;20</v>
      </c>
      <c r="W292" s="156"/>
    </row>
    <row r="293" spans="1:23" x14ac:dyDescent="0.4">
      <c r="A293" s="13">
        <f t="shared" si="36"/>
        <v>287</v>
      </c>
      <c r="B293" s="139" t="s">
        <v>130</v>
      </c>
      <c r="C293" s="140" t="str">
        <f t="shared" si="39"/>
        <v>宮城県漁業協同組合</v>
      </c>
      <c r="D293" s="141" t="s">
        <v>108</v>
      </c>
      <c r="E293" s="139" t="s">
        <v>65</v>
      </c>
      <c r="F293" s="142" t="s">
        <v>228</v>
      </c>
      <c r="G293" s="143" t="s">
        <v>61</v>
      </c>
      <c r="H293" s="101" t="s">
        <v>46</v>
      </c>
      <c r="I293" s="89" t="s">
        <v>222</v>
      </c>
      <c r="J293" s="118" t="s">
        <v>113</v>
      </c>
      <c r="K293" s="139" t="s">
        <v>65</v>
      </c>
      <c r="L293" s="102" t="s">
        <v>49</v>
      </c>
      <c r="M293" s="78" t="s">
        <v>134</v>
      </c>
      <c r="N293" s="144" t="s">
        <v>33</v>
      </c>
      <c r="O293" s="123">
        <v>45757</v>
      </c>
      <c r="P293" s="124">
        <v>45761</v>
      </c>
      <c r="Q293" s="127" t="s">
        <v>55</v>
      </c>
      <c r="R293" s="134" t="s">
        <v>55</v>
      </c>
      <c r="S293" s="126" t="s">
        <v>226</v>
      </c>
      <c r="T293" s="135" t="str">
        <f t="shared" si="40"/>
        <v>&lt;10</v>
      </c>
      <c r="U293" s="135" t="str">
        <f t="shared" si="40"/>
        <v>&lt;10</v>
      </c>
      <c r="V293" s="136" t="str">
        <f t="shared" si="35"/>
        <v>&lt;20</v>
      </c>
      <c r="W293" s="157"/>
    </row>
    <row r="294" spans="1:23" x14ac:dyDescent="0.4">
      <c r="A294" s="13">
        <f t="shared" si="36"/>
        <v>288</v>
      </c>
      <c r="B294" s="118" t="s">
        <v>130</v>
      </c>
      <c r="C294" s="119" t="str">
        <f t="shared" si="39"/>
        <v>宮城県漁業協同組合</v>
      </c>
      <c r="D294" s="120" t="s">
        <v>108</v>
      </c>
      <c r="E294" s="118" t="s">
        <v>65</v>
      </c>
      <c r="F294" s="142" t="s">
        <v>137</v>
      </c>
      <c r="G294" s="121" t="s">
        <v>61</v>
      </c>
      <c r="H294" s="82" t="s">
        <v>46</v>
      </c>
      <c r="I294" s="89" t="s">
        <v>222</v>
      </c>
      <c r="J294" s="118" t="s">
        <v>113</v>
      </c>
      <c r="K294" s="118" t="s">
        <v>65</v>
      </c>
      <c r="L294" s="83" t="s">
        <v>49</v>
      </c>
      <c r="M294" s="78" t="s">
        <v>134</v>
      </c>
      <c r="N294" s="122" t="s">
        <v>33</v>
      </c>
      <c r="O294" s="123">
        <v>45757</v>
      </c>
      <c r="P294" s="124">
        <v>45761</v>
      </c>
      <c r="Q294" s="127" t="s">
        <v>55</v>
      </c>
      <c r="R294" s="134" t="s">
        <v>55</v>
      </c>
      <c r="S294" s="126" t="s">
        <v>226</v>
      </c>
      <c r="T294" s="135" t="str">
        <f t="shared" si="40"/>
        <v>&lt;10</v>
      </c>
      <c r="U294" s="135" t="str">
        <f t="shared" si="40"/>
        <v>&lt;10</v>
      </c>
      <c r="V294" s="136" t="str">
        <f t="shared" si="35"/>
        <v>&lt;20</v>
      </c>
      <c r="W294" s="156"/>
    </row>
    <row r="295" spans="1:23" x14ac:dyDescent="0.4">
      <c r="A295" s="13">
        <f t="shared" si="36"/>
        <v>289</v>
      </c>
      <c r="B295" s="118" t="s">
        <v>130</v>
      </c>
      <c r="C295" s="119" t="str">
        <f t="shared" si="39"/>
        <v>宮城県漁業協同組合</v>
      </c>
      <c r="D295" s="120" t="s">
        <v>108</v>
      </c>
      <c r="E295" s="118" t="s">
        <v>65</v>
      </c>
      <c r="F295" s="145" t="s">
        <v>229</v>
      </c>
      <c r="G295" s="121" t="s">
        <v>61</v>
      </c>
      <c r="H295" s="82" t="s">
        <v>46</v>
      </c>
      <c r="I295" s="89" t="s">
        <v>222</v>
      </c>
      <c r="J295" s="118" t="s">
        <v>113</v>
      </c>
      <c r="K295" s="118" t="s">
        <v>65</v>
      </c>
      <c r="L295" s="83" t="s">
        <v>49</v>
      </c>
      <c r="M295" s="78" t="s">
        <v>134</v>
      </c>
      <c r="N295" s="122" t="s">
        <v>33</v>
      </c>
      <c r="O295" s="123">
        <v>45757</v>
      </c>
      <c r="P295" s="124">
        <v>45761</v>
      </c>
      <c r="Q295" s="127" t="s">
        <v>55</v>
      </c>
      <c r="R295" s="134" t="s">
        <v>55</v>
      </c>
      <c r="S295" s="126" t="s">
        <v>226</v>
      </c>
      <c r="T295" s="135" t="str">
        <f t="shared" si="40"/>
        <v>&lt;10</v>
      </c>
      <c r="U295" s="135" t="str">
        <f t="shared" si="40"/>
        <v>&lt;10</v>
      </c>
      <c r="V295" s="136" t="str">
        <f t="shared" si="35"/>
        <v>&lt;20</v>
      </c>
      <c r="W295" s="156"/>
    </row>
    <row r="296" spans="1:23" x14ac:dyDescent="0.4">
      <c r="A296" s="13">
        <f t="shared" si="36"/>
        <v>290</v>
      </c>
      <c r="B296" s="118" t="s">
        <v>130</v>
      </c>
      <c r="C296" s="119" t="str">
        <f t="shared" si="39"/>
        <v>宮城県漁業協同組合</v>
      </c>
      <c r="D296" s="120" t="s">
        <v>108</v>
      </c>
      <c r="E296" s="118" t="s">
        <v>65</v>
      </c>
      <c r="F296" s="145" t="s">
        <v>229</v>
      </c>
      <c r="G296" s="121" t="s">
        <v>61</v>
      </c>
      <c r="H296" s="82" t="s">
        <v>46</v>
      </c>
      <c r="I296" s="89" t="s">
        <v>222</v>
      </c>
      <c r="J296" s="118" t="s">
        <v>113</v>
      </c>
      <c r="K296" s="118" t="s">
        <v>65</v>
      </c>
      <c r="L296" s="83" t="s">
        <v>49</v>
      </c>
      <c r="M296" s="78" t="s">
        <v>134</v>
      </c>
      <c r="N296" s="122" t="s">
        <v>33</v>
      </c>
      <c r="O296" s="123">
        <v>45757</v>
      </c>
      <c r="P296" s="124">
        <v>45761</v>
      </c>
      <c r="Q296" s="127" t="s">
        <v>55</v>
      </c>
      <c r="R296" s="134" t="s">
        <v>55</v>
      </c>
      <c r="S296" s="126" t="s">
        <v>226</v>
      </c>
      <c r="T296" s="135" t="str">
        <f t="shared" si="40"/>
        <v>&lt;10</v>
      </c>
      <c r="U296" s="135" t="str">
        <f t="shared" si="40"/>
        <v>&lt;10</v>
      </c>
      <c r="V296" s="136" t="str">
        <f t="shared" si="35"/>
        <v>&lt;20</v>
      </c>
      <c r="W296" s="156"/>
    </row>
    <row r="297" spans="1:23" x14ac:dyDescent="0.4">
      <c r="A297" s="13">
        <f t="shared" si="36"/>
        <v>291</v>
      </c>
      <c r="B297" s="118" t="s">
        <v>130</v>
      </c>
      <c r="C297" s="119" t="str">
        <f t="shared" si="39"/>
        <v>宮城県漁業協同組合</v>
      </c>
      <c r="D297" s="120" t="s">
        <v>108</v>
      </c>
      <c r="E297" s="118" t="s">
        <v>65</v>
      </c>
      <c r="F297" s="145" t="s">
        <v>230</v>
      </c>
      <c r="G297" s="121" t="s">
        <v>61</v>
      </c>
      <c r="H297" s="82" t="s">
        <v>46</v>
      </c>
      <c r="I297" s="89" t="s">
        <v>222</v>
      </c>
      <c r="J297" s="118" t="s">
        <v>113</v>
      </c>
      <c r="K297" s="118" t="s">
        <v>65</v>
      </c>
      <c r="L297" s="83" t="s">
        <v>49</v>
      </c>
      <c r="M297" s="78" t="s">
        <v>134</v>
      </c>
      <c r="N297" s="122" t="s">
        <v>33</v>
      </c>
      <c r="O297" s="123">
        <v>45757</v>
      </c>
      <c r="P297" s="124">
        <v>45761</v>
      </c>
      <c r="Q297" s="127" t="s">
        <v>55</v>
      </c>
      <c r="R297" s="134" t="s">
        <v>55</v>
      </c>
      <c r="S297" s="126" t="s">
        <v>226</v>
      </c>
      <c r="T297" s="135" t="str">
        <f t="shared" si="40"/>
        <v>&lt;10</v>
      </c>
      <c r="U297" s="135" t="str">
        <f t="shared" si="40"/>
        <v>&lt;10</v>
      </c>
      <c r="V297" s="136" t="str">
        <f t="shared" si="35"/>
        <v>&lt;20</v>
      </c>
      <c r="W297" s="156"/>
    </row>
    <row r="298" spans="1:23" x14ac:dyDescent="0.4">
      <c r="A298" s="13">
        <f t="shared" si="36"/>
        <v>292</v>
      </c>
      <c r="B298" s="118" t="s">
        <v>130</v>
      </c>
      <c r="C298" s="119" t="str">
        <f t="shared" si="39"/>
        <v>宮城県漁業協同組合</v>
      </c>
      <c r="D298" s="120" t="s">
        <v>108</v>
      </c>
      <c r="E298" s="118" t="s">
        <v>65</v>
      </c>
      <c r="F298" s="145" t="s">
        <v>137</v>
      </c>
      <c r="G298" s="121" t="s">
        <v>61</v>
      </c>
      <c r="H298" s="82" t="s">
        <v>46</v>
      </c>
      <c r="I298" s="89" t="s">
        <v>133</v>
      </c>
      <c r="J298" s="118" t="s">
        <v>113</v>
      </c>
      <c r="K298" s="118" t="s">
        <v>65</v>
      </c>
      <c r="L298" s="83" t="s">
        <v>49</v>
      </c>
      <c r="M298" s="78" t="s">
        <v>134</v>
      </c>
      <c r="N298" s="122" t="s">
        <v>33</v>
      </c>
      <c r="O298" s="158">
        <v>45757</v>
      </c>
      <c r="P298" s="159">
        <v>45761</v>
      </c>
      <c r="Q298" s="127" t="s">
        <v>55</v>
      </c>
      <c r="R298" s="134" t="s">
        <v>55</v>
      </c>
      <c r="S298" s="126" t="s">
        <v>226</v>
      </c>
      <c r="T298" s="135" t="str">
        <f t="shared" si="40"/>
        <v>&lt;10</v>
      </c>
      <c r="U298" s="135" t="str">
        <f t="shared" si="40"/>
        <v>&lt;10</v>
      </c>
      <c r="V298" s="136" t="str">
        <f t="shared" si="35"/>
        <v>&lt;20</v>
      </c>
      <c r="W298" s="156"/>
    </row>
    <row r="299" spans="1:23" x14ac:dyDescent="0.4">
      <c r="A299" s="13">
        <f t="shared" si="36"/>
        <v>293</v>
      </c>
      <c r="B299" s="118" t="s">
        <v>130</v>
      </c>
      <c r="C299" s="119" t="str">
        <f t="shared" si="39"/>
        <v>宮城県漁業協同組合</v>
      </c>
      <c r="D299" s="120" t="s">
        <v>108</v>
      </c>
      <c r="E299" s="118" t="s">
        <v>65</v>
      </c>
      <c r="F299" s="145" t="s">
        <v>137</v>
      </c>
      <c r="G299" s="121" t="s">
        <v>61</v>
      </c>
      <c r="H299" s="82" t="s">
        <v>46</v>
      </c>
      <c r="I299" s="89" t="s">
        <v>138</v>
      </c>
      <c r="J299" s="118" t="s">
        <v>113</v>
      </c>
      <c r="K299" s="118" t="s">
        <v>65</v>
      </c>
      <c r="L299" s="83" t="s">
        <v>49</v>
      </c>
      <c r="M299" s="78" t="s">
        <v>134</v>
      </c>
      <c r="N299" s="122" t="s">
        <v>33</v>
      </c>
      <c r="O299" s="158">
        <v>45757</v>
      </c>
      <c r="P299" s="159">
        <v>45761</v>
      </c>
      <c r="Q299" s="127" t="s">
        <v>55</v>
      </c>
      <c r="R299" s="134" t="s">
        <v>55</v>
      </c>
      <c r="S299" s="126" t="s">
        <v>226</v>
      </c>
      <c r="T299" s="135" t="str">
        <f t="shared" si="40"/>
        <v>&lt;10</v>
      </c>
      <c r="U299" s="135" t="str">
        <f t="shared" si="40"/>
        <v>&lt;10</v>
      </c>
      <c r="V299" s="136" t="str">
        <f t="shared" si="35"/>
        <v>&lt;20</v>
      </c>
      <c r="W299" s="156"/>
    </row>
    <row r="300" spans="1:23" x14ac:dyDescent="0.4">
      <c r="A300" s="13">
        <f t="shared" si="36"/>
        <v>294</v>
      </c>
      <c r="B300" s="118" t="s">
        <v>130</v>
      </c>
      <c r="C300" s="119" t="str">
        <f t="shared" si="39"/>
        <v>宮城県漁業協同組合</v>
      </c>
      <c r="D300" s="120" t="s">
        <v>108</v>
      </c>
      <c r="E300" s="118" t="s">
        <v>65</v>
      </c>
      <c r="F300" s="145" t="s">
        <v>228</v>
      </c>
      <c r="G300" s="121" t="s">
        <v>61</v>
      </c>
      <c r="H300" s="82" t="s">
        <v>46</v>
      </c>
      <c r="I300" s="89" t="s">
        <v>138</v>
      </c>
      <c r="J300" s="118" t="s">
        <v>113</v>
      </c>
      <c r="K300" s="118" t="s">
        <v>65</v>
      </c>
      <c r="L300" s="83" t="s">
        <v>49</v>
      </c>
      <c r="M300" s="78" t="s">
        <v>134</v>
      </c>
      <c r="N300" s="122" t="s">
        <v>33</v>
      </c>
      <c r="O300" s="158">
        <v>45757</v>
      </c>
      <c r="P300" s="159">
        <v>45761</v>
      </c>
      <c r="Q300" s="127" t="s">
        <v>55</v>
      </c>
      <c r="R300" s="134" t="s">
        <v>55</v>
      </c>
      <c r="S300" s="126" t="s">
        <v>226</v>
      </c>
      <c r="T300" s="135" t="str">
        <f t="shared" si="40"/>
        <v>&lt;10</v>
      </c>
      <c r="U300" s="135" t="str">
        <f t="shared" si="40"/>
        <v>&lt;10</v>
      </c>
      <c r="V300" s="136" t="str">
        <f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&lt;20</v>
      </c>
      <c r="W300" s="156"/>
    </row>
    <row r="301" spans="1:23" x14ac:dyDescent="0.4">
      <c r="A301" s="13">
        <f t="shared" si="36"/>
        <v>295</v>
      </c>
      <c r="B301" s="118" t="s">
        <v>130</v>
      </c>
      <c r="C301" s="119" t="str">
        <f t="shared" si="39"/>
        <v>宮城県漁業協同組合</v>
      </c>
      <c r="D301" s="120" t="s">
        <v>108</v>
      </c>
      <c r="E301" s="118" t="s">
        <v>65</v>
      </c>
      <c r="F301" s="145" t="s">
        <v>229</v>
      </c>
      <c r="G301" s="121" t="s">
        <v>61</v>
      </c>
      <c r="H301" s="82" t="s">
        <v>46</v>
      </c>
      <c r="I301" s="89" t="s">
        <v>224</v>
      </c>
      <c r="J301" s="118" t="s">
        <v>113</v>
      </c>
      <c r="K301" s="118" t="s">
        <v>65</v>
      </c>
      <c r="L301" s="83" t="s">
        <v>49</v>
      </c>
      <c r="M301" s="78" t="s">
        <v>134</v>
      </c>
      <c r="N301" s="122" t="s">
        <v>33</v>
      </c>
      <c r="O301" s="158">
        <v>45757</v>
      </c>
      <c r="P301" s="159">
        <v>45761</v>
      </c>
      <c r="Q301" s="127" t="s">
        <v>55</v>
      </c>
      <c r="R301" s="134" t="s">
        <v>55</v>
      </c>
      <c r="S301" s="126" t="s">
        <v>226</v>
      </c>
      <c r="T301" s="135" t="str">
        <f t="shared" si="40"/>
        <v>&lt;10</v>
      </c>
      <c r="U301" s="135" t="str">
        <f t="shared" si="40"/>
        <v>&lt;10</v>
      </c>
      <c r="V301" s="136" t="str">
        <f>IFERROR(IF(AND(T301="",U301=""),"",IF(AND(T301="-",U301="-"),IF(S301="","Cs合計を入力してください",S301),IF(NOT(ISERROR(T301*1+U301*1)),ROUND(T301+U301, 1-INT(LOG(ABS(T301+U301)))),IF(NOT(ISERROR(T301*1)),ROUND(T301, 1-INT(LOG(ABS(T301)))),IF(NOT(ISERROR(U301*1)),ROUND(U301, 1-INT(LOG(ABS(U301)))),IF(ISERROR(T301*1+U301*1),"&lt;"&amp;ROUND(IF(T301="-",0,SUBSTITUTE(T301,"&lt;",""))*1+IF(U301="-",0,SUBSTITUTE(U301,"&lt;",""))*1,1-INT(LOG(ABS(IF(T301="-",0,SUBSTITUTE(T301,"&lt;",""))*1+IF(U301="-",0,SUBSTITUTE(U301,"&lt;",""))*1)))))))))),"入力形式が間違っています")</f>
        <v>&lt;20</v>
      </c>
      <c r="W301" s="156"/>
    </row>
    <row r="302" spans="1:23" x14ac:dyDescent="0.4">
      <c r="A302" s="13">
        <f t="shared" si="36"/>
        <v>296</v>
      </c>
      <c r="B302" s="118" t="s">
        <v>130</v>
      </c>
      <c r="C302" s="119" t="str">
        <f t="shared" si="39"/>
        <v>宮城県漁業協同組合</v>
      </c>
      <c r="D302" s="120" t="s">
        <v>108</v>
      </c>
      <c r="E302" s="118" t="s">
        <v>65</v>
      </c>
      <c r="F302" s="145" t="s">
        <v>671</v>
      </c>
      <c r="G302" s="121" t="s">
        <v>61</v>
      </c>
      <c r="H302" s="82" t="s">
        <v>46</v>
      </c>
      <c r="I302" s="89" t="s">
        <v>255</v>
      </c>
      <c r="J302" s="118" t="s">
        <v>48</v>
      </c>
      <c r="K302" s="118" t="s">
        <v>65</v>
      </c>
      <c r="L302" s="83" t="s">
        <v>49</v>
      </c>
      <c r="M302" s="78" t="s">
        <v>134</v>
      </c>
      <c r="N302" s="122" t="s">
        <v>33</v>
      </c>
      <c r="O302" s="158">
        <v>45757</v>
      </c>
      <c r="P302" s="159">
        <v>45761</v>
      </c>
      <c r="Q302" s="127" t="s">
        <v>55</v>
      </c>
      <c r="R302" s="134" t="s">
        <v>55</v>
      </c>
      <c r="S302" s="126" t="s">
        <v>226</v>
      </c>
      <c r="T302" s="135" t="str">
        <f t="shared" si="40"/>
        <v>&lt;10</v>
      </c>
      <c r="U302" s="135" t="str">
        <f t="shared" si="40"/>
        <v>&lt;10</v>
      </c>
      <c r="V302" s="136" t="str">
        <f t="shared" ref="V302:V325" si="41"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&lt;20</v>
      </c>
      <c r="W302" s="156"/>
    </row>
    <row r="303" spans="1:23" x14ac:dyDescent="0.4">
      <c r="A303" s="13">
        <f t="shared" si="36"/>
        <v>297</v>
      </c>
      <c r="B303" s="118" t="s">
        <v>130</v>
      </c>
      <c r="C303" s="119" t="str">
        <f t="shared" si="39"/>
        <v>宮城県漁業協同組合</v>
      </c>
      <c r="D303" s="120" t="s">
        <v>108</v>
      </c>
      <c r="E303" s="118" t="s">
        <v>65</v>
      </c>
      <c r="F303" s="145" t="s">
        <v>229</v>
      </c>
      <c r="G303" s="121" t="s">
        <v>61</v>
      </c>
      <c r="H303" s="82" t="s">
        <v>46</v>
      </c>
      <c r="I303" s="89" t="s">
        <v>224</v>
      </c>
      <c r="J303" s="118" t="s">
        <v>113</v>
      </c>
      <c r="K303" s="118" t="s">
        <v>65</v>
      </c>
      <c r="L303" s="83" t="s">
        <v>49</v>
      </c>
      <c r="M303" s="78" t="s">
        <v>134</v>
      </c>
      <c r="N303" s="122" t="s">
        <v>33</v>
      </c>
      <c r="O303" s="158">
        <v>45757</v>
      </c>
      <c r="P303" s="159">
        <v>45761</v>
      </c>
      <c r="Q303" s="127" t="s">
        <v>55</v>
      </c>
      <c r="R303" s="128" t="s">
        <v>55</v>
      </c>
      <c r="S303" s="126" t="s">
        <v>226</v>
      </c>
      <c r="T303" s="135" t="str">
        <f t="shared" si="40"/>
        <v>&lt;10</v>
      </c>
      <c r="U303" s="135" t="str">
        <f t="shared" si="40"/>
        <v>&lt;10</v>
      </c>
      <c r="V303" s="136" t="str">
        <f t="shared" si="41"/>
        <v>&lt;20</v>
      </c>
      <c r="W303" s="156"/>
    </row>
    <row r="304" spans="1:23" x14ac:dyDescent="0.4">
      <c r="A304" s="13">
        <f t="shared" si="36"/>
        <v>298</v>
      </c>
      <c r="B304" s="118" t="s">
        <v>130</v>
      </c>
      <c r="C304" s="119" t="str">
        <f t="shared" si="39"/>
        <v>宮城県</v>
      </c>
      <c r="D304" s="120" t="s">
        <v>108</v>
      </c>
      <c r="E304" s="118" t="s">
        <v>65</v>
      </c>
      <c r="F304" s="145" t="s">
        <v>421</v>
      </c>
      <c r="G304" s="121" t="s">
        <v>61</v>
      </c>
      <c r="H304" s="82" t="s">
        <v>46</v>
      </c>
      <c r="I304" s="89" t="s">
        <v>325</v>
      </c>
      <c r="J304" s="118" t="s">
        <v>48</v>
      </c>
      <c r="K304" s="118" t="s">
        <v>65</v>
      </c>
      <c r="L304" s="83" t="s">
        <v>49</v>
      </c>
      <c r="M304" s="78" t="s">
        <v>358</v>
      </c>
      <c r="N304" s="122" t="s">
        <v>33</v>
      </c>
      <c r="O304" s="158">
        <v>45757</v>
      </c>
      <c r="P304" s="159">
        <v>45763</v>
      </c>
      <c r="Q304" s="127" t="s">
        <v>534</v>
      </c>
      <c r="R304" s="128" t="s">
        <v>672</v>
      </c>
      <c r="S304" s="126" t="s">
        <v>370</v>
      </c>
      <c r="T304" s="135" t="str">
        <f t="shared" si="40"/>
        <v>&lt;4.43</v>
      </c>
      <c r="U304" s="135" t="str">
        <f t="shared" si="40"/>
        <v>&lt;4.14</v>
      </c>
      <c r="V304" s="136" t="str">
        <f t="shared" si="41"/>
        <v>&lt;8.6</v>
      </c>
      <c r="W304" s="156"/>
    </row>
    <row r="305" spans="1:23" x14ac:dyDescent="0.4">
      <c r="A305" s="13">
        <f t="shared" si="36"/>
        <v>299</v>
      </c>
      <c r="B305" s="118" t="s">
        <v>130</v>
      </c>
      <c r="C305" s="119" t="str">
        <f t="shared" si="39"/>
        <v>宮城県</v>
      </c>
      <c r="D305" s="120" t="s">
        <v>108</v>
      </c>
      <c r="E305" s="118" t="s">
        <v>65</v>
      </c>
      <c r="F305" s="145" t="s">
        <v>421</v>
      </c>
      <c r="G305" s="121" t="s">
        <v>61</v>
      </c>
      <c r="H305" s="82" t="s">
        <v>46</v>
      </c>
      <c r="I305" s="89" t="s">
        <v>325</v>
      </c>
      <c r="J305" s="118" t="s">
        <v>48</v>
      </c>
      <c r="K305" s="118" t="s">
        <v>65</v>
      </c>
      <c r="L305" s="83" t="s">
        <v>49</v>
      </c>
      <c r="M305" s="78" t="s">
        <v>358</v>
      </c>
      <c r="N305" s="122" t="s">
        <v>33</v>
      </c>
      <c r="O305" s="158">
        <v>45757</v>
      </c>
      <c r="P305" s="159">
        <v>45763</v>
      </c>
      <c r="Q305" s="127" t="s">
        <v>461</v>
      </c>
      <c r="R305" s="128" t="s">
        <v>461</v>
      </c>
      <c r="S305" s="126" t="s">
        <v>58</v>
      </c>
      <c r="T305" s="135" t="str">
        <f t="shared" si="40"/>
        <v>&lt;4.74</v>
      </c>
      <c r="U305" s="135" t="str">
        <f t="shared" si="40"/>
        <v>&lt;4.74</v>
      </c>
      <c r="V305" s="136" t="str">
        <f t="shared" si="41"/>
        <v>&lt;9.5</v>
      </c>
      <c r="W305" s="156"/>
    </row>
    <row r="306" spans="1:23" x14ac:dyDescent="0.4">
      <c r="A306" s="13">
        <f t="shared" si="36"/>
        <v>300</v>
      </c>
      <c r="B306" s="118" t="s">
        <v>130</v>
      </c>
      <c r="C306" s="119" t="str">
        <f t="shared" si="39"/>
        <v>宮城県</v>
      </c>
      <c r="D306" s="120" t="s">
        <v>108</v>
      </c>
      <c r="E306" s="118" t="s">
        <v>65</v>
      </c>
      <c r="F306" s="145" t="s">
        <v>421</v>
      </c>
      <c r="G306" s="121" t="s">
        <v>61</v>
      </c>
      <c r="H306" s="82" t="s">
        <v>46</v>
      </c>
      <c r="I306" s="89" t="s">
        <v>325</v>
      </c>
      <c r="J306" s="118" t="s">
        <v>48</v>
      </c>
      <c r="K306" s="118" t="s">
        <v>65</v>
      </c>
      <c r="L306" s="83" t="s">
        <v>49</v>
      </c>
      <c r="M306" s="78" t="s">
        <v>358</v>
      </c>
      <c r="N306" s="122" t="s">
        <v>33</v>
      </c>
      <c r="O306" s="158">
        <v>45757</v>
      </c>
      <c r="P306" s="159">
        <v>45763</v>
      </c>
      <c r="Q306" s="127" t="s">
        <v>561</v>
      </c>
      <c r="R306" s="128" t="s">
        <v>673</v>
      </c>
      <c r="S306" s="126" t="s">
        <v>674</v>
      </c>
      <c r="T306" s="135" t="str">
        <f t="shared" ref="T306:U325" si="42"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&lt;3.9</v>
      </c>
      <c r="U306" s="135" t="str">
        <f t="shared" si="42"/>
        <v>&lt;4.03</v>
      </c>
      <c r="V306" s="136" t="str">
        <f t="shared" si="41"/>
        <v>&lt;7.9</v>
      </c>
      <c r="W306" s="156"/>
    </row>
    <row r="307" spans="1:23" x14ac:dyDescent="0.4">
      <c r="A307" s="13">
        <f t="shared" si="36"/>
        <v>301</v>
      </c>
      <c r="B307" s="118" t="s">
        <v>130</v>
      </c>
      <c r="C307" s="119" t="str">
        <f t="shared" si="39"/>
        <v>宮城県</v>
      </c>
      <c r="D307" s="120" t="s">
        <v>108</v>
      </c>
      <c r="E307" s="118" t="s">
        <v>65</v>
      </c>
      <c r="F307" s="145" t="s">
        <v>421</v>
      </c>
      <c r="G307" s="121" t="s">
        <v>61</v>
      </c>
      <c r="H307" s="82" t="s">
        <v>46</v>
      </c>
      <c r="I307" s="89" t="s">
        <v>325</v>
      </c>
      <c r="J307" s="118" t="s">
        <v>48</v>
      </c>
      <c r="K307" s="118" t="s">
        <v>65</v>
      </c>
      <c r="L307" s="83" t="s">
        <v>49</v>
      </c>
      <c r="M307" s="78" t="s">
        <v>358</v>
      </c>
      <c r="N307" s="122" t="s">
        <v>33</v>
      </c>
      <c r="O307" s="158">
        <v>45757</v>
      </c>
      <c r="P307" s="159">
        <v>45763</v>
      </c>
      <c r="Q307" s="127" t="s">
        <v>657</v>
      </c>
      <c r="R307" s="128" t="s">
        <v>675</v>
      </c>
      <c r="S307" s="126" t="s">
        <v>450</v>
      </c>
      <c r="T307" s="135" t="str">
        <f t="shared" si="42"/>
        <v>&lt;4.94</v>
      </c>
      <c r="U307" s="135" t="str">
        <f t="shared" si="42"/>
        <v>&lt;4.85</v>
      </c>
      <c r="V307" s="136" t="str">
        <f t="shared" si="41"/>
        <v>&lt;9.8</v>
      </c>
      <c r="W307" s="156"/>
    </row>
    <row r="308" spans="1:23" x14ac:dyDescent="0.4">
      <c r="A308" s="13">
        <f t="shared" si="36"/>
        <v>302</v>
      </c>
      <c r="B308" s="118" t="s">
        <v>130</v>
      </c>
      <c r="C308" s="119" t="str">
        <f t="shared" si="39"/>
        <v>宮城県</v>
      </c>
      <c r="D308" s="120" t="s">
        <v>108</v>
      </c>
      <c r="E308" s="118" t="s">
        <v>65</v>
      </c>
      <c r="F308" s="145" t="s">
        <v>421</v>
      </c>
      <c r="G308" s="121" t="s">
        <v>61</v>
      </c>
      <c r="H308" s="82" t="s">
        <v>46</v>
      </c>
      <c r="I308" s="89" t="s">
        <v>325</v>
      </c>
      <c r="J308" s="118" t="s">
        <v>48</v>
      </c>
      <c r="K308" s="118" t="s">
        <v>65</v>
      </c>
      <c r="L308" s="83" t="s">
        <v>49</v>
      </c>
      <c r="M308" s="78" t="s">
        <v>358</v>
      </c>
      <c r="N308" s="122" t="s">
        <v>33</v>
      </c>
      <c r="O308" s="158">
        <v>45757</v>
      </c>
      <c r="P308" s="159">
        <v>45763</v>
      </c>
      <c r="Q308" s="127" t="s">
        <v>676</v>
      </c>
      <c r="R308" s="128" t="s">
        <v>449</v>
      </c>
      <c r="S308" s="126" t="s">
        <v>452</v>
      </c>
      <c r="T308" s="135" t="str">
        <f t="shared" si="42"/>
        <v>&lt;4.72</v>
      </c>
      <c r="U308" s="135" t="str">
        <f t="shared" si="42"/>
        <v>&lt;4.65</v>
      </c>
      <c r="V308" s="136" t="str">
        <f t="shared" si="41"/>
        <v>&lt;9.4</v>
      </c>
      <c r="W308" s="156"/>
    </row>
    <row r="309" spans="1:23" x14ac:dyDescent="0.4">
      <c r="A309" s="13">
        <f t="shared" si="36"/>
        <v>303</v>
      </c>
      <c r="B309" s="118" t="s">
        <v>130</v>
      </c>
      <c r="C309" s="119" t="str">
        <f t="shared" si="39"/>
        <v>宮城県</v>
      </c>
      <c r="D309" s="120" t="s">
        <v>108</v>
      </c>
      <c r="E309" s="118" t="s">
        <v>65</v>
      </c>
      <c r="F309" s="145" t="s">
        <v>421</v>
      </c>
      <c r="G309" s="121" t="s">
        <v>61</v>
      </c>
      <c r="H309" s="82" t="s">
        <v>46</v>
      </c>
      <c r="I309" s="89" t="s">
        <v>542</v>
      </c>
      <c r="J309" s="118" t="s">
        <v>48</v>
      </c>
      <c r="K309" s="118" t="s">
        <v>65</v>
      </c>
      <c r="L309" s="83" t="s">
        <v>49</v>
      </c>
      <c r="M309" s="78" t="s">
        <v>358</v>
      </c>
      <c r="N309" s="122" t="s">
        <v>33</v>
      </c>
      <c r="O309" s="158">
        <v>45757</v>
      </c>
      <c r="P309" s="159">
        <v>45763</v>
      </c>
      <c r="Q309" s="127" t="s">
        <v>552</v>
      </c>
      <c r="R309" s="128" t="s">
        <v>563</v>
      </c>
      <c r="S309" s="126" t="s">
        <v>370</v>
      </c>
      <c r="T309" s="135" t="str">
        <f t="shared" si="42"/>
        <v>&lt;3.93</v>
      </c>
      <c r="U309" s="135" t="str">
        <f t="shared" si="42"/>
        <v>&lt;4.71</v>
      </c>
      <c r="V309" s="136" t="str">
        <f t="shared" si="41"/>
        <v>&lt;8.6</v>
      </c>
      <c r="W309" s="156"/>
    </row>
    <row r="310" spans="1:23" x14ac:dyDescent="0.4">
      <c r="A310" s="13">
        <f t="shared" si="36"/>
        <v>304</v>
      </c>
      <c r="B310" s="118" t="s">
        <v>130</v>
      </c>
      <c r="C310" s="119" t="str">
        <f t="shared" si="39"/>
        <v>宮城県</v>
      </c>
      <c r="D310" s="120" t="s">
        <v>108</v>
      </c>
      <c r="E310" s="118" t="s">
        <v>65</v>
      </c>
      <c r="F310" s="145" t="s">
        <v>421</v>
      </c>
      <c r="G310" s="121" t="s">
        <v>117</v>
      </c>
      <c r="H310" s="82" t="s">
        <v>231</v>
      </c>
      <c r="I310" s="89" t="s">
        <v>565</v>
      </c>
      <c r="J310" s="118" t="s">
        <v>48</v>
      </c>
      <c r="K310" s="118" t="s">
        <v>65</v>
      </c>
      <c r="L310" s="83" t="s">
        <v>49</v>
      </c>
      <c r="M310" s="78" t="s">
        <v>677</v>
      </c>
      <c r="N310" s="122" t="s">
        <v>33</v>
      </c>
      <c r="O310" s="158">
        <v>45758</v>
      </c>
      <c r="P310" s="159">
        <v>45763</v>
      </c>
      <c r="Q310" s="127" t="s">
        <v>678</v>
      </c>
      <c r="R310" s="128" t="s">
        <v>679</v>
      </c>
      <c r="S310" s="126" t="s">
        <v>82</v>
      </c>
      <c r="T310" s="135" t="str">
        <f t="shared" si="42"/>
        <v>&lt;0.449</v>
      </c>
      <c r="U310" s="135" t="str">
        <f t="shared" si="42"/>
        <v>&lt;0.596</v>
      </c>
      <c r="V310" s="136" t="str">
        <f t="shared" si="41"/>
        <v>&lt;1</v>
      </c>
      <c r="W310" s="156"/>
    </row>
    <row r="311" spans="1:23" x14ac:dyDescent="0.4">
      <c r="A311" s="13">
        <f t="shared" si="36"/>
        <v>305</v>
      </c>
      <c r="B311" s="118" t="s">
        <v>130</v>
      </c>
      <c r="C311" s="119" t="str">
        <f t="shared" si="39"/>
        <v>宮城県</v>
      </c>
      <c r="D311" s="120" t="s">
        <v>108</v>
      </c>
      <c r="E311" s="118" t="s">
        <v>65</v>
      </c>
      <c r="F311" s="145" t="s">
        <v>421</v>
      </c>
      <c r="G311" s="121" t="s">
        <v>61</v>
      </c>
      <c r="H311" s="82" t="s">
        <v>46</v>
      </c>
      <c r="I311" s="89" t="s">
        <v>357</v>
      </c>
      <c r="J311" s="118" t="s">
        <v>48</v>
      </c>
      <c r="K311" s="118" t="s">
        <v>65</v>
      </c>
      <c r="L311" s="83" t="s">
        <v>49</v>
      </c>
      <c r="M311" s="78" t="s">
        <v>677</v>
      </c>
      <c r="N311" s="122" t="s">
        <v>33</v>
      </c>
      <c r="O311" s="158">
        <v>45758</v>
      </c>
      <c r="P311" s="159">
        <v>45763</v>
      </c>
      <c r="Q311" s="127" t="s">
        <v>544</v>
      </c>
      <c r="R311" s="128" t="s">
        <v>511</v>
      </c>
      <c r="S311" s="126" t="s">
        <v>52</v>
      </c>
      <c r="T311" s="135" t="str">
        <f t="shared" si="42"/>
        <v>&lt;4.45</v>
      </c>
      <c r="U311" s="135" t="str">
        <f t="shared" si="42"/>
        <v>&lt;5.23</v>
      </c>
      <c r="V311" s="136" t="str">
        <f t="shared" si="41"/>
        <v>&lt;9.7</v>
      </c>
      <c r="W311" s="156"/>
    </row>
    <row r="312" spans="1:23" x14ac:dyDescent="0.4">
      <c r="A312" s="13">
        <f t="shared" si="36"/>
        <v>306</v>
      </c>
      <c r="B312" s="118" t="s">
        <v>130</v>
      </c>
      <c r="C312" s="119" t="str">
        <f t="shared" si="39"/>
        <v>宮城県</v>
      </c>
      <c r="D312" s="120" t="s">
        <v>108</v>
      </c>
      <c r="E312" s="118" t="s">
        <v>65</v>
      </c>
      <c r="F312" s="145" t="s">
        <v>421</v>
      </c>
      <c r="G312" s="121" t="s">
        <v>61</v>
      </c>
      <c r="H312" s="82" t="s">
        <v>46</v>
      </c>
      <c r="I312" s="89" t="s">
        <v>357</v>
      </c>
      <c r="J312" s="118" t="s">
        <v>48</v>
      </c>
      <c r="K312" s="118" t="s">
        <v>65</v>
      </c>
      <c r="L312" s="83" t="s">
        <v>49</v>
      </c>
      <c r="M312" s="78" t="s">
        <v>677</v>
      </c>
      <c r="N312" s="122" t="s">
        <v>33</v>
      </c>
      <c r="O312" s="158">
        <v>45758</v>
      </c>
      <c r="P312" s="159">
        <v>45763</v>
      </c>
      <c r="Q312" s="127" t="s">
        <v>680</v>
      </c>
      <c r="R312" s="128" t="s">
        <v>681</v>
      </c>
      <c r="S312" s="126" t="s">
        <v>98</v>
      </c>
      <c r="T312" s="135" t="str">
        <f t="shared" si="42"/>
        <v>&lt;5.02</v>
      </c>
      <c r="U312" s="135" t="str">
        <f t="shared" si="42"/>
        <v>&lt;5.69</v>
      </c>
      <c r="V312" s="136" t="str">
        <f t="shared" si="41"/>
        <v>&lt;11</v>
      </c>
      <c r="W312" s="156"/>
    </row>
    <row r="313" spans="1:23" x14ac:dyDescent="0.4">
      <c r="A313" s="13">
        <f t="shared" si="36"/>
        <v>307</v>
      </c>
      <c r="B313" s="118" t="s">
        <v>130</v>
      </c>
      <c r="C313" s="119" t="str">
        <f t="shared" si="39"/>
        <v>宮城県</v>
      </c>
      <c r="D313" s="120" t="s">
        <v>108</v>
      </c>
      <c r="E313" s="118" t="s">
        <v>65</v>
      </c>
      <c r="F313" s="145" t="s">
        <v>421</v>
      </c>
      <c r="G313" s="121" t="s">
        <v>61</v>
      </c>
      <c r="H313" s="82" t="s">
        <v>46</v>
      </c>
      <c r="I313" s="89" t="s">
        <v>357</v>
      </c>
      <c r="J313" s="118" t="s">
        <v>48</v>
      </c>
      <c r="K313" s="118" t="s">
        <v>65</v>
      </c>
      <c r="L313" s="83" t="s">
        <v>49</v>
      </c>
      <c r="M313" s="78" t="s">
        <v>677</v>
      </c>
      <c r="N313" s="122" t="s">
        <v>33</v>
      </c>
      <c r="O313" s="123">
        <v>45758</v>
      </c>
      <c r="P313" s="124">
        <v>45763</v>
      </c>
      <c r="Q313" s="127" t="s">
        <v>558</v>
      </c>
      <c r="R313" s="128" t="s">
        <v>431</v>
      </c>
      <c r="S313" s="126" t="s">
        <v>462</v>
      </c>
      <c r="T313" s="135" t="str">
        <f t="shared" si="42"/>
        <v>&lt;4.22</v>
      </c>
      <c r="U313" s="135" t="str">
        <f t="shared" si="42"/>
        <v>&lt;4.96</v>
      </c>
      <c r="V313" s="136" t="str">
        <f t="shared" si="41"/>
        <v>&lt;9.2</v>
      </c>
      <c r="W313" s="156"/>
    </row>
    <row r="314" spans="1:23" x14ac:dyDescent="0.4">
      <c r="A314" s="13">
        <f t="shared" si="36"/>
        <v>308</v>
      </c>
      <c r="B314" s="118" t="s">
        <v>130</v>
      </c>
      <c r="C314" s="119" t="str">
        <f t="shared" si="39"/>
        <v>宮城県</v>
      </c>
      <c r="D314" s="120" t="s">
        <v>108</v>
      </c>
      <c r="E314" s="118" t="s">
        <v>65</v>
      </c>
      <c r="F314" s="145" t="s">
        <v>421</v>
      </c>
      <c r="G314" s="121" t="s">
        <v>61</v>
      </c>
      <c r="H314" s="82" t="s">
        <v>46</v>
      </c>
      <c r="I314" s="89" t="s">
        <v>357</v>
      </c>
      <c r="J314" s="118" t="s">
        <v>48</v>
      </c>
      <c r="K314" s="118" t="s">
        <v>65</v>
      </c>
      <c r="L314" s="83" t="s">
        <v>49</v>
      </c>
      <c r="M314" s="78" t="s">
        <v>677</v>
      </c>
      <c r="N314" s="122" t="s">
        <v>33</v>
      </c>
      <c r="O314" s="123">
        <v>45758</v>
      </c>
      <c r="P314" s="124">
        <v>45763</v>
      </c>
      <c r="Q314" s="127" t="s">
        <v>682</v>
      </c>
      <c r="R314" s="128" t="s">
        <v>683</v>
      </c>
      <c r="S314" s="126" t="s">
        <v>52</v>
      </c>
      <c r="T314" s="135" t="str">
        <f t="shared" si="42"/>
        <v>&lt;4.86</v>
      </c>
      <c r="U314" s="135" t="str">
        <f t="shared" si="42"/>
        <v>&lt;4.81</v>
      </c>
      <c r="V314" s="136" t="str">
        <f t="shared" si="41"/>
        <v>&lt;9.7</v>
      </c>
      <c r="W314" s="156"/>
    </row>
    <row r="315" spans="1:23" x14ac:dyDescent="0.4">
      <c r="A315" s="13">
        <f t="shared" ref="A315:A378" si="43">A314+1</f>
        <v>309</v>
      </c>
      <c r="B315" s="118" t="s">
        <v>130</v>
      </c>
      <c r="C315" s="119" t="str">
        <f t="shared" si="39"/>
        <v>宮城県</v>
      </c>
      <c r="D315" s="120" t="s">
        <v>108</v>
      </c>
      <c r="E315" s="118" t="s">
        <v>65</v>
      </c>
      <c r="F315" s="145" t="s">
        <v>421</v>
      </c>
      <c r="G315" s="121" t="s">
        <v>61</v>
      </c>
      <c r="H315" s="82" t="s">
        <v>46</v>
      </c>
      <c r="I315" s="89" t="s">
        <v>357</v>
      </c>
      <c r="J315" s="118" t="s">
        <v>48</v>
      </c>
      <c r="K315" s="118" t="s">
        <v>65</v>
      </c>
      <c r="L315" s="83" t="s">
        <v>49</v>
      </c>
      <c r="M315" s="78" t="s">
        <v>677</v>
      </c>
      <c r="N315" s="122" t="s">
        <v>33</v>
      </c>
      <c r="O315" s="123">
        <v>45758</v>
      </c>
      <c r="P315" s="124">
        <v>45763</v>
      </c>
      <c r="Q315" s="127" t="s">
        <v>512</v>
      </c>
      <c r="R315" s="128" t="s">
        <v>463</v>
      </c>
      <c r="S315" s="126" t="s">
        <v>98</v>
      </c>
      <c r="T315" s="135" t="str">
        <f t="shared" si="42"/>
        <v>&lt;5.68</v>
      </c>
      <c r="U315" s="135" t="str">
        <f t="shared" si="42"/>
        <v>&lt;5.4</v>
      </c>
      <c r="V315" s="136" t="str">
        <f t="shared" si="41"/>
        <v>&lt;11</v>
      </c>
      <c r="W315" s="156"/>
    </row>
    <row r="316" spans="1:23" x14ac:dyDescent="0.4">
      <c r="A316" s="13">
        <f t="shared" si="43"/>
        <v>310</v>
      </c>
      <c r="B316" s="118" t="s">
        <v>130</v>
      </c>
      <c r="C316" s="119" t="str">
        <f t="shared" si="39"/>
        <v>宮城県</v>
      </c>
      <c r="D316" s="120" t="s">
        <v>108</v>
      </c>
      <c r="E316" s="118" t="s">
        <v>65</v>
      </c>
      <c r="F316" s="145" t="s">
        <v>421</v>
      </c>
      <c r="G316" s="121" t="s">
        <v>61</v>
      </c>
      <c r="H316" s="82" t="s">
        <v>46</v>
      </c>
      <c r="I316" s="89" t="s">
        <v>542</v>
      </c>
      <c r="J316" s="118" t="s">
        <v>48</v>
      </c>
      <c r="K316" s="118" t="s">
        <v>65</v>
      </c>
      <c r="L316" s="83" t="s">
        <v>49</v>
      </c>
      <c r="M316" s="78" t="s">
        <v>358</v>
      </c>
      <c r="N316" s="122" t="s">
        <v>33</v>
      </c>
      <c r="O316" s="123">
        <v>45757</v>
      </c>
      <c r="P316" s="124">
        <v>45763</v>
      </c>
      <c r="Q316" s="127" t="s">
        <v>684</v>
      </c>
      <c r="R316" s="128" t="s">
        <v>558</v>
      </c>
      <c r="S316" s="126" t="s">
        <v>181</v>
      </c>
      <c r="T316" s="135" t="str">
        <f t="shared" si="42"/>
        <v>&lt;3.78</v>
      </c>
      <c r="U316" s="135" t="str">
        <f t="shared" si="42"/>
        <v>&lt;4.22</v>
      </c>
      <c r="V316" s="136" t="str">
        <f t="shared" si="41"/>
        <v>&lt;8</v>
      </c>
      <c r="W316" s="156"/>
    </row>
    <row r="317" spans="1:23" x14ac:dyDescent="0.4">
      <c r="A317" s="13">
        <f t="shared" si="43"/>
        <v>311</v>
      </c>
      <c r="B317" s="128" t="s">
        <v>130</v>
      </c>
      <c r="C317" s="119" t="str">
        <f t="shared" si="39"/>
        <v>宮城県</v>
      </c>
      <c r="D317" s="120" t="s">
        <v>108</v>
      </c>
      <c r="E317" s="118" t="s">
        <v>65</v>
      </c>
      <c r="F317" s="145" t="s">
        <v>421</v>
      </c>
      <c r="G317" s="121" t="s">
        <v>61</v>
      </c>
      <c r="H317" s="82" t="s">
        <v>46</v>
      </c>
      <c r="I317" s="89" t="s">
        <v>542</v>
      </c>
      <c r="J317" s="118" t="s">
        <v>48</v>
      </c>
      <c r="K317" s="118" t="s">
        <v>65</v>
      </c>
      <c r="L317" s="83" t="s">
        <v>49</v>
      </c>
      <c r="M317" s="78" t="s">
        <v>358</v>
      </c>
      <c r="N317" s="122" t="s">
        <v>33</v>
      </c>
      <c r="O317" s="123">
        <v>45757</v>
      </c>
      <c r="P317" s="124">
        <v>45763</v>
      </c>
      <c r="Q317" s="127" t="s">
        <v>458</v>
      </c>
      <c r="R317" s="128" t="s">
        <v>510</v>
      </c>
      <c r="S317" s="126" t="s">
        <v>450</v>
      </c>
      <c r="T317" s="135" t="str">
        <f t="shared" si="42"/>
        <v>&lt;4.82</v>
      </c>
      <c r="U317" s="135" t="str">
        <f t="shared" si="42"/>
        <v>&lt;4.93</v>
      </c>
      <c r="V317" s="136" t="str">
        <f t="shared" si="41"/>
        <v>&lt;9.8</v>
      </c>
      <c r="W317" s="156"/>
    </row>
    <row r="318" spans="1:23" x14ac:dyDescent="0.4">
      <c r="A318" s="13">
        <f t="shared" si="43"/>
        <v>312</v>
      </c>
      <c r="B318" s="128" t="s">
        <v>130</v>
      </c>
      <c r="C318" s="119" t="str">
        <f t="shared" si="39"/>
        <v>宮城県</v>
      </c>
      <c r="D318" s="120" t="s">
        <v>108</v>
      </c>
      <c r="E318" s="118" t="s">
        <v>65</v>
      </c>
      <c r="F318" s="145" t="s">
        <v>421</v>
      </c>
      <c r="G318" s="121" t="s">
        <v>61</v>
      </c>
      <c r="H318" s="82" t="s">
        <v>46</v>
      </c>
      <c r="I318" s="89" t="s">
        <v>542</v>
      </c>
      <c r="J318" s="118" t="s">
        <v>48</v>
      </c>
      <c r="K318" s="118" t="s">
        <v>65</v>
      </c>
      <c r="L318" s="83" t="s">
        <v>49</v>
      </c>
      <c r="M318" s="78" t="s">
        <v>358</v>
      </c>
      <c r="N318" s="122" t="s">
        <v>33</v>
      </c>
      <c r="O318" s="123">
        <v>45757</v>
      </c>
      <c r="P318" s="124">
        <v>45763</v>
      </c>
      <c r="Q318" s="127" t="s">
        <v>685</v>
      </c>
      <c r="R318" s="128" t="s">
        <v>451</v>
      </c>
      <c r="S318" s="126" t="s">
        <v>437</v>
      </c>
      <c r="T318" s="135" t="str">
        <f t="shared" si="42"/>
        <v>&lt;4.01</v>
      </c>
      <c r="U318" s="135" t="str">
        <f t="shared" si="42"/>
        <v>&lt;4.11</v>
      </c>
      <c r="V318" s="136" t="str">
        <f t="shared" si="41"/>
        <v>&lt;8.1</v>
      </c>
      <c r="W318" s="156"/>
    </row>
    <row r="319" spans="1:23" x14ac:dyDescent="0.4">
      <c r="A319" s="13">
        <f t="shared" si="43"/>
        <v>313</v>
      </c>
      <c r="B319" s="128" t="s">
        <v>130</v>
      </c>
      <c r="C319" s="119" t="str">
        <f t="shared" si="39"/>
        <v>宮城県</v>
      </c>
      <c r="D319" s="120" t="s">
        <v>108</v>
      </c>
      <c r="E319" s="118" t="s">
        <v>65</v>
      </c>
      <c r="F319" s="145" t="s">
        <v>667</v>
      </c>
      <c r="G319" s="121" t="s">
        <v>61</v>
      </c>
      <c r="H319" s="82" t="s">
        <v>46</v>
      </c>
      <c r="I319" s="89" t="s">
        <v>668</v>
      </c>
      <c r="J319" s="118" t="s">
        <v>113</v>
      </c>
      <c r="K319" s="118" t="s">
        <v>65</v>
      </c>
      <c r="L319" s="83" t="s">
        <v>49</v>
      </c>
      <c r="M319" s="78" t="s">
        <v>236</v>
      </c>
      <c r="N319" s="122" t="s">
        <v>33</v>
      </c>
      <c r="O319" s="123">
        <v>45763</v>
      </c>
      <c r="P319" s="124">
        <v>45763</v>
      </c>
      <c r="Q319" s="127" t="s">
        <v>686</v>
      </c>
      <c r="R319" s="128" t="s">
        <v>665</v>
      </c>
      <c r="S319" s="126" t="s">
        <v>475</v>
      </c>
      <c r="T319" s="135" t="str">
        <f t="shared" si="42"/>
        <v>&lt;3.61</v>
      </c>
      <c r="U319" s="135" t="str">
        <f t="shared" si="42"/>
        <v>&lt;3.31</v>
      </c>
      <c r="V319" s="136" t="str">
        <f t="shared" si="41"/>
        <v>&lt;6.9</v>
      </c>
      <c r="W319" s="156"/>
    </row>
    <row r="320" spans="1:23" x14ac:dyDescent="0.4">
      <c r="A320" s="13">
        <f t="shared" si="43"/>
        <v>314</v>
      </c>
      <c r="B320" s="128" t="s">
        <v>130</v>
      </c>
      <c r="C320" s="119" t="str">
        <f t="shared" si="39"/>
        <v>宮城県</v>
      </c>
      <c r="D320" s="120" t="s">
        <v>108</v>
      </c>
      <c r="E320" s="118" t="s">
        <v>65</v>
      </c>
      <c r="F320" s="145" t="s">
        <v>248</v>
      </c>
      <c r="G320" s="121" t="s">
        <v>117</v>
      </c>
      <c r="H320" s="82" t="s">
        <v>46</v>
      </c>
      <c r="I320" s="89" t="s">
        <v>249</v>
      </c>
      <c r="J320" s="118" t="s">
        <v>48</v>
      </c>
      <c r="K320" s="118" t="s">
        <v>65</v>
      </c>
      <c r="L320" s="83" t="s">
        <v>49</v>
      </c>
      <c r="M320" s="78" t="s">
        <v>178</v>
      </c>
      <c r="N320" s="122" t="s">
        <v>33</v>
      </c>
      <c r="O320" s="123">
        <v>45761</v>
      </c>
      <c r="P320" s="124">
        <v>45764</v>
      </c>
      <c r="Q320" s="127" t="s">
        <v>687</v>
      </c>
      <c r="R320" s="128" t="s">
        <v>688</v>
      </c>
      <c r="S320" s="126" t="s">
        <v>689</v>
      </c>
      <c r="T320" s="135" t="str">
        <f t="shared" si="42"/>
        <v>&lt;3.79</v>
      </c>
      <c r="U320" s="135" t="str">
        <f t="shared" si="42"/>
        <v>&lt;4.43</v>
      </c>
      <c r="V320" s="136" t="str">
        <f t="shared" si="41"/>
        <v>&lt;8.2</v>
      </c>
      <c r="W320" s="156"/>
    </row>
    <row r="321" spans="1:23" x14ac:dyDescent="0.4">
      <c r="A321" s="13">
        <f t="shared" si="43"/>
        <v>315</v>
      </c>
      <c r="B321" s="128" t="s">
        <v>130</v>
      </c>
      <c r="C321" s="145" t="str">
        <f t="shared" si="39"/>
        <v>宮城県</v>
      </c>
      <c r="D321" s="120" t="s">
        <v>108</v>
      </c>
      <c r="E321" s="128" t="s">
        <v>65</v>
      </c>
      <c r="F321" s="145" t="s">
        <v>248</v>
      </c>
      <c r="G321" s="121" t="s">
        <v>61</v>
      </c>
      <c r="H321" s="82" t="s">
        <v>46</v>
      </c>
      <c r="I321" s="89" t="s">
        <v>249</v>
      </c>
      <c r="J321" s="118" t="s">
        <v>48</v>
      </c>
      <c r="K321" s="118" t="s">
        <v>65</v>
      </c>
      <c r="L321" s="83" t="s">
        <v>49</v>
      </c>
      <c r="M321" s="78" t="s">
        <v>178</v>
      </c>
      <c r="N321" s="122" t="s">
        <v>33</v>
      </c>
      <c r="O321" s="123">
        <v>45761</v>
      </c>
      <c r="P321" s="124">
        <v>45764</v>
      </c>
      <c r="Q321" s="127" t="s">
        <v>686</v>
      </c>
      <c r="R321" s="128" t="s">
        <v>690</v>
      </c>
      <c r="S321" s="126" t="s">
        <v>309</v>
      </c>
      <c r="T321" s="135" t="str">
        <f t="shared" si="42"/>
        <v>&lt;3.61</v>
      </c>
      <c r="U321" s="135" t="str">
        <f t="shared" si="42"/>
        <v>&lt;3.69</v>
      </c>
      <c r="V321" s="136" t="str">
        <f t="shared" si="41"/>
        <v>&lt;7.3</v>
      </c>
      <c r="W321" s="156"/>
    </row>
    <row r="322" spans="1:23" x14ac:dyDescent="0.4">
      <c r="A322" s="13">
        <f t="shared" si="43"/>
        <v>316</v>
      </c>
      <c r="B322" s="128" t="s">
        <v>130</v>
      </c>
      <c r="C322" s="119" t="str">
        <f t="shared" si="39"/>
        <v>宮城県</v>
      </c>
      <c r="D322" s="120" t="s">
        <v>108</v>
      </c>
      <c r="E322" s="118" t="s">
        <v>65</v>
      </c>
      <c r="F322" s="145" t="s">
        <v>248</v>
      </c>
      <c r="G322" s="121" t="s">
        <v>61</v>
      </c>
      <c r="H322" s="82" t="s">
        <v>46</v>
      </c>
      <c r="I322" s="89" t="s">
        <v>249</v>
      </c>
      <c r="J322" s="118" t="s">
        <v>48</v>
      </c>
      <c r="K322" s="118" t="s">
        <v>65</v>
      </c>
      <c r="L322" s="83" t="s">
        <v>49</v>
      </c>
      <c r="M322" s="78" t="s">
        <v>178</v>
      </c>
      <c r="N322" s="122" t="s">
        <v>33</v>
      </c>
      <c r="O322" s="123">
        <v>45761</v>
      </c>
      <c r="P322" s="124">
        <v>45764</v>
      </c>
      <c r="Q322" s="127" t="s">
        <v>691</v>
      </c>
      <c r="R322" s="128" t="s">
        <v>692</v>
      </c>
      <c r="S322" s="126" t="s">
        <v>177</v>
      </c>
      <c r="T322" s="135" t="str">
        <f t="shared" si="42"/>
        <v>&lt;2.92</v>
      </c>
      <c r="U322" s="135" t="str">
        <f t="shared" si="42"/>
        <v>&lt;2.21</v>
      </c>
      <c r="V322" s="136" t="str">
        <f t="shared" si="41"/>
        <v>&lt;5.1</v>
      </c>
      <c r="W322" s="156"/>
    </row>
    <row r="323" spans="1:23" x14ac:dyDescent="0.4">
      <c r="A323" s="13">
        <f t="shared" si="43"/>
        <v>317</v>
      </c>
      <c r="B323" s="128" t="s">
        <v>130</v>
      </c>
      <c r="C323" s="119" t="str">
        <f t="shared" si="39"/>
        <v>宮城県</v>
      </c>
      <c r="D323" s="120" t="s">
        <v>108</v>
      </c>
      <c r="E323" s="118" t="s">
        <v>65</v>
      </c>
      <c r="F323" s="145" t="s">
        <v>137</v>
      </c>
      <c r="G323" s="121" t="s">
        <v>61</v>
      </c>
      <c r="H323" s="82" t="s">
        <v>46</v>
      </c>
      <c r="I323" s="89" t="s">
        <v>502</v>
      </c>
      <c r="J323" s="118" t="s">
        <v>48</v>
      </c>
      <c r="K323" s="118" t="s">
        <v>65</v>
      </c>
      <c r="L323" s="83" t="s">
        <v>49</v>
      </c>
      <c r="M323" s="78" t="s">
        <v>178</v>
      </c>
      <c r="N323" s="122" t="s">
        <v>33</v>
      </c>
      <c r="O323" s="123">
        <v>45761</v>
      </c>
      <c r="P323" s="124">
        <v>45765</v>
      </c>
      <c r="Q323" s="127" t="s">
        <v>693</v>
      </c>
      <c r="R323" s="128" t="s">
        <v>482</v>
      </c>
      <c r="S323" s="126" t="s">
        <v>694</v>
      </c>
      <c r="T323" s="135" t="str">
        <f t="shared" si="42"/>
        <v>&lt;0.26</v>
      </c>
      <c r="U323" s="135" t="str">
        <f t="shared" si="42"/>
        <v>&lt;0.301</v>
      </c>
      <c r="V323" s="136" t="str">
        <f t="shared" si="41"/>
        <v>&lt;0.56</v>
      </c>
      <c r="W323" s="156"/>
    </row>
    <row r="324" spans="1:23" x14ac:dyDescent="0.4">
      <c r="A324" s="13">
        <f t="shared" si="43"/>
        <v>318</v>
      </c>
      <c r="B324" s="128" t="s">
        <v>130</v>
      </c>
      <c r="C324" s="119" t="str">
        <f t="shared" si="39"/>
        <v>宮城県</v>
      </c>
      <c r="D324" s="120" t="s">
        <v>108</v>
      </c>
      <c r="E324" s="118" t="s">
        <v>65</v>
      </c>
      <c r="F324" s="145" t="s">
        <v>137</v>
      </c>
      <c r="G324" s="121" t="s">
        <v>61</v>
      </c>
      <c r="H324" s="82" t="s">
        <v>46</v>
      </c>
      <c r="I324" s="89" t="s">
        <v>502</v>
      </c>
      <c r="J324" s="118" t="s">
        <v>48</v>
      </c>
      <c r="K324" s="118" t="s">
        <v>65</v>
      </c>
      <c r="L324" s="83" t="s">
        <v>49</v>
      </c>
      <c r="M324" s="78" t="s">
        <v>178</v>
      </c>
      <c r="N324" s="122" t="s">
        <v>33</v>
      </c>
      <c r="O324" s="123">
        <v>45761</v>
      </c>
      <c r="P324" s="124">
        <v>45765</v>
      </c>
      <c r="Q324" s="127" t="s">
        <v>695</v>
      </c>
      <c r="R324" s="128" t="s">
        <v>696</v>
      </c>
      <c r="S324" s="126" t="s">
        <v>697</v>
      </c>
      <c r="T324" s="135" t="str">
        <f t="shared" si="42"/>
        <v>&lt;0.326</v>
      </c>
      <c r="U324" s="135" t="str">
        <f t="shared" si="42"/>
        <v>&lt;0.324</v>
      </c>
      <c r="V324" s="136" t="str">
        <f t="shared" si="41"/>
        <v>&lt;0.65</v>
      </c>
      <c r="W324" s="156"/>
    </row>
    <row r="325" spans="1:23" x14ac:dyDescent="0.4">
      <c r="A325" s="13">
        <f t="shared" si="43"/>
        <v>319</v>
      </c>
      <c r="B325" s="128" t="s">
        <v>130</v>
      </c>
      <c r="C325" s="119" t="str">
        <f t="shared" si="39"/>
        <v>宮城県</v>
      </c>
      <c r="D325" s="120" t="s">
        <v>108</v>
      </c>
      <c r="E325" s="118" t="s">
        <v>65</v>
      </c>
      <c r="F325" s="145" t="s">
        <v>421</v>
      </c>
      <c r="G325" s="121" t="s">
        <v>61</v>
      </c>
      <c r="H325" s="82" t="s">
        <v>46</v>
      </c>
      <c r="I325" s="89" t="s">
        <v>371</v>
      </c>
      <c r="J325" s="118" t="s">
        <v>48</v>
      </c>
      <c r="K325" s="118" t="s">
        <v>65</v>
      </c>
      <c r="L325" s="83" t="s">
        <v>49</v>
      </c>
      <c r="M325" s="78" t="s">
        <v>178</v>
      </c>
      <c r="N325" s="122" t="s">
        <v>33</v>
      </c>
      <c r="O325" s="123">
        <v>45762</v>
      </c>
      <c r="P325" s="124">
        <v>45765</v>
      </c>
      <c r="Q325" s="127" t="s">
        <v>698</v>
      </c>
      <c r="R325" s="128" t="s">
        <v>699</v>
      </c>
      <c r="S325" s="126" t="s">
        <v>700</v>
      </c>
      <c r="T325" s="135" t="str">
        <f t="shared" si="42"/>
        <v>&lt;3.3</v>
      </c>
      <c r="U325" s="135" t="str">
        <f t="shared" si="42"/>
        <v>&lt;2.2</v>
      </c>
      <c r="V325" s="136" t="str">
        <f t="shared" si="41"/>
        <v>&lt;5.5</v>
      </c>
      <c r="W325" s="156"/>
    </row>
    <row r="326" spans="1:23" x14ac:dyDescent="0.4">
      <c r="A326" s="13">
        <f t="shared" si="43"/>
        <v>320</v>
      </c>
      <c r="B326" s="36" t="s">
        <v>236</v>
      </c>
      <c r="C326" s="57" t="s">
        <v>236</v>
      </c>
      <c r="D326" s="37" t="s">
        <v>72</v>
      </c>
      <c r="E326" s="36" t="s">
        <v>264</v>
      </c>
      <c r="F326" s="57" t="s">
        <v>267</v>
      </c>
      <c r="G326" s="38" t="s">
        <v>61</v>
      </c>
      <c r="H326" s="109" t="s">
        <v>62</v>
      </c>
      <c r="I326" s="39" t="s">
        <v>258</v>
      </c>
      <c r="J326" s="36" t="s">
        <v>64</v>
      </c>
      <c r="K326" s="36" t="s">
        <v>31</v>
      </c>
      <c r="L326" s="16" t="s">
        <v>66</v>
      </c>
      <c r="M326" s="39" t="s">
        <v>261</v>
      </c>
      <c r="N326" s="40" t="s">
        <v>33</v>
      </c>
      <c r="O326" s="153">
        <v>45750</v>
      </c>
      <c r="P326" s="154">
        <v>45751</v>
      </c>
      <c r="Q326" s="37" t="s">
        <v>701</v>
      </c>
      <c r="R326" s="36">
        <v>248</v>
      </c>
      <c r="S326" s="42">
        <f>V326</f>
        <v>250</v>
      </c>
      <c r="T326" s="24" t="str">
        <f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&lt;7.72</v>
      </c>
      <c r="U326" s="24">
        <f>IF(R326="","",IF(NOT(ISERROR(R326*1)),ROUNDDOWN(R326*1,2-INT(LOG(ABS(R326*1)))),IFERROR("&lt;"&amp;ROUNDDOWN(IF(SUBSTITUTE(R326,"&lt;","")*1&lt;=50,SUBSTITUTE(R326,"&lt;","")*1,""),2-INT(LOG(ABS(SUBSTITUTE(R326,"&lt;","")*1)))),IF(R326="-",R326,"入力形式が間違っています"))))</f>
        <v>248</v>
      </c>
      <c r="V326" s="25">
        <f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250</v>
      </c>
      <c r="W326" s="43" t="str">
        <f t="shared" ref="W326:W389" si="44">IF(ISERROR(V326*1),"",IF(AND(H326="飲料水",V326&gt;=11),"○",IF(AND(H326="牛乳・乳児用食品",V326&gt;=51),"○",IF(AND(H326&lt;&gt;"",V326&gt;=110),"○",""))))</f>
        <v>○</v>
      </c>
    </row>
    <row r="327" spans="1:23" x14ac:dyDescent="0.4">
      <c r="A327" s="13">
        <f t="shared" si="43"/>
        <v>321</v>
      </c>
      <c r="B327" s="36" t="s">
        <v>236</v>
      </c>
      <c r="C327" s="57" t="s">
        <v>236</v>
      </c>
      <c r="D327" s="37" t="s">
        <v>72</v>
      </c>
      <c r="E327" s="36" t="s">
        <v>264</v>
      </c>
      <c r="F327" s="57" t="s">
        <v>267</v>
      </c>
      <c r="G327" s="38" t="s">
        <v>61</v>
      </c>
      <c r="H327" s="109" t="s">
        <v>62</v>
      </c>
      <c r="I327" s="39" t="s">
        <v>258</v>
      </c>
      <c r="J327" s="36" t="s">
        <v>64</v>
      </c>
      <c r="K327" s="36" t="s">
        <v>31</v>
      </c>
      <c r="L327" s="16" t="s">
        <v>66</v>
      </c>
      <c r="M327" s="39" t="s">
        <v>261</v>
      </c>
      <c r="N327" s="40" t="s">
        <v>33</v>
      </c>
      <c r="O327" s="153">
        <v>45753</v>
      </c>
      <c r="P327" s="154">
        <v>45755</v>
      </c>
      <c r="Q327" s="37" t="s">
        <v>702</v>
      </c>
      <c r="R327" s="36">
        <v>82</v>
      </c>
      <c r="S327" s="42">
        <f t="shared" ref="S327:S329" si="45">V327</f>
        <v>82</v>
      </c>
      <c r="T327" s="24" t="str">
        <f t="shared" ref="T327:U342" si="4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&lt;6.87</v>
      </c>
      <c r="U327" s="24">
        <f t="shared" si="46"/>
        <v>82</v>
      </c>
      <c r="V327" s="25">
        <f t="shared" ref="V327:V390" si="4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82</v>
      </c>
      <c r="W327" s="43" t="str">
        <f t="shared" si="44"/>
        <v/>
      </c>
    </row>
    <row r="328" spans="1:23" x14ac:dyDescent="0.4">
      <c r="A328" s="13">
        <f t="shared" si="43"/>
        <v>322</v>
      </c>
      <c r="B328" s="36" t="s">
        <v>236</v>
      </c>
      <c r="C328" s="57" t="s">
        <v>236</v>
      </c>
      <c r="D328" s="37" t="s">
        <v>72</v>
      </c>
      <c r="E328" s="36" t="s">
        <v>264</v>
      </c>
      <c r="F328" s="57" t="s">
        <v>267</v>
      </c>
      <c r="G328" s="38" t="s">
        <v>61</v>
      </c>
      <c r="H328" s="109" t="s">
        <v>62</v>
      </c>
      <c r="I328" s="39" t="s">
        <v>258</v>
      </c>
      <c r="J328" s="36" t="s">
        <v>64</v>
      </c>
      <c r="K328" s="36" t="s">
        <v>31</v>
      </c>
      <c r="L328" s="16" t="s">
        <v>66</v>
      </c>
      <c r="M328" s="39" t="s">
        <v>261</v>
      </c>
      <c r="N328" s="40" t="s">
        <v>33</v>
      </c>
      <c r="O328" s="153">
        <v>45755</v>
      </c>
      <c r="P328" s="154">
        <v>45757</v>
      </c>
      <c r="Q328" s="37" t="s">
        <v>703</v>
      </c>
      <c r="R328" s="36">
        <v>116</v>
      </c>
      <c r="S328" s="42">
        <f t="shared" si="45"/>
        <v>120</v>
      </c>
      <c r="T328" s="24" t="str">
        <f t="shared" si="46"/>
        <v>&lt;9.83</v>
      </c>
      <c r="U328" s="24">
        <f t="shared" si="46"/>
        <v>116</v>
      </c>
      <c r="V328" s="25">
        <f t="shared" si="47"/>
        <v>120</v>
      </c>
      <c r="W328" s="43" t="str">
        <f t="shared" si="44"/>
        <v>○</v>
      </c>
    </row>
    <row r="329" spans="1:23" x14ac:dyDescent="0.4">
      <c r="A329" s="13">
        <f t="shared" si="43"/>
        <v>323</v>
      </c>
      <c r="B329" s="36" t="s">
        <v>236</v>
      </c>
      <c r="C329" s="57" t="s">
        <v>236</v>
      </c>
      <c r="D329" s="37" t="s">
        <v>72</v>
      </c>
      <c r="E329" s="36" t="s">
        <v>264</v>
      </c>
      <c r="F329" s="57" t="s">
        <v>267</v>
      </c>
      <c r="G329" s="38" t="s">
        <v>61</v>
      </c>
      <c r="H329" s="109" t="s">
        <v>62</v>
      </c>
      <c r="I329" s="39" t="s">
        <v>258</v>
      </c>
      <c r="J329" s="36" t="s">
        <v>64</v>
      </c>
      <c r="K329" s="36" t="s">
        <v>31</v>
      </c>
      <c r="L329" s="16" t="s">
        <v>66</v>
      </c>
      <c r="M329" s="39" t="s">
        <v>261</v>
      </c>
      <c r="N329" s="40" t="s">
        <v>33</v>
      </c>
      <c r="O329" s="153">
        <v>45755</v>
      </c>
      <c r="P329" s="154">
        <v>45757</v>
      </c>
      <c r="Q329" s="37" t="s">
        <v>704</v>
      </c>
      <c r="R329" s="36">
        <v>135</v>
      </c>
      <c r="S329" s="42">
        <f t="shared" si="45"/>
        <v>140</v>
      </c>
      <c r="T329" s="24" t="str">
        <f t="shared" si="46"/>
        <v>&lt;8.56</v>
      </c>
      <c r="U329" s="24">
        <f t="shared" si="46"/>
        <v>135</v>
      </c>
      <c r="V329" s="25">
        <f t="shared" si="47"/>
        <v>140</v>
      </c>
      <c r="W329" s="43" t="str">
        <f t="shared" si="44"/>
        <v>○</v>
      </c>
    </row>
    <row r="330" spans="1:23" x14ac:dyDescent="0.4">
      <c r="A330" s="13">
        <f t="shared" si="43"/>
        <v>324</v>
      </c>
      <c r="B330" s="36" t="s">
        <v>236</v>
      </c>
      <c r="C330" s="57" t="s">
        <v>236</v>
      </c>
      <c r="D330" s="37" t="s">
        <v>72</v>
      </c>
      <c r="E330" s="36" t="s">
        <v>705</v>
      </c>
      <c r="F330" s="57" t="s">
        <v>267</v>
      </c>
      <c r="G330" s="38" t="s">
        <v>61</v>
      </c>
      <c r="H330" s="109" t="s">
        <v>62</v>
      </c>
      <c r="I330" s="39" t="s">
        <v>63</v>
      </c>
      <c r="J330" s="36" t="s">
        <v>64</v>
      </c>
      <c r="K330" s="36" t="s">
        <v>31</v>
      </c>
      <c r="L330" s="16" t="s">
        <v>66</v>
      </c>
      <c r="M330" s="39" t="s">
        <v>261</v>
      </c>
      <c r="N330" s="40" t="s">
        <v>33</v>
      </c>
      <c r="O330" s="153">
        <v>45725</v>
      </c>
      <c r="P330" s="154">
        <v>45756</v>
      </c>
      <c r="Q330" s="37" t="s">
        <v>706</v>
      </c>
      <c r="R330" s="36" t="s">
        <v>707</v>
      </c>
      <c r="S330" s="42" t="str">
        <f>V330</f>
        <v>&lt;17</v>
      </c>
      <c r="T330" s="24" t="str">
        <f t="shared" si="46"/>
        <v>&lt;8.28</v>
      </c>
      <c r="U330" s="24" t="str">
        <f t="shared" si="46"/>
        <v>&lt;9.18</v>
      </c>
      <c r="V330" s="25" t="str">
        <f t="shared" si="47"/>
        <v>&lt;17</v>
      </c>
      <c r="W330" s="43" t="str">
        <f t="shared" si="44"/>
        <v/>
      </c>
    </row>
    <row r="331" spans="1:23" x14ac:dyDescent="0.4">
      <c r="A331" s="13">
        <f t="shared" si="43"/>
        <v>325</v>
      </c>
      <c r="B331" s="36" t="s">
        <v>236</v>
      </c>
      <c r="C331" s="57" t="s">
        <v>236</v>
      </c>
      <c r="D331" s="37" t="s">
        <v>72</v>
      </c>
      <c r="E331" s="36" t="s">
        <v>705</v>
      </c>
      <c r="F331" s="57" t="s">
        <v>267</v>
      </c>
      <c r="G331" s="38" t="s">
        <v>61</v>
      </c>
      <c r="H331" s="109" t="s">
        <v>62</v>
      </c>
      <c r="I331" s="39" t="s">
        <v>63</v>
      </c>
      <c r="J331" s="36" t="s">
        <v>64</v>
      </c>
      <c r="K331" s="36" t="s">
        <v>31</v>
      </c>
      <c r="L331" s="16" t="s">
        <v>66</v>
      </c>
      <c r="M331" s="39" t="s">
        <v>261</v>
      </c>
      <c r="N331" s="40" t="s">
        <v>33</v>
      </c>
      <c r="O331" s="153">
        <v>45725</v>
      </c>
      <c r="P331" s="154">
        <v>45756</v>
      </c>
      <c r="Q331" s="37" t="s">
        <v>708</v>
      </c>
      <c r="R331" s="36" t="s">
        <v>709</v>
      </c>
      <c r="S331" s="42" t="str">
        <f t="shared" ref="S331:S351" si="48">V331</f>
        <v>&lt;18</v>
      </c>
      <c r="T331" s="24" t="str">
        <f t="shared" si="46"/>
        <v>&lt;8.21</v>
      </c>
      <c r="U331" s="24" t="str">
        <f t="shared" si="46"/>
        <v>&lt;9.52</v>
      </c>
      <c r="V331" s="25" t="str">
        <f t="shared" si="47"/>
        <v>&lt;18</v>
      </c>
      <c r="W331" s="43" t="str">
        <f t="shared" si="44"/>
        <v/>
      </c>
    </row>
    <row r="332" spans="1:23" x14ac:dyDescent="0.4">
      <c r="A332" s="13">
        <f t="shared" si="43"/>
        <v>326</v>
      </c>
      <c r="B332" s="36" t="s">
        <v>236</v>
      </c>
      <c r="C332" s="57" t="s">
        <v>236</v>
      </c>
      <c r="D332" s="37" t="s">
        <v>72</v>
      </c>
      <c r="E332" s="36" t="s">
        <v>705</v>
      </c>
      <c r="F332" s="57" t="s">
        <v>267</v>
      </c>
      <c r="G332" s="38" t="s">
        <v>61</v>
      </c>
      <c r="H332" s="109" t="s">
        <v>62</v>
      </c>
      <c r="I332" s="39" t="s">
        <v>63</v>
      </c>
      <c r="J332" s="36" t="s">
        <v>64</v>
      </c>
      <c r="K332" s="36" t="s">
        <v>31</v>
      </c>
      <c r="L332" s="16" t="s">
        <v>66</v>
      </c>
      <c r="M332" s="39" t="s">
        <v>261</v>
      </c>
      <c r="N332" s="40" t="s">
        <v>33</v>
      </c>
      <c r="O332" s="153">
        <v>45725</v>
      </c>
      <c r="P332" s="154">
        <v>45756</v>
      </c>
      <c r="Q332" s="37" t="s">
        <v>710</v>
      </c>
      <c r="R332" s="36" t="s">
        <v>711</v>
      </c>
      <c r="S332" s="42" t="str">
        <f t="shared" si="48"/>
        <v>&lt;17</v>
      </c>
      <c r="T332" s="24" t="str">
        <f t="shared" si="46"/>
        <v>&lt;7.39</v>
      </c>
      <c r="U332" s="24" t="str">
        <f t="shared" si="46"/>
        <v>&lt;9.21</v>
      </c>
      <c r="V332" s="25" t="str">
        <f t="shared" si="47"/>
        <v>&lt;17</v>
      </c>
      <c r="W332" s="43" t="str">
        <f t="shared" si="44"/>
        <v/>
      </c>
    </row>
    <row r="333" spans="1:23" x14ac:dyDescent="0.4">
      <c r="A333" s="13">
        <f t="shared" si="43"/>
        <v>327</v>
      </c>
      <c r="B333" s="36" t="s">
        <v>236</v>
      </c>
      <c r="C333" s="57" t="s">
        <v>236</v>
      </c>
      <c r="D333" s="37" t="s">
        <v>72</v>
      </c>
      <c r="E333" s="36" t="s">
        <v>705</v>
      </c>
      <c r="F333" s="57" t="s">
        <v>267</v>
      </c>
      <c r="G333" s="38" t="s">
        <v>61</v>
      </c>
      <c r="H333" s="109" t="s">
        <v>62</v>
      </c>
      <c r="I333" s="39" t="s">
        <v>63</v>
      </c>
      <c r="J333" s="36" t="s">
        <v>64</v>
      </c>
      <c r="K333" s="36" t="s">
        <v>31</v>
      </c>
      <c r="L333" s="16" t="s">
        <v>66</v>
      </c>
      <c r="M333" s="39" t="s">
        <v>261</v>
      </c>
      <c r="N333" s="40" t="s">
        <v>33</v>
      </c>
      <c r="O333" s="153">
        <v>45731</v>
      </c>
      <c r="P333" s="154">
        <v>45756</v>
      </c>
      <c r="Q333" s="37" t="s">
        <v>712</v>
      </c>
      <c r="R333" s="36" t="s">
        <v>713</v>
      </c>
      <c r="S333" s="42" t="str">
        <f t="shared" si="48"/>
        <v>&lt;19</v>
      </c>
      <c r="T333" s="24" t="str">
        <f t="shared" si="46"/>
        <v>&lt;9.73</v>
      </c>
      <c r="U333" s="24" t="str">
        <f t="shared" si="46"/>
        <v>&lt;8.84</v>
      </c>
      <c r="V333" s="25" t="str">
        <f t="shared" si="47"/>
        <v>&lt;19</v>
      </c>
      <c r="W333" s="43" t="str">
        <f t="shared" si="44"/>
        <v/>
      </c>
    </row>
    <row r="334" spans="1:23" x14ac:dyDescent="0.4">
      <c r="A334" s="13">
        <f t="shared" si="43"/>
        <v>328</v>
      </c>
      <c r="B334" s="36" t="s">
        <v>236</v>
      </c>
      <c r="C334" s="57" t="s">
        <v>236</v>
      </c>
      <c r="D334" s="37" t="s">
        <v>72</v>
      </c>
      <c r="E334" s="36" t="s">
        <v>705</v>
      </c>
      <c r="F334" s="57" t="s">
        <v>267</v>
      </c>
      <c r="G334" s="38" t="s">
        <v>61</v>
      </c>
      <c r="H334" s="109" t="s">
        <v>62</v>
      </c>
      <c r="I334" s="39" t="s">
        <v>63</v>
      </c>
      <c r="J334" s="36" t="s">
        <v>64</v>
      </c>
      <c r="K334" s="36" t="s">
        <v>31</v>
      </c>
      <c r="L334" s="16" t="s">
        <v>66</v>
      </c>
      <c r="M334" s="39" t="s">
        <v>261</v>
      </c>
      <c r="N334" s="40" t="s">
        <v>33</v>
      </c>
      <c r="O334" s="153">
        <v>45731</v>
      </c>
      <c r="P334" s="154">
        <v>45756</v>
      </c>
      <c r="Q334" s="37" t="s">
        <v>214</v>
      </c>
      <c r="R334" s="36" t="s">
        <v>714</v>
      </c>
      <c r="S334" s="42" t="str">
        <f t="shared" si="48"/>
        <v>&lt;17</v>
      </c>
      <c r="T334" s="24" t="str">
        <f t="shared" si="46"/>
        <v>&lt;7.5</v>
      </c>
      <c r="U334" s="24" t="str">
        <f t="shared" si="46"/>
        <v>&lt;9.9</v>
      </c>
      <c r="V334" s="25" t="str">
        <f t="shared" si="47"/>
        <v>&lt;17</v>
      </c>
      <c r="W334" s="43" t="str">
        <f t="shared" si="44"/>
        <v/>
      </c>
    </row>
    <row r="335" spans="1:23" x14ac:dyDescent="0.4">
      <c r="A335" s="13">
        <f t="shared" si="43"/>
        <v>329</v>
      </c>
      <c r="B335" s="36" t="s">
        <v>236</v>
      </c>
      <c r="C335" s="57" t="s">
        <v>236</v>
      </c>
      <c r="D335" s="37" t="s">
        <v>72</v>
      </c>
      <c r="E335" s="36" t="s">
        <v>705</v>
      </c>
      <c r="F335" s="57" t="s">
        <v>267</v>
      </c>
      <c r="G335" s="38" t="s">
        <v>61</v>
      </c>
      <c r="H335" s="109" t="s">
        <v>62</v>
      </c>
      <c r="I335" s="39" t="s">
        <v>63</v>
      </c>
      <c r="J335" s="36" t="s">
        <v>64</v>
      </c>
      <c r="K335" s="36" t="s">
        <v>31</v>
      </c>
      <c r="L335" s="16" t="s">
        <v>66</v>
      </c>
      <c r="M335" s="39" t="s">
        <v>261</v>
      </c>
      <c r="N335" s="40" t="s">
        <v>33</v>
      </c>
      <c r="O335" s="153">
        <v>45732</v>
      </c>
      <c r="P335" s="154">
        <v>45756</v>
      </c>
      <c r="Q335" s="37" t="s">
        <v>715</v>
      </c>
      <c r="R335" s="36" t="s">
        <v>716</v>
      </c>
      <c r="S335" s="42" t="str">
        <f t="shared" si="48"/>
        <v>&lt;16</v>
      </c>
      <c r="T335" s="24" t="str">
        <f t="shared" si="46"/>
        <v>&lt;8.95</v>
      </c>
      <c r="U335" s="24" t="str">
        <f t="shared" si="46"/>
        <v>&lt;7.06</v>
      </c>
      <c r="V335" s="25" t="str">
        <f t="shared" si="47"/>
        <v>&lt;16</v>
      </c>
      <c r="W335" s="43" t="str">
        <f t="shared" si="44"/>
        <v/>
      </c>
    </row>
    <row r="336" spans="1:23" x14ac:dyDescent="0.4">
      <c r="A336" s="13">
        <f t="shared" si="43"/>
        <v>330</v>
      </c>
      <c r="B336" s="36" t="s">
        <v>236</v>
      </c>
      <c r="C336" s="57" t="s">
        <v>236</v>
      </c>
      <c r="D336" s="37" t="s">
        <v>72</v>
      </c>
      <c r="E336" s="36" t="s">
        <v>705</v>
      </c>
      <c r="F336" s="57" t="s">
        <v>267</v>
      </c>
      <c r="G336" s="38" t="s">
        <v>61</v>
      </c>
      <c r="H336" s="109" t="s">
        <v>62</v>
      </c>
      <c r="I336" s="39" t="s">
        <v>63</v>
      </c>
      <c r="J336" s="36" t="s">
        <v>64</v>
      </c>
      <c r="K336" s="36" t="s">
        <v>31</v>
      </c>
      <c r="L336" s="16" t="s">
        <v>66</v>
      </c>
      <c r="M336" s="39" t="s">
        <v>261</v>
      </c>
      <c r="N336" s="40" t="s">
        <v>33</v>
      </c>
      <c r="O336" s="153">
        <v>45731</v>
      </c>
      <c r="P336" s="154">
        <v>45756</v>
      </c>
      <c r="Q336" s="37" t="s">
        <v>717</v>
      </c>
      <c r="R336" s="36" t="s">
        <v>718</v>
      </c>
      <c r="S336" s="42" t="str">
        <f t="shared" si="48"/>
        <v>&lt;18</v>
      </c>
      <c r="T336" s="24" t="str">
        <f t="shared" si="46"/>
        <v>&lt;7.97</v>
      </c>
      <c r="U336" s="24" t="str">
        <f t="shared" si="46"/>
        <v>&lt;9.76</v>
      </c>
      <c r="V336" s="25" t="str">
        <f t="shared" si="47"/>
        <v>&lt;18</v>
      </c>
      <c r="W336" s="43" t="str">
        <f t="shared" si="44"/>
        <v/>
      </c>
    </row>
    <row r="337" spans="1:23" x14ac:dyDescent="0.4">
      <c r="A337" s="13">
        <f t="shared" si="43"/>
        <v>331</v>
      </c>
      <c r="B337" s="36" t="s">
        <v>236</v>
      </c>
      <c r="C337" s="57" t="s">
        <v>236</v>
      </c>
      <c r="D337" s="37" t="s">
        <v>72</v>
      </c>
      <c r="E337" s="36" t="s">
        <v>705</v>
      </c>
      <c r="F337" s="57" t="s">
        <v>267</v>
      </c>
      <c r="G337" s="38" t="s">
        <v>61</v>
      </c>
      <c r="H337" s="109" t="s">
        <v>62</v>
      </c>
      <c r="I337" s="39" t="s">
        <v>63</v>
      </c>
      <c r="J337" s="36" t="s">
        <v>64</v>
      </c>
      <c r="K337" s="36" t="s">
        <v>31</v>
      </c>
      <c r="L337" s="16" t="s">
        <v>66</v>
      </c>
      <c r="M337" s="39" t="s">
        <v>261</v>
      </c>
      <c r="N337" s="40" t="s">
        <v>33</v>
      </c>
      <c r="O337" s="153">
        <v>45738</v>
      </c>
      <c r="P337" s="154">
        <v>45756</v>
      </c>
      <c r="Q337" s="37" t="s">
        <v>719</v>
      </c>
      <c r="R337" s="36" t="s">
        <v>720</v>
      </c>
      <c r="S337" s="42" t="str">
        <f t="shared" si="48"/>
        <v>&lt;18</v>
      </c>
      <c r="T337" s="24" t="str">
        <f t="shared" si="46"/>
        <v>&lt;8.39</v>
      </c>
      <c r="U337" s="24" t="str">
        <f t="shared" si="46"/>
        <v>&lt;9.37</v>
      </c>
      <c r="V337" s="25" t="str">
        <f t="shared" si="47"/>
        <v>&lt;18</v>
      </c>
      <c r="W337" s="43" t="str">
        <f t="shared" si="44"/>
        <v/>
      </c>
    </row>
    <row r="338" spans="1:23" x14ac:dyDescent="0.4">
      <c r="A338" s="13">
        <f t="shared" si="43"/>
        <v>332</v>
      </c>
      <c r="B338" s="36" t="s">
        <v>236</v>
      </c>
      <c r="C338" s="57" t="s">
        <v>236</v>
      </c>
      <c r="D338" s="37" t="s">
        <v>72</v>
      </c>
      <c r="E338" s="36" t="s">
        <v>705</v>
      </c>
      <c r="F338" s="57" t="s">
        <v>267</v>
      </c>
      <c r="G338" s="38" t="s">
        <v>61</v>
      </c>
      <c r="H338" s="109" t="s">
        <v>62</v>
      </c>
      <c r="I338" s="39" t="s">
        <v>63</v>
      </c>
      <c r="J338" s="36" t="s">
        <v>64</v>
      </c>
      <c r="K338" s="36" t="s">
        <v>31</v>
      </c>
      <c r="L338" s="16" t="s">
        <v>66</v>
      </c>
      <c r="M338" s="39" t="s">
        <v>261</v>
      </c>
      <c r="N338" s="40" t="s">
        <v>33</v>
      </c>
      <c r="O338" s="153">
        <v>45738</v>
      </c>
      <c r="P338" s="154">
        <v>45756</v>
      </c>
      <c r="Q338" s="37" t="s">
        <v>721</v>
      </c>
      <c r="R338" s="36" t="s">
        <v>720</v>
      </c>
      <c r="S338" s="42" t="str">
        <f t="shared" si="48"/>
        <v>&lt;19</v>
      </c>
      <c r="T338" s="24" t="str">
        <f t="shared" si="46"/>
        <v>&lt;9.31</v>
      </c>
      <c r="U338" s="24" t="str">
        <f t="shared" si="46"/>
        <v>&lt;9.37</v>
      </c>
      <c r="V338" s="25" t="str">
        <f t="shared" si="47"/>
        <v>&lt;19</v>
      </c>
      <c r="W338" s="43" t="str">
        <f t="shared" si="44"/>
        <v/>
      </c>
    </row>
    <row r="339" spans="1:23" x14ac:dyDescent="0.4">
      <c r="A339" s="13">
        <f t="shared" si="43"/>
        <v>333</v>
      </c>
      <c r="B339" s="36" t="s">
        <v>236</v>
      </c>
      <c r="C339" s="57" t="s">
        <v>236</v>
      </c>
      <c r="D339" s="37" t="s">
        <v>72</v>
      </c>
      <c r="E339" s="36" t="s">
        <v>705</v>
      </c>
      <c r="F339" s="57" t="s">
        <v>267</v>
      </c>
      <c r="G339" s="38" t="s">
        <v>61</v>
      </c>
      <c r="H339" s="109" t="s">
        <v>62</v>
      </c>
      <c r="I339" s="39" t="s">
        <v>63</v>
      </c>
      <c r="J339" s="36" t="s">
        <v>64</v>
      </c>
      <c r="K339" s="36" t="s">
        <v>31</v>
      </c>
      <c r="L339" s="16" t="s">
        <v>66</v>
      </c>
      <c r="M339" s="39" t="s">
        <v>261</v>
      </c>
      <c r="N339" s="40" t="s">
        <v>33</v>
      </c>
      <c r="O339" s="153">
        <v>45739</v>
      </c>
      <c r="P339" s="154">
        <v>45756</v>
      </c>
      <c r="Q339" s="37" t="s">
        <v>722</v>
      </c>
      <c r="R339" s="36" t="s">
        <v>723</v>
      </c>
      <c r="S339" s="42" t="str">
        <f t="shared" si="48"/>
        <v>&lt;17</v>
      </c>
      <c r="T339" s="24" t="str">
        <f t="shared" si="46"/>
        <v>&lt;7.46</v>
      </c>
      <c r="U339" s="24" t="str">
        <f t="shared" si="46"/>
        <v>&lt;9.48</v>
      </c>
      <c r="V339" s="25" t="str">
        <f t="shared" si="47"/>
        <v>&lt;17</v>
      </c>
      <c r="W339" s="43" t="str">
        <f t="shared" si="44"/>
        <v/>
      </c>
    </row>
    <row r="340" spans="1:23" x14ac:dyDescent="0.4">
      <c r="A340" s="13">
        <f t="shared" si="43"/>
        <v>334</v>
      </c>
      <c r="B340" s="36" t="s">
        <v>236</v>
      </c>
      <c r="C340" s="57" t="s">
        <v>236</v>
      </c>
      <c r="D340" s="37" t="s">
        <v>72</v>
      </c>
      <c r="E340" s="36" t="s">
        <v>705</v>
      </c>
      <c r="F340" s="57" t="s">
        <v>267</v>
      </c>
      <c r="G340" s="38" t="s">
        <v>61</v>
      </c>
      <c r="H340" s="109" t="s">
        <v>62</v>
      </c>
      <c r="I340" s="39" t="s">
        <v>63</v>
      </c>
      <c r="J340" s="36" t="s">
        <v>64</v>
      </c>
      <c r="K340" s="36" t="s">
        <v>31</v>
      </c>
      <c r="L340" s="16" t="s">
        <v>66</v>
      </c>
      <c r="M340" s="39" t="s">
        <v>261</v>
      </c>
      <c r="N340" s="40" t="s">
        <v>33</v>
      </c>
      <c r="O340" s="153">
        <v>45739</v>
      </c>
      <c r="P340" s="154">
        <v>45756</v>
      </c>
      <c r="Q340" s="37" t="s">
        <v>724</v>
      </c>
      <c r="R340" s="36" t="s">
        <v>214</v>
      </c>
      <c r="S340" s="42" t="str">
        <f t="shared" si="48"/>
        <v>&lt;15</v>
      </c>
      <c r="T340" s="24" t="str">
        <f t="shared" si="46"/>
        <v>&lt;7.42</v>
      </c>
      <c r="U340" s="24" t="str">
        <f t="shared" si="46"/>
        <v>&lt;7.5</v>
      </c>
      <c r="V340" s="25" t="str">
        <f t="shared" si="47"/>
        <v>&lt;15</v>
      </c>
      <c r="W340" s="43" t="str">
        <f t="shared" si="44"/>
        <v/>
      </c>
    </row>
    <row r="341" spans="1:23" x14ac:dyDescent="0.4">
      <c r="A341" s="13">
        <f t="shared" si="43"/>
        <v>335</v>
      </c>
      <c r="B341" s="36" t="s">
        <v>236</v>
      </c>
      <c r="C341" s="57" t="s">
        <v>236</v>
      </c>
      <c r="D341" s="37" t="s">
        <v>72</v>
      </c>
      <c r="E341" s="36" t="s">
        <v>266</v>
      </c>
      <c r="F341" s="57" t="s">
        <v>267</v>
      </c>
      <c r="G341" s="38" t="s">
        <v>61</v>
      </c>
      <c r="H341" s="109" t="s">
        <v>62</v>
      </c>
      <c r="I341" s="39" t="s">
        <v>63</v>
      </c>
      <c r="J341" s="36" t="s">
        <v>64</v>
      </c>
      <c r="K341" s="36" t="s">
        <v>31</v>
      </c>
      <c r="L341" s="16" t="s">
        <v>66</v>
      </c>
      <c r="M341" s="39" t="s">
        <v>261</v>
      </c>
      <c r="N341" s="40" t="s">
        <v>33</v>
      </c>
      <c r="O341" s="153">
        <v>45739</v>
      </c>
      <c r="P341" s="154">
        <v>45756</v>
      </c>
      <c r="Q341" s="37" t="s">
        <v>725</v>
      </c>
      <c r="R341" s="36" t="s">
        <v>719</v>
      </c>
      <c r="S341" s="42" t="str">
        <f t="shared" si="48"/>
        <v>&lt;18</v>
      </c>
      <c r="T341" s="24" t="str">
        <f t="shared" si="46"/>
        <v>&lt;9.8</v>
      </c>
      <c r="U341" s="24" t="str">
        <f t="shared" si="46"/>
        <v>&lt;8.39</v>
      </c>
      <c r="V341" s="25" t="str">
        <f t="shared" si="47"/>
        <v>&lt;18</v>
      </c>
      <c r="W341" s="43" t="str">
        <f t="shared" si="44"/>
        <v/>
      </c>
    </row>
    <row r="342" spans="1:23" x14ac:dyDescent="0.4">
      <c r="A342" s="13">
        <f t="shared" si="43"/>
        <v>336</v>
      </c>
      <c r="B342" s="36" t="s">
        <v>236</v>
      </c>
      <c r="C342" s="57" t="s">
        <v>236</v>
      </c>
      <c r="D342" s="37" t="s">
        <v>72</v>
      </c>
      <c r="E342" s="36" t="s">
        <v>705</v>
      </c>
      <c r="F342" s="57" t="s">
        <v>267</v>
      </c>
      <c r="G342" s="38" t="s">
        <v>61</v>
      </c>
      <c r="H342" s="109" t="s">
        <v>62</v>
      </c>
      <c r="I342" s="39" t="s">
        <v>63</v>
      </c>
      <c r="J342" s="36" t="s">
        <v>64</v>
      </c>
      <c r="K342" s="36" t="s">
        <v>31</v>
      </c>
      <c r="L342" s="16" t="s">
        <v>66</v>
      </c>
      <c r="M342" s="39" t="s">
        <v>261</v>
      </c>
      <c r="N342" s="40" t="s">
        <v>33</v>
      </c>
      <c r="O342" s="153">
        <v>45745</v>
      </c>
      <c r="P342" s="154">
        <v>45756</v>
      </c>
      <c r="Q342" s="37" t="s">
        <v>726</v>
      </c>
      <c r="R342" s="36" t="s">
        <v>727</v>
      </c>
      <c r="S342" s="42" t="str">
        <f t="shared" si="48"/>
        <v>&lt;17</v>
      </c>
      <c r="T342" s="24" t="str">
        <f t="shared" si="46"/>
        <v>&lt;7.92</v>
      </c>
      <c r="U342" s="24" t="str">
        <f t="shared" si="46"/>
        <v>&lt;8.94</v>
      </c>
      <c r="V342" s="25" t="str">
        <f t="shared" si="47"/>
        <v>&lt;17</v>
      </c>
      <c r="W342" s="43" t="str">
        <f t="shared" si="44"/>
        <v/>
      </c>
    </row>
    <row r="343" spans="1:23" x14ac:dyDescent="0.4">
      <c r="A343" s="13">
        <f t="shared" si="43"/>
        <v>337</v>
      </c>
      <c r="B343" s="36" t="s">
        <v>236</v>
      </c>
      <c r="C343" s="57" t="s">
        <v>236</v>
      </c>
      <c r="D343" s="37" t="s">
        <v>72</v>
      </c>
      <c r="E343" s="36" t="s">
        <v>705</v>
      </c>
      <c r="F343" s="57" t="s">
        <v>267</v>
      </c>
      <c r="G343" s="38" t="s">
        <v>61</v>
      </c>
      <c r="H343" s="109" t="s">
        <v>62</v>
      </c>
      <c r="I343" s="39" t="s">
        <v>63</v>
      </c>
      <c r="J343" s="36" t="s">
        <v>64</v>
      </c>
      <c r="K343" s="36" t="s">
        <v>31</v>
      </c>
      <c r="L343" s="16" t="s">
        <v>66</v>
      </c>
      <c r="M343" s="39" t="s">
        <v>261</v>
      </c>
      <c r="N343" s="40" t="s">
        <v>33</v>
      </c>
      <c r="O343" s="153">
        <v>45745</v>
      </c>
      <c r="P343" s="154">
        <v>45756</v>
      </c>
      <c r="Q343" s="37" t="s">
        <v>728</v>
      </c>
      <c r="R343" s="36" t="s">
        <v>729</v>
      </c>
      <c r="S343" s="42" t="str">
        <f t="shared" si="48"/>
        <v>&lt;16</v>
      </c>
      <c r="T343" s="24" t="str">
        <f t="shared" ref="T343:U358" si="49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&lt;9.04</v>
      </c>
      <c r="U343" s="24" t="str">
        <f t="shared" si="49"/>
        <v>&lt;6.74</v>
      </c>
      <c r="V343" s="25" t="str">
        <f t="shared" si="47"/>
        <v>&lt;16</v>
      </c>
      <c r="W343" s="43" t="str">
        <f t="shared" si="44"/>
        <v/>
      </c>
    </row>
    <row r="344" spans="1:23" x14ac:dyDescent="0.4">
      <c r="A344" s="13">
        <f t="shared" si="43"/>
        <v>338</v>
      </c>
      <c r="B344" s="36" t="s">
        <v>236</v>
      </c>
      <c r="C344" s="57" t="s">
        <v>236</v>
      </c>
      <c r="D344" s="37" t="s">
        <v>72</v>
      </c>
      <c r="E344" s="36" t="s">
        <v>266</v>
      </c>
      <c r="F344" s="57" t="s">
        <v>267</v>
      </c>
      <c r="G344" s="38" t="s">
        <v>61</v>
      </c>
      <c r="H344" s="109" t="s">
        <v>62</v>
      </c>
      <c r="I344" s="39" t="s">
        <v>63</v>
      </c>
      <c r="J344" s="36" t="s">
        <v>64</v>
      </c>
      <c r="K344" s="36" t="s">
        <v>31</v>
      </c>
      <c r="L344" s="16" t="s">
        <v>66</v>
      </c>
      <c r="M344" s="39" t="s">
        <v>261</v>
      </c>
      <c r="N344" s="40" t="s">
        <v>33</v>
      </c>
      <c r="O344" s="153">
        <v>45745</v>
      </c>
      <c r="P344" s="154">
        <v>45756</v>
      </c>
      <c r="Q344" s="37" t="s">
        <v>730</v>
      </c>
      <c r="R344" s="36" t="s">
        <v>719</v>
      </c>
      <c r="S344" s="42" t="str">
        <f t="shared" si="48"/>
        <v>&lt;16</v>
      </c>
      <c r="T344" s="24" t="str">
        <f t="shared" si="49"/>
        <v>&lt;8.05</v>
      </c>
      <c r="U344" s="24" t="str">
        <f t="shared" si="49"/>
        <v>&lt;8.39</v>
      </c>
      <c r="V344" s="25" t="str">
        <f t="shared" si="47"/>
        <v>&lt;16</v>
      </c>
      <c r="W344" s="43" t="str">
        <f t="shared" si="44"/>
        <v/>
      </c>
    </row>
    <row r="345" spans="1:23" x14ac:dyDescent="0.4">
      <c r="A345" s="13">
        <f t="shared" si="43"/>
        <v>339</v>
      </c>
      <c r="B345" s="36" t="s">
        <v>236</v>
      </c>
      <c r="C345" s="57" t="s">
        <v>236</v>
      </c>
      <c r="D345" s="37" t="s">
        <v>72</v>
      </c>
      <c r="E345" s="36" t="s">
        <v>705</v>
      </c>
      <c r="F345" s="57" t="s">
        <v>267</v>
      </c>
      <c r="G345" s="38" t="s">
        <v>61</v>
      </c>
      <c r="H345" s="109" t="s">
        <v>62</v>
      </c>
      <c r="I345" s="39" t="s">
        <v>63</v>
      </c>
      <c r="J345" s="36" t="s">
        <v>64</v>
      </c>
      <c r="K345" s="36" t="s">
        <v>31</v>
      </c>
      <c r="L345" s="16" t="s">
        <v>66</v>
      </c>
      <c r="M345" s="39" t="s">
        <v>261</v>
      </c>
      <c r="N345" s="40" t="s">
        <v>33</v>
      </c>
      <c r="O345" s="153">
        <v>45746</v>
      </c>
      <c r="P345" s="154">
        <v>45756</v>
      </c>
      <c r="Q345" s="37" t="s">
        <v>731</v>
      </c>
      <c r="R345" s="36" t="s">
        <v>711</v>
      </c>
      <c r="S345" s="42" t="str">
        <f t="shared" si="48"/>
        <v>&lt;19</v>
      </c>
      <c r="T345" s="24" t="str">
        <f t="shared" si="49"/>
        <v>&lt;9.71</v>
      </c>
      <c r="U345" s="24" t="str">
        <f t="shared" si="49"/>
        <v>&lt;9.21</v>
      </c>
      <c r="V345" s="25" t="str">
        <f t="shared" si="47"/>
        <v>&lt;19</v>
      </c>
      <c r="W345" s="43" t="str">
        <f t="shared" si="44"/>
        <v/>
      </c>
    </row>
    <row r="346" spans="1:23" x14ac:dyDescent="0.4">
      <c r="A346" s="13">
        <f t="shared" si="43"/>
        <v>340</v>
      </c>
      <c r="B346" s="36" t="s">
        <v>236</v>
      </c>
      <c r="C346" s="57" t="s">
        <v>236</v>
      </c>
      <c r="D346" s="37" t="s">
        <v>72</v>
      </c>
      <c r="E346" s="36" t="s">
        <v>705</v>
      </c>
      <c r="F346" s="57" t="s">
        <v>267</v>
      </c>
      <c r="G346" s="38" t="s">
        <v>61</v>
      </c>
      <c r="H346" s="109" t="s">
        <v>62</v>
      </c>
      <c r="I346" s="39" t="s">
        <v>63</v>
      </c>
      <c r="J346" s="36" t="s">
        <v>64</v>
      </c>
      <c r="K346" s="36" t="s">
        <v>31</v>
      </c>
      <c r="L346" s="16" t="s">
        <v>66</v>
      </c>
      <c r="M346" s="39" t="s">
        <v>261</v>
      </c>
      <c r="N346" s="40" t="s">
        <v>33</v>
      </c>
      <c r="O346" s="153">
        <v>45746</v>
      </c>
      <c r="P346" s="154">
        <v>45756</v>
      </c>
      <c r="Q346" s="37" t="s">
        <v>732</v>
      </c>
      <c r="R346" s="36" t="s">
        <v>733</v>
      </c>
      <c r="S346" s="42" t="str">
        <f t="shared" si="48"/>
        <v>&lt;17</v>
      </c>
      <c r="T346" s="24" t="str">
        <f t="shared" si="49"/>
        <v>&lt;9.34</v>
      </c>
      <c r="U346" s="24" t="str">
        <f t="shared" si="49"/>
        <v>&lt;7.94</v>
      </c>
      <c r="V346" s="25" t="str">
        <f t="shared" si="47"/>
        <v>&lt;17</v>
      </c>
      <c r="W346" s="43" t="str">
        <f t="shared" si="44"/>
        <v/>
      </c>
    </row>
    <row r="347" spans="1:23" x14ac:dyDescent="0.4">
      <c r="A347" s="13">
        <f t="shared" si="43"/>
        <v>341</v>
      </c>
      <c r="B347" s="36" t="s">
        <v>236</v>
      </c>
      <c r="C347" s="57" t="s">
        <v>236</v>
      </c>
      <c r="D347" s="37" t="s">
        <v>72</v>
      </c>
      <c r="E347" s="36" t="s">
        <v>266</v>
      </c>
      <c r="F347" s="57" t="s">
        <v>267</v>
      </c>
      <c r="G347" s="38" t="s">
        <v>61</v>
      </c>
      <c r="H347" s="109" t="s">
        <v>62</v>
      </c>
      <c r="I347" s="39" t="s">
        <v>63</v>
      </c>
      <c r="J347" s="36" t="s">
        <v>64</v>
      </c>
      <c r="K347" s="36" t="s">
        <v>31</v>
      </c>
      <c r="L347" s="16" t="s">
        <v>66</v>
      </c>
      <c r="M347" s="39" t="s">
        <v>261</v>
      </c>
      <c r="N347" s="40" t="s">
        <v>33</v>
      </c>
      <c r="O347" s="153">
        <v>45746</v>
      </c>
      <c r="P347" s="154">
        <v>45756</v>
      </c>
      <c r="Q347" s="37" t="s">
        <v>734</v>
      </c>
      <c r="R347" s="36" t="s">
        <v>735</v>
      </c>
      <c r="S347" s="42" t="str">
        <f t="shared" si="48"/>
        <v>&lt;17</v>
      </c>
      <c r="T347" s="24" t="str">
        <f t="shared" si="49"/>
        <v>&lt;7.33</v>
      </c>
      <c r="U347" s="24" t="str">
        <f t="shared" si="49"/>
        <v>&lt;9.89</v>
      </c>
      <c r="V347" s="25" t="str">
        <f t="shared" si="47"/>
        <v>&lt;17</v>
      </c>
      <c r="W347" s="43" t="str">
        <f t="shared" si="44"/>
        <v/>
      </c>
    </row>
    <row r="348" spans="1:23" x14ac:dyDescent="0.4">
      <c r="A348" s="13">
        <f t="shared" si="43"/>
        <v>342</v>
      </c>
      <c r="B348" s="36" t="s">
        <v>236</v>
      </c>
      <c r="C348" s="57" t="s">
        <v>236</v>
      </c>
      <c r="D348" s="37" t="s">
        <v>72</v>
      </c>
      <c r="E348" s="36" t="s">
        <v>705</v>
      </c>
      <c r="F348" s="57" t="s">
        <v>267</v>
      </c>
      <c r="G348" s="38" t="s">
        <v>61</v>
      </c>
      <c r="H348" s="109" t="s">
        <v>62</v>
      </c>
      <c r="I348" s="39" t="s">
        <v>63</v>
      </c>
      <c r="J348" s="36" t="s">
        <v>64</v>
      </c>
      <c r="K348" s="36" t="s">
        <v>31</v>
      </c>
      <c r="L348" s="16" t="s">
        <v>66</v>
      </c>
      <c r="M348" s="39" t="s">
        <v>261</v>
      </c>
      <c r="N348" s="40" t="s">
        <v>33</v>
      </c>
      <c r="O348" s="153">
        <v>45746</v>
      </c>
      <c r="P348" s="154">
        <v>45756</v>
      </c>
      <c r="Q348" s="37" t="s">
        <v>728</v>
      </c>
      <c r="R348" s="36" t="s">
        <v>186</v>
      </c>
      <c r="S348" s="42" t="str">
        <f t="shared" si="48"/>
        <v>&lt;17</v>
      </c>
      <c r="T348" s="24" t="str">
        <f t="shared" si="49"/>
        <v>&lt;9.04</v>
      </c>
      <c r="U348" s="24" t="str">
        <f t="shared" si="49"/>
        <v>&lt;7.8</v>
      </c>
      <c r="V348" s="25" t="str">
        <f t="shared" si="47"/>
        <v>&lt;17</v>
      </c>
      <c r="W348" s="43" t="str">
        <f t="shared" si="44"/>
        <v/>
      </c>
    </row>
    <row r="349" spans="1:23" x14ac:dyDescent="0.4">
      <c r="A349" s="13">
        <f t="shared" si="43"/>
        <v>343</v>
      </c>
      <c r="B349" s="36" t="s">
        <v>236</v>
      </c>
      <c r="C349" s="57" t="s">
        <v>236</v>
      </c>
      <c r="D349" s="37" t="s">
        <v>72</v>
      </c>
      <c r="E349" s="36" t="s">
        <v>266</v>
      </c>
      <c r="F349" s="57" t="s">
        <v>267</v>
      </c>
      <c r="G349" s="38" t="s">
        <v>61</v>
      </c>
      <c r="H349" s="109" t="s">
        <v>62</v>
      </c>
      <c r="I349" s="39" t="s">
        <v>63</v>
      </c>
      <c r="J349" s="36" t="s">
        <v>64</v>
      </c>
      <c r="K349" s="36" t="s">
        <v>31</v>
      </c>
      <c r="L349" s="16" t="s">
        <v>66</v>
      </c>
      <c r="M349" s="39" t="s">
        <v>261</v>
      </c>
      <c r="N349" s="40" t="s">
        <v>33</v>
      </c>
      <c r="O349" s="153">
        <v>45758</v>
      </c>
      <c r="P349" s="154">
        <v>45761</v>
      </c>
      <c r="Q349" s="37" t="s">
        <v>736</v>
      </c>
      <c r="R349" s="36" t="s">
        <v>737</v>
      </c>
      <c r="S349" s="42" t="str">
        <f t="shared" si="48"/>
        <v>&lt;16</v>
      </c>
      <c r="T349" s="24" t="str">
        <f t="shared" si="49"/>
        <v>&lt;8.31</v>
      </c>
      <c r="U349" s="24" t="str">
        <f t="shared" si="49"/>
        <v>&lt;7.96</v>
      </c>
      <c r="V349" s="25" t="str">
        <f t="shared" si="47"/>
        <v>&lt;16</v>
      </c>
      <c r="W349" s="43" t="str">
        <f t="shared" si="44"/>
        <v/>
      </c>
    </row>
    <row r="350" spans="1:23" x14ac:dyDescent="0.4">
      <c r="A350" s="13">
        <f t="shared" si="43"/>
        <v>344</v>
      </c>
      <c r="B350" s="36" t="s">
        <v>236</v>
      </c>
      <c r="C350" s="57" t="s">
        <v>236</v>
      </c>
      <c r="D350" s="37" t="s">
        <v>72</v>
      </c>
      <c r="E350" s="36" t="s">
        <v>266</v>
      </c>
      <c r="F350" s="57" t="s">
        <v>267</v>
      </c>
      <c r="G350" s="38" t="s">
        <v>61</v>
      </c>
      <c r="H350" s="109" t="s">
        <v>62</v>
      </c>
      <c r="I350" s="39" t="s">
        <v>63</v>
      </c>
      <c r="J350" s="36" t="s">
        <v>64</v>
      </c>
      <c r="K350" s="36" t="s">
        <v>31</v>
      </c>
      <c r="L350" s="16" t="s">
        <v>66</v>
      </c>
      <c r="M350" s="39" t="s">
        <v>261</v>
      </c>
      <c r="N350" s="40" t="s">
        <v>33</v>
      </c>
      <c r="O350" s="153">
        <v>45758</v>
      </c>
      <c r="P350" s="154">
        <v>45761</v>
      </c>
      <c r="Q350" s="37" t="s">
        <v>707</v>
      </c>
      <c r="R350" s="36" t="s">
        <v>738</v>
      </c>
      <c r="S350" s="42" t="str">
        <f t="shared" si="48"/>
        <v>&lt;18</v>
      </c>
      <c r="T350" s="24" t="str">
        <f t="shared" si="49"/>
        <v>&lt;9.18</v>
      </c>
      <c r="U350" s="24" t="str">
        <f t="shared" si="49"/>
        <v>&lt;8.83</v>
      </c>
      <c r="V350" s="25" t="str">
        <f t="shared" si="47"/>
        <v>&lt;18</v>
      </c>
      <c r="W350" s="43" t="str">
        <f t="shared" si="44"/>
        <v/>
      </c>
    </row>
    <row r="351" spans="1:23" x14ac:dyDescent="0.4">
      <c r="A351" s="13">
        <f t="shared" si="43"/>
        <v>345</v>
      </c>
      <c r="B351" s="36" t="s">
        <v>236</v>
      </c>
      <c r="C351" s="57" t="s">
        <v>236</v>
      </c>
      <c r="D351" s="37" t="s">
        <v>72</v>
      </c>
      <c r="E351" s="36" t="s">
        <v>266</v>
      </c>
      <c r="F351" s="57" t="s">
        <v>267</v>
      </c>
      <c r="G351" s="38" t="s">
        <v>61</v>
      </c>
      <c r="H351" s="109" t="s">
        <v>62</v>
      </c>
      <c r="I351" s="39" t="s">
        <v>63</v>
      </c>
      <c r="J351" s="36" t="s">
        <v>64</v>
      </c>
      <c r="K351" s="36" t="s">
        <v>31</v>
      </c>
      <c r="L351" s="16" t="s">
        <v>66</v>
      </c>
      <c r="M351" s="39" t="s">
        <v>261</v>
      </c>
      <c r="N351" s="40" t="s">
        <v>33</v>
      </c>
      <c r="O351" s="153">
        <v>45758</v>
      </c>
      <c r="P351" s="154">
        <v>45761</v>
      </c>
      <c r="Q351" s="37" t="s">
        <v>739</v>
      </c>
      <c r="R351" s="36" t="s">
        <v>740</v>
      </c>
      <c r="S351" s="42" t="str">
        <f t="shared" si="48"/>
        <v>&lt;17</v>
      </c>
      <c r="T351" s="24" t="str">
        <f t="shared" si="49"/>
        <v>&lt;9.46</v>
      </c>
      <c r="U351" s="24" t="str">
        <f t="shared" si="49"/>
        <v>&lt;7.75</v>
      </c>
      <c r="V351" s="25" t="str">
        <f t="shared" si="47"/>
        <v>&lt;17</v>
      </c>
      <c r="W351" s="43" t="str">
        <f t="shared" si="44"/>
        <v/>
      </c>
    </row>
    <row r="352" spans="1:23" x14ac:dyDescent="0.4">
      <c r="A352" s="13">
        <f t="shared" si="43"/>
        <v>346</v>
      </c>
      <c r="B352" s="36" t="s">
        <v>236</v>
      </c>
      <c r="C352" s="57" t="s">
        <v>236</v>
      </c>
      <c r="D352" s="37" t="s">
        <v>236</v>
      </c>
      <c r="E352" s="36" t="s">
        <v>396</v>
      </c>
      <c r="F352" s="57" t="s">
        <v>65</v>
      </c>
      <c r="G352" s="38" t="s">
        <v>61</v>
      </c>
      <c r="H352" s="109" t="s">
        <v>69</v>
      </c>
      <c r="I352" s="39" t="s">
        <v>741</v>
      </c>
      <c r="J352" s="36" t="s">
        <v>65</v>
      </c>
      <c r="K352" s="36" t="s">
        <v>379</v>
      </c>
      <c r="L352" s="43" t="s">
        <v>49</v>
      </c>
      <c r="M352" s="39" t="s">
        <v>376</v>
      </c>
      <c r="N352" s="40" t="s">
        <v>262</v>
      </c>
      <c r="O352" s="153">
        <v>45768</v>
      </c>
      <c r="P352" s="154">
        <v>45770</v>
      </c>
      <c r="Q352" s="37" t="s">
        <v>300</v>
      </c>
      <c r="R352" s="36" t="s">
        <v>742</v>
      </c>
      <c r="S352" s="42" t="s">
        <v>743</v>
      </c>
      <c r="T352" s="176" t="str">
        <f t="shared" si="49"/>
        <v>&lt;3.29</v>
      </c>
      <c r="U352" s="176" t="str">
        <f t="shared" si="49"/>
        <v>&lt;3.92</v>
      </c>
      <c r="V352" s="177" t="str">
        <f t="shared" si="47"/>
        <v>&lt;7.2</v>
      </c>
      <c r="W352" s="43" t="str">
        <f t="shared" si="44"/>
        <v/>
      </c>
    </row>
    <row r="353" spans="1:23" x14ac:dyDescent="0.4">
      <c r="A353" s="13">
        <f t="shared" si="43"/>
        <v>347</v>
      </c>
      <c r="B353" s="26" t="s">
        <v>236</v>
      </c>
      <c r="C353" s="27" t="s">
        <v>236</v>
      </c>
      <c r="D353" s="28" t="s">
        <v>236</v>
      </c>
      <c r="E353" s="26" t="s">
        <v>396</v>
      </c>
      <c r="F353" s="57" t="s">
        <v>65</v>
      </c>
      <c r="G353" s="38" t="s">
        <v>61</v>
      </c>
      <c r="H353" s="109" t="s">
        <v>69</v>
      </c>
      <c r="I353" s="13" t="s">
        <v>744</v>
      </c>
      <c r="J353" s="26" t="s">
        <v>65</v>
      </c>
      <c r="K353" s="26" t="s">
        <v>379</v>
      </c>
      <c r="L353" s="43" t="s">
        <v>49</v>
      </c>
      <c r="M353" s="39" t="s">
        <v>376</v>
      </c>
      <c r="N353" s="30" t="s">
        <v>33</v>
      </c>
      <c r="O353" s="31">
        <v>45768</v>
      </c>
      <c r="P353" s="32">
        <v>45770</v>
      </c>
      <c r="Q353" s="28" t="s">
        <v>745</v>
      </c>
      <c r="R353" s="26" t="s">
        <v>745</v>
      </c>
      <c r="S353" s="42" t="s">
        <v>746</v>
      </c>
      <c r="T353" s="176" t="str">
        <f t="shared" si="49"/>
        <v>&lt;3.15</v>
      </c>
      <c r="U353" s="176" t="str">
        <f t="shared" si="49"/>
        <v>&lt;3.15</v>
      </c>
      <c r="V353" s="177" t="str">
        <f t="shared" si="47"/>
        <v>&lt;6.3</v>
      </c>
      <c r="W353" s="43" t="str">
        <f t="shared" si="44"/>
        <v/>
      </c>
    </row>
    <row r="354" spans="1:23" x14ac:dyDescent="0.4">
      <c r="A354" s="13">
        <f t="shared" si="43"/>
        <v>348</v>
      </c>
      <c r="B354" s="36" t="s">
        <v>236</v>
      </c>
      <c r="C354" s="57" t="s">
        <v>236</v>
      </c>
      <c r="D354" s="37" t="s">
        <v>236</v>
      </c>
      <c r="E354" s="26" t="s">
        <v>396</v>
      </c>
      <c r="F354" s="57" t="s">
        <v>65</v>
      </c>
      <c r="G354" s="38" t="s">
        <v>61</v>
      </c>
      <c r="H354" s="109" t="s">
        <v>69</v>
      </c>
      <c r="I354" s="13" t="s">
        <v>89</v>
      </c>
      <c r="J354" s="26" t="s">
        <v>65</v>
      </c>
      <c r="K354" s="26" t="s">
        <v>375</v>
      </c>
      <c r="L354" s="43" t="s">
        <v>49</v>
      </c>
      <c r="M354" s="39" t="s">
        <v>376</v>
      </c>
      <c r="N354" s="30" t="s">
        <v>33</v>
      </c>
      <c r="O354" s="31">
        <v>45768</v>
      </c>
      <c r="P354" s="32">
        <v>45770</v>
      </c>
      <c r="Q354" s="28" t="s">
        <v>747</v>
      </c>
      <c r="R354" s="26" t="s">
        <v>748</v>
      </c>
      <c r="S354" s="42" t="s">
        <v>324</v>
      </c>
      <c r="T354" s="176" t="str">
        <f t="shared" si="49"/>
        <v>&lt;1.69</v>
      </c>
      <c r="U354" s="176" t="str">
        <f t="shared" si="49"/>
        <v>&lt;1.63</v>
      </c>
      <c r="V354" s="177" t="str">
        <f t="shared" si="47"/>
        <v>&lt;3.3</v>
      </c>
      <c r="W354" s="43" t="str">
        <f t="shared" si="44"/>
        <v/>
      </c>
    </row>
    <row r="355" spans="1:23" x14ac:dyDescent="0.4">
      <c r="A355" s="13">
        <f t="shared" si="43"/>
        <v>349</v>
      </c>
      <c r="B355" s="26" t="s">
        <v>236</v>
      </c>
      <c r="C355" s="27" t="s">
        <v>236</v>
      </c>
      <c r="D355" s="28" t="s">
        <v>236</v>
      </c>
      <c r="E355" s="26" t="s">
        <v>593</v>
      </c>
      <c r="F355" s="57" t="s">
        <v>65</v>
      </c>
      <c r="G355" s="38" t="s">
        <v>61</v>
      </c>
      <c r="H355" s="106" t="s">
        <v>69</v>
      </c>
      <c r="I355" s="13" t="s">
        <v>390</v>
      </c>
      <c r="J355" s="26" t="s">
        <v>65</v>
      </c>
      <c r="K355" s="26" t="s">
        <v>375</v>
      </c>
      <c r="L355" s="43" t="s">
        <v>49</v>
      </c>
      <c r="M355" s="39" t="s">
        <v>376</v>
      </c>
      <c r="N355" s="30" t="s">
        <v>33</v>
      </c>
      <c r="O355" s="31">
        <v>45768</v>
      </c>
      <c r="P355" s="32">
        <v>45770</v>
      </c>
      <c r="Q355" s="28" t="s">
        <v>83</v>
      </c>
      <c r="R355" s="26" t="s">
        <v>749</v>
      </c>
      <c r="S355" s="41" t="s">
        <v>750</v>
      </c>
      <c r="T355" s="176" t="str">
        <f t="shared" si="49"/>
        <v>&lt;1.7</v>
      </c>
      <c r="U355" s="176" t="str">
        <f t="shared" si="49"/>
        <v>&lt;1.79</v>
      </c>
      <c r="V355" s="177" t="str">
        <f t="shared" si="47"/>
        <v>&lt;3.5</v>
      </c>
      <c r="W355" s="43" t="str">
        <f t="shared" si="44"/>
        <v/>
      </c>
    </row>
    <row r="356" spans="1:23" x14ac:dyDescent="0.4">
      <c r="A356" s="13">
        <f t="shared" si="43"/>
        <v>350</v>
      </c>
      <c r="B356" s="36" t="s">
        <v>236</v>
      </c>
      <c r="C356" s="57" t="s">
        <v>236</v>
      </c>
      <c r="D356" s="37" t="s">
        <v>236</v>
      </c>
      <c r="E356" s="26" t="s">
        <v>593</v>
      </c>
      <c r="F356" s="57" t="s">
        <v>65</v>
      </c>
      <c r="G356" s="38" t="s">
        <v>61</v>
      </c>
      <c r="H356" s="109" t="s">
        <v>69</v>
      </c>
      <c r="I356" s="13" t="s">
        <v>751</v>
      </c>
      <c r="J356" s="26" t="s">
        <v>65</v>
      </c>
      <c r="K356" s="26" t="s">
        <v>375</v>
      </c>
      <c r="L356" s="43" t="s">
        <v>49</v>
      </c>
      <c r="M356" s="39" t="s">
        <v>376</v>
      </c>
      <c r="N356" s="30" t="s">
        <v>33</v>
      </c>
      <c r="O356" s="31">
        <v>45768</v>
      </c>
      <c r="P356" s="32">
        <v>45770</v>
      </c>
      <c r="Q356" s="28" t="s">
        <v>752</v>
      </c>
      <c r="R356" s="26" t="s">
        <v>84</v>
      </c>
      <c r="S356" s="41" t="s">
        <v>753</v>
      </c>
      <c r="T356" s="176" t="str">
        <f t="shared" si="49"/>
        <v>&lt;1.27</v>
      </c>
      <c r="U356" s="176" t="str">
        <f t="shared" si="49"/>
        <v>&lt;1.02</v>
      </c>
      <c r="V356" s="177" t="str">
        <f t="shared" si="47"/>
        <v>&lt;2.3</v>
      </c>
      <c r="W356" s="43" t="str">
        <f t="shared" si="44"/>
        <v/>
      </c>
    </row>
    <row r="357" spans="1:23" x14ac:dyDescent="0.4">
      <c r="A357" s="13">
        <f t="shared" si="43"/>
        <v>351</v>
      </c>
      <c r="B357" s="26" t="s">
        <v>236</v>
      </c>
      <c r="C357" s="27" t="s">
        <v>236</v>
      </c>
      <c r="D357" s="28" t="s">
        <v>236</v>
      </c>
      <c r="E357" s="26" t="s">
        <v>593</v>
      </c>
      <c r="F357" s="57" t="s">
        <v>65</v>
      </c>
      <c r="G357" s="38" t="s">
        <v>61</v>
      </c>
      <c r="H357" s="109" t="s">
        <v>69</v>
      </c>
      <c r="I357" s="13" t="s">
        <v>387</v>
      </c>
      <c r="J357" s="26" t="s">
        <v>65</v>
      </c>
      <c r="K357" s="26" t="s">
        <v>375</v>
      </c>
      <c r="L357" s="43" t="s">
        <v>49</v>
      </c>
      <c r="M357" s="39" t="s">
        <v>376</v>
      </c>
      <c r="N357" s="30" t="s">
        <v>33</v>
      </c>
      <c r="O357" s="31">
        <v>45769</v>
      </c>
      <c r="P357" s="32">
        <v>45770</v>
      </c>
      <c r="Q357" s="28" t="s">
        <v>754</v>
      </c>
      <c r="R357" s="26" t="s">
        <v>755</v>
      </c>
      <c r="S357" s="33" t="s">
        <v>756</v>
      </c>
      <c r="T357" s="176" t="str">
        <f t="shared" si="49"/>
        <v>&lt;4.09</v>
      </c>
      <c r="U357" s="176" t="str">
        <f t="shared" si="49"/>
        <v>&lt;4.33</v>
      </c>
      <c r="V357" s="177" t="str">
        <f t="shared" si="47"/>
        <v>&lt;8.4</v>
      </c>
      <c r="W357" s="43" t="str">
        <f t="shared" si="44"/>
        <v/>
      </c>
    </row>
    <row r="358" spans="1:23" x14ac:dyDescent="0.4">
      <c r="A358" s="13">
        <f t="shared" si="43"/>
        <v>352</v>
      </c>
      <c r="B358" s="36" t="s">
        <v>236</v>
      </c>
      <c r="C358" s="57" t="s">
        <v>236</v>
      </c>
      <c r="D358" s="37" t="s">
        <v>236</v>
      </c>
      <c r="E358" s="26" t="s">
        <v>593</v>
      </c>
      <c r="F358" s="57" t="s">
        <v>65</v>
      </c>
      <c r="G358" s="38" t="s">
        <v>61</v>
      </c>
      <c r="H358" s="106" t="s">
        <v>69</v>
      </c>
      <c r="I358" s="13" t="s">
        <v>78</v>
      </c>
      <c r="J358" s="26" t="s">
        <v>65</v>
      </c>
      <c r="K358" s="26" t="s">
        <v>375</v>
      </c>
      <c r="L358" s="43" t="s">
        <v>49</v>
      </c>
      <c r="M358" s="39" t="s">
        <v>376</v>
      </c>
      <c r="N358" s="30" t="s">
        <v>33</v>
      </c>
      <c r="O358" s="31">
        <v>45769</v>
      </c>
      <c r="P358" s="32">
        <v>45770</v>
      </c>
      <c r="Q358" s="28" t="s">
        <v>757</v>
      </c>
      <c r="R358" s="26" t="s">
        <v>758</v>
      </c>
      <c r="S358" s="33" t="s">
        <v>759</v>
      </c>
      <c r="T358" s="176" t="str">
        <f t="shared" si="49"/>
        <v>&lt;4.82</v>
      </c>
      <c r="U358" s="176" t="str">
        <f t="shared" si="49"/>
        <v>&lt;4.69</v>
      </c>
      <c r="V358" s="177" t="str">
        <f t="shared" si="47"/>
        <v>&lt;9.5</v>
      </c>
      <c r="W358" s="43" t="str">
        <f t="shared" si="44"/>
        <v/>
      </c>
    </row>
    <row r="359" spans="1:23" x14ac:dyDescent="0.4">
      <c r="A359" s="13">
        <f t="shared" si="43"/>
        <v>353</v>
      </c>
      <c r="B359" s="26" t="s">
        <v>236</v>
      </c>
      <c r="C359" s="27" t="s">
        <v>236</v>
      </c>
      <c r="D359" s="28" t="s">
        <v>236</v>
      </c>
      <c r="E359" s="26" t="s">
        <v>593</v>
      </c>
      <c r="F359" s="57" t="s">
        <v>65</v>
      </c>
      <c r="G359" s="29" t="s">
        <v>61</v>
      </c>
      <c r="H359" s="109" t="s">
        <v>69</v>
      </c>
      <c r="I359" s="13" t="s">
        <v>760</v>
      </c>
      <c r="J359" s="26" t="s">
        <v>65</v>
      </c>
      <c r="K359" s="26" t="s">
        <v>375</v>
      </c>
      <c r="L359" s="43" t="s">
        <v>49</v>
      </c>
      <c r="M359" s="39" t="s">
        <v>376</v>
      </c>
      <c r="N359" s="30" t="s">
        <v>33</v>
      </c>
      <c r="O359" s="31">
        <v>45768</v>
      </c>
      <c r="P359" s="32">
        <v>45770</v>
      </c>
      <c r="Q359" s="28" t="s">
        <v>761</v>
      </c>
      <c r="R359" s="26" t="s">
        <v>762</v>
      </c>
      <c r="S359" s="33" t="s">
        <v>745</v>
      </c>
      <c r="T359" s="176" t="str">
        <f t="shared" ref="T359:U410" si="50">IF(Q359="","",IF(NOT(ISERROR(Q359*1)),ROUNDDOWN(Q359*1,2-INT(LOG(ABS(Q359*1)))),IFERROR("&lt;"&amp;ROUNDDOWN(IF(SUBSTITUTE(Q359,"&lt;","")*1&lt;=50,SUBSTITUTE(Q359,"&lt;","")*1,""),2-INT(LOG(ABS(SUBSTITUTE(Q359,"&lt;","")*1)))),IF(Q359="-",Q359,"入力形式が間違っています"))))</f>
        <v>&lt;1.57</v>
      </c>
      <c r="U359" s="176" t="str">
        <f t="shared" si="50"/>
        <v>&lt;1.58</v>
      </c>
      <c r="V359" s="177" t="str">
        <f t="shared" si="47"/>
        <v>&lt;3.2</v>
      </c>
      <c r="W359" s="43" t="str">
        <f t="shared" si="44"/>
        <v/>
      </c>
    </row>
    <row r="360" spans="1:23" x14ac:dyDescent="0.4">
      <c r="A360" s="13">
        <f t="shared" si="43"/>
        <v>354</v>
      </c>
      <c r="B360" s="36" t="s">
        <v>236</v>
      </c>
      <c r="C360" s="57" t="s">
        <v>236</v>
      </c>
      <c r="D360" s="37" t="s">
        <v>236</v>
      </c>
      <c r="E360" s="26" t="s">
        <v>593</v>
      </c>
      <c r="F360" s="57" t="s">
        <v>65</v>
      </c>
      <c r="G360" s="38" t="s">
        <v>61</v>
      </c>
      <c r="H360" s="109" t="s">
        <v>69</v>
      </c>
      <c r="I360" s="13" t="s">
        <v>741</v>
      </c>
      <c r="J360" s="26" t="s">
        <v>65</v>
      </c>
      <c r="K360" s="26" t="s">
        <v>375</v>
      </c>
      <c r="L360" s="43" t="s">
        <v>49</v>
      </c>
      <c r="M360" s="39" t="s">
        <v>376</v>
      </c>
      <c r="N360" s="30" t="s">
        <v>33</v>
      </c>
      <c r="O360" s="31">
        <v>45769</v>
      </c>
      <c r="P360" s="32">
        <v>45770</v>
      </c>
      <c r="Q360" s="28" t="s">
        <v>763</v>
      </c>
      <c r="R360" s="26" t="s">
        <v>764</v>
      </c>
      <c r="S360" s="33" t="s">
        <v>765</v>
      </c>
      <c r="T360" s="176" t="str">
        <f t="shared" si="50"/>
        <v>&lt;3.2</v>
      </c>
      <c r="U360" s="176" t="str">
        <f t="shared" si="50"/>
        <v>&lt;2.96</v>
      </c>
      <c r="V360" s="177" t="str">
        <f t="shared" si="47"/>
        <v>&lt;6.2</v>
      </c>
      <c r="W360" s="43" t="str">
        <f t="shared" si="44"/>
        <v/>
      </c>
    </row>
    <row r="361" spans="1:23" x14ac:dyDescent="0.4">
      <c r="A361" s="13">
        <f t="shared" si="43"/>
        <v>355</v>
      </c>
      <c r="B361" s="36" t="s">
        <v>236</v>
      </c>
      <c r="C361" s="57" t="s">
        <v>236</v>
      </c>
      <c r="D361" s="37" t="s">
        <v>236</v>
      </c>
      <c r="E361" s="26" t="s">
        <v>593</v>
      </c>
      <c r="F361" s="57" t="s">
        <v>65</v>
      </c>
      <c r="G361" s="38" t="s">
        <v>61</v>
      </c>
      <c r="H361" s="109" t="s">
        <v>69</v>
      </c>
      <c r="I361" s="13" t="s">
        <v>744</v>
      </c>
      <c r="J361" s="26" t="s">
        <v>65</v>
      </c>
      <c r="K361" s="26" t="s">
        <v>379</v>
      </c>
      <c r="L361" s="43" t="s">
        <v>49</v>
      </c>
      <c r="M361" s="39" t="s">
        <v>376</v>
      </c>
      <c r="N361" s="30" t="s">
        <v>33</v>
      </c>
      <c r="O361" s="31">
        <v>45769</v>
      </c>
      <c r="P361" s="32">
        <v>45770</v>
      </c>
      <c r="Q361" s="28" t="s">
        <v>766</v>
      </c>
      <c r="R361" s="26" t="s">
        <v>767</v>
      </c>
      <c r="S361" s="33" t="s">
        <v>768</v>
      </c>
      <c r="T361" s="176" t="str">
        <f t="shared" si="50"/>
        <v>&lt;2.36</v>
      </c>
      <c r="U361" s="176" t="str">
        <f t="shared" si="50"/>
        <v>&lt;2.82</v>
      </c>
      <c r="V361" s="177" t="str">
        <f t="shared" si="47"/>
        <v>&lt;5.2</v>
      </c>
      <c r="W361" s="43" t="str">
        <f t="shared" si="44"/>
        <v/>
      </c>
    </row>
    <row r="362" spans="1:23" x14ac:dyDescent="0.4">
      <c r="A362" s="13">
        <f t="shared" si="43"/>
        <v>356</v>
      </c>
      <c r="B362" s="146" t="s">
        <v>115</v>
      </c>
      <c r="C362" s="147" t="s">
        <v>115</v>
      </c>
      <c r="D362" s="148" t="s">
        <v>115</v>
      </c>
      <c r="E362" s="65" t="s">
        <v>405</v>
      </c>
      <c r="F362" s="149" t="s">
        <v>65</v>
      </c>
      <c r="G362" s="150" t="s">
        <v>406</v>
      </c>
      <c r="H362" s="109" t="s">
        <v>69</v>
      </c>
      <c r="I362" s="65" t="s">
        <v>769</v>
      </c>
      <c r="J362" s="65" t="s">
        <v>587</v>
      </c>
      <c r="K362" s="65" t="s">
        <v>65</v>
      </c>
      <c r="L362" s="68" t="s">
        <v>95</v>
      </c>
      <c r="M362" s="70" t="s">
        <v>320</v>
      </c>
      <c r="N362" s="147" t="s">
        <v>33</v>
      </c>
      <c r="O362" s="151">
        <v>45762</v>
      </c>
      <c r="P362" s="152">
        <v>45765</v>
      </c>
      <c r="Q362" s="73" t="s">
        <v>770</v>
      </c>
      <c r="R362" s="74" t="s">
        <v>771</v>
      </c>
      <c r="S362" s="75" t="s">
        <v>35</v>
      </c>
      <c r="T362" s="24" t="str">
        <f t="shared" si="50"/>
        <v>&lt;9.57</v>
      </c>
      <c r="U362" s="24" t="str">
        <f t="shared" si="50"/>
        <v>&lt;9.89</v>
      </c>
      <c r="V362" s="25" t="str">
        <f t="shared" si="47"/>
        <v>&lt;19</v>
      </c>
      <c r="W362" s="43" t="str">
        <f t="shared" si="44"/>
        <v/>
      </c>
    </row>
    <row r="363" spans="1:23" x14ac:dyDescent="0.4">
      <c r="A363" s="13">
        <f t="shared" si="43"/>
        <v>357</v>
      </c>
      <c r="B363" s="146" t="s">
        <v>115</v>
      </c>
      <c r="C363" s="147" t="s">
        <v>115</v>
      </c>
      <c r="D363" s="148" t="s">
        <v>115</v>
      </c>
      <c r="E363" s="65" t="s">
        <v>417</v>
      </c>
      <c r="F363" s="149" t="s">
        <v>65</v>
      </c>
      <c r="G363" s="150" t="s">
        <v>406</v>
      </c>
      <c r="H363" s="109" t="s">
        <v>69</v>
      </c>
      <c r="I363" s="65" t="s">
        <v>586</v>
      </c>
      <c r="J363" s="65" t="s">
        <v>587</v>
      </c>
      <c r="K363" s="65" t="s">
        <v>65</v>
      </c>
      <c r="L363" s="68" t="s">
        <v>95</v>
      </c>
      <c r="M363" s="70" t="s">
        <v>320</v>
      </c>
      <c r="N363" s="147" t="s">
        <v>33</v>
      </c>
      <c r="O363" s="151">
        <v>45763</v>
      </c>
      <c r="P363" s="152">
        <v>45765</v>
      </c>
      <c r="Q363" s="73" t="s">
        <v>772</v>
      </c>
      <c r="R363" s="74" t="s">
        <v>773</v>
      </c>
      <c r="S363" s="75" t="s">
        <v>420</v>
      </c>
      <c r="T363" s="24" t="str">
        <f t="shared" si="50"/>
        <v>&lt;8.2</v>
      </c>
      <c r="U363" s="24" t="str">
        <f t="shared" si="50"/>
        <v>&lt;9.92</v>
      </c>
      <c r="V363" s="25" t="str">
        <f t="shared" si="47"/>
        <v>&lt;18</v>
      </c>
      <c r="W363" s="43" t="str">
        <f t="shared" si="44"/>
        <v/>
      </c>
    </row>
    <row r="364" spans="1:23" x14ac:dyDescent="0.4">
      <c r="A364" s="13">
        <f t="shared" si="43"/>
        <v>358</v>
      </c>
      <c r="B364" s="146" t="s">
        <v>115</v>
      </c>
      <c r="C364" s="147" t="s">
        <v>115</v>
      </c>
      <c r="D364" s="148" t="s">
        <v>115</v>
      </c>
      <c r="E364" s="65" t="s">
        <v>607</v>
      </c>
      <c r="F364" s="149" t="s">
        <v>65</v>
      </c>
      <c r="G364" s="150" t="s">
        <v>406</v>
      </c>
      <c r="H364" s="109" t="s">
        <v>69</v>
      </c>
      <c r="I364" s="65" t="s">
        <v>38</v>
      </c>
      <c r="J364" s="65" t="s">
        <v>587</v>
      </c>
      <c r="K364" s="65" t="s">
        <v>65</v>
      </c>
      <c r="L364" s="68" t="s">
        <v>95</v>
      </c>
      <c r="M364" s="70" t="s">
        <v>320</v>
      </c>
      <c r="N364" s="147" t="s">
        <v>33</v>
      </c>
      <c r="O364" s="151">
        <v>45763</v>
      </c>
      <c r="P364" s="152">
        <v>45768</v>
      </c>
      <c r="Q364" s="73" t="s">
        <v>774</v>
      </c>
      <c r="R364" s="74" t="s">
        <v>775</v>
      </c>
      <c r="S364" s="75" t="s">
        <v>622</v>
      </c>
      <c r="T364" s="24" t="str">
        <f t="shared" si="50"/>
        <v>&lt;6.96</v>
      </c>
      <c r="U364" s="24" t="str">
        <f t="shared" si="50"/>
        <v>&lt;8</v>
      </c>
      <c r="V364" s="25" t="str">
        <f t="shared" si="47"/>
        <v>&lt;15</v>
      </c>
      <c r="W364" s="43" t="str">
        <f t="shared" si="44"/>
        <v/>
      </c>
    </row>
    <row r="365" spans="1:23" x14ac:dyDescent="0.4">
      <c r="A365" s="13">
        <f t="shared" si="43"/>
        <v>359</v>
      </c>
      <c r="B365" s="146" t="s">
        <v>115</v>
      </c>
      <c r="C365" s="147" t="s">
        <v>115</v>
      </c>
      <c r="D365" s="148" t="s">
        <v>115</v>
      </c>
      <c r="E365" s="65" t="s">
        <v>607</v>
      </c>
      <c r="F365" s="149" t="s">
        <v>65</v>
      </c>
      <c r="G365" s="150" t="s">
        <v>406</v>
      </c>
      <c r="H365" s="109" t="s">
        <v>69</v>
      </c>
      <c r="I365" s="65" t="s">
        <v>769</v>
      </c>
      <c r="J365" s="65" t="s">
        <v>587</v>
      </c>
      <c r="K365" s="65" t="s">
        <v>65</v>
      </c>
      <c r="L365" s="68" t="s">
        <v>95</v>
      </c>
      <c r="M365" s="70" t="s">
        <v>320</v>
      </c>
      <c r="N365" s="147" t="s">
        <v>33</v>
      </c>
      <c r="O365" s="151">
        <v>45763</v>
      </c>
      <c r="P365" s="152">
        <v>45768</v>
      </c>
      <c r="Q365" s="73" t="s">
        <v>776</v>
      </c>
      <c r="R365" s="74" t="s">
        <v>635</v>
      </c>
      <c r="S365" s="75" t="s">
        <v>127</v>
      </c>
      <c r="T365" s="24" t="str">
        <f t="shared" si="50"/>
        <v>&lt;6.49</v>
      </c>
      <c r="U365" s="24" t="str">
        <f t="shared" si="50"/>
        <v>&lt;7.67</v>
      </c>
      <c r="V365" s="25" t="str">
        <f t="shared" si="47"/>
        <v>&lt;14</v>
      </c>
      <c r="W365" s="43" t="str">
        <f t="shared" si="44"/>
        <v/>
      </c>
    </row>
    <row r="366" spans="1:23" x14ac:dyDescent="0.4">
      <c r="A366" s="13">
        <f t="shared" si="43"/>
        <v>360</v>
      </c>
      <c r="B366" s="146" t="s">
        <v>115</v>
      </c>
      <c r="C366" s="147" t="s">
        <v>115</v>
      </c>
      <c r="D366" s="148" t="s">
        <v>115</v>
      </c>
      <c r="E366" s="65" t="s">
        <v>405</v>
      </c>
      <c r="F366" s="149" t="s">
        <v>65</v>
      </c>
      <c r="G366" s="150" t="s">
        <v>406</v>
      </c>
      <c r="H366" s="109" t="s">
        <v>69</v>
      </c>
      <c r="I366" s="65" t="s">
        <v>38</v>
      </c>
      <c r="J366" s="65" t="s">
        <v>587</v>
      </c>
      <c r="K366" s="65" t="s">
        <v>65</v>
      </c>
      <c r="L366" s="68" t="s">
        <v>95</v>
      </c>
      <c r="M366" s="70" t="s">
        <v>320</v>
      </c>
      <c r="N366" s="147" t="s">
        <v>33</v>
      </c>
      <c r="O366" s="151">
        <v>45764</v>
      </c>
      <c r="P366" s="152">
        <v>45768</v>
      </c>
      <c r="Q366" s="73" t="s">
        <v>777</v>
      </c>
      <c r="R366" s="155" t="s">
        <v>778</v>
      </c>
      <c r="S366" s="75" t="s">
        <v>41</v>
      </c>
      <c r="T366" s="24" t="str">
        <f t="shared" si="50"/>
        <v>&lt;7.98</v>
      </c>
      <c r="U366" s="24" t="str">
        <f t="shared" si="50"/>
        <v>&lt;7.95</v>
      </c>
      <c r="V366" s="25" t="str">
        <f t="shared" si="47"/>
        <v>&lt;16</v>
      </c>
      <c r="W366" s="43" t="str">
        <f t="shared" si="44"/>
        <v/>
      </c>
    </row>
    <row r="367" spans="1:23" x14ac:dyDescent="0.4">
      <c r="A367" s="13">
        <f t="shared" si="43"/>
        <v>361</v>
      </c>
      <c r="B367" s="146" t="s">
        <v>115</v>
      </c>
      <c r="C367" s="147" t="s">
        <v>115</v>
      </c>
      <c r="D367" s="148" t="s">
        <v>115</v>
      </c>
      <c r="E367" s="65" t="s">
        <v>405</v>
      </c>
      <c r="F367" s="149" t="s">
        <v>65</v>
      </c>
      <c r="G367" s="150" t="s">
        <v>406</v>
      </c>
      <c r="H367" s="109" t="s">
        <v>69</v>
      </c>
      <c r="I367" s="65" t="s">
        <v>38</v>
      </c>
      <c r="J367" s="65" t="s">
        <v>587</v>
      </c>
      <c r="K367" s="65" t="s">
        <v>65</v>
      </c>
      <c r="L367" s="68" t="s">
        <v>95</v>
      </c>
      <c r="M367" s="70" t="s">
        <v>320</v>
      </c>
      <c r="N367" s="147" t="s">
        <v>33</v>
      </c>
      <c r="O367" s="151">
        <v>45764</v>
      </c>
      <c r="P367" s="152">
        <v>45768</v>
      </c>
      <c r="Q367" s="73" t="s">
        <v>779</v>
      </c>
      <c r="R367" s="74" t="s">
        <v>39</v>
      </c>
      <c r="S367" s="75" t="s">
        <v>35</v>
      </c>
      <c r="T367" s="24" t="str">
        <f t="shared" si="50"/>
        <v>&lt;9.39</v>
      </c>
      <c r="U367" s="24" t="str">
        <f t="shared" si="50"/>
        <v>&lt;9.7</v>
      </c>
      <c r="V367" s="25" t="str">
        <f t="shared" si="47"/>
        <v>&lt;19</v>
      </c>
      <c r="W367" s="43" t="str">
        <f t="shared" si="44"/>
        <v/>
      </c>
    </row>
    <row r="368" spans="1:23" x14ac:dyDescent="0.4">
      <c r="A368" s="13">
        <f t="shared" si="43"/>
        <v>362</v>
      </c>
      <c r="B368" s="146" t="s">
        <v>115</v>
      </c>
      <c r="C368" s="147" t="s">
        <v>115</v>
      </c>
      <c r="D368" s="148" t="s">
        <v>115</v>
      </c>
      <c r="E368" s="65" t="s">
        <v>405</v>
      </c>
      <c r="F368" s="149" t="s">
        <v>65</v>
      </c>
      <c r="G368" s="150" t="s">
        <v>406</v>
      </c>
      <c r="H368" s="109" t="s">
        <v>69</v>
      </c>
      <c r="I368" s="65" t="s">
        <v>586</v>
      </c>
      <c r="J368" s="65" t="s">
        <v>587</v>
      </c>
      <c r="K368" s="65" t="s">
        <v>65</v>
      </c>
      <c r="L368" s="68" t="s">
        <v>95</v>
      </c>
      <c r="M368" s="70" t="s">
        <v>320</v>
      </c>
      <c r="N368" s="147" t="s">
        <v>33</v>
      </c>
      <c r="O368" s="151">
        <v>45765</v>
      </c>
      <c r="P368" s="152">
        <v>45768</v>
      </c>
      <c r="Q368" s="73" t="s">
        <v>626</v>
      </c>
      <c r="R368" s="74" t="s">
        <v>780</v>
      </c>
      <c r="S368" s="75" t="s">
        <v>35</v>
      </c>
      <c r="T368" s="24" t="str">
        <f t="shared" si="50"/>
        <v>&lt;9.8</v>
      </c>
      <c r="U368" s="24" t="str">
        <f t="shared" si="50"/>
        <v>&lt;8.75</v>
      </c>
      <c r="V368" s="25" t="str">
        <f t="shared" si="47"/>
        <v>&lt;19</v>
      </c>
      <c r="W368" s="43" t="str">
        <f t="shared" si="44"/>
        <v/>
      </c>
    </row>
    <row r="369" spans="1:23" x14ac:dyDescent="0.4">
      <c r="A369" s="13">
        <f t="shared" si="43"/>
        <v>363</v>
      </c>
      <c r="B369" s="146" t="s">
        <v>115</v>
      </c>
      <c r="C369" s="147" t="s">
        <v>115</v>
      </c>
      <c r="D369" s="148" t="s">
        <v>115</v>
      </c>
      <c r="E369" s="65" t="s">
        <v>781</v>
      </c>
      <c r="F369" s="149" t="s">
        <v>65</v>
      </c>
      <c r="G369" s="150" t="s">
        <v>406</v>
      </c>
      <c r="H369" s="109" t="s">
        <v>69</v>
      </c>
      <c r="I369" s="65" t="s">
        <v>118</v>
      </c>
      <c r="J369" s="65" t="s">
        <v>119</v>
      </c>
      <c r="K369" s="65" t="s">
        <v>120</v>
      </c>
      <c r="L369" s="68" t="s">
        <v>121</v>
      </c>
      <c r="M369" s="70" t="s">
        <v>320</v>
      </c>
      <c r="N369" s="147" t="s">
        <v>33</v>
      </c>
      <c r="O369" s="151">
        <v>45764</v>
      </c>
      <c r="P369" s="152">
        <v>45770</v>
      </c>
      <c r="Q369" s="73" t="s">
        <v>782</v>
      </c>
      <c r="R369" s="74">
        <v>9.83</v>
      </c>
      <c r="S369" s="75">
        <v>9.8000000000000007</v>
      </c>
      <c r="T369" s="24" t="str">
        <f t="shared" si="50"/>
        <v>&lt;8.44</v>
      </c>
      <c r="U369" s="24">
        <f t="shared" si="50"/>
        <v>9.83</v>
      </c>
      <c r="V369" s="25">
        <f t="shared" si="47"/>
        <v>9.8000000000000007</v>
      </c>
      <c r="W369" s="43" t="str">
        <f t="shared" si="44"/>
        <v/>
      </c>
    </row>
    <row r="370" spans="1:23" x14ac:dyDescent="0.4">
      <c r="A370" s="13">
        <f t="shared" si="43"/>
        <v>364</v>
      </c>
      <c r="B370" s="146" t="s">
        <v>115</v>
      </c>
      <c r="C370" s="147" t="s">
        <v>115</v>
      </c>
      <c r="D370" s="148" t="s">
        <v>115</v>
      </c>
      <c r="E370" s="65" t="s">
        <v>781</v>
      </c>
      <c r="F370" s="149" t="s">
        <v>65</v>
      </c>
      <c r="G370" s="150" t="s">
        <v>406</v>
      </c>
      <c r="H370" s="109" t="s">
        <v>69</v>
      </c>
      <c r="I370" s="65" t="s">
        <v>118</v>
      </c>
      <c r="J370" s="65" t="s">
        <v>119</v>
      </c>
      <c r="K370" s="65" t="s">
        <v>120</v>
      </c>
      <c r="L370" s="68" t="s">
        <v>121</v>
      </c>
      <c r="M370" s="70" t="s">
        <v>320</v>
      </c>
      <c r="N370" s="147" t="s">
        <v>33</v>
      </c>
      <c r="O370" s="151">
        <v>45768</v>
      </c>
      <c r="P370" s="152">
        <v>45770</v>
      </c>
      <c r="Q370" s="73" t="s">
        <v>783</v>
      </c>
      <c r="R370" s="74">
        <v>10.5</v>
      </c>
      <c r="S370" s="75">
        <v>11</v>
      </c>
      <c r="T370" s="24" t="str">
        <f t="shared" si="50"/>
        <v>&lt;7.26</v>
      </c>
      <c r="U370" s="24">
        <f t="shared" si="50"/>
        <v>10.5</v>
      </c>
      <c r="V370" s="25">
        <f t="shared" si="47"/>
        <v>11</v>
      </c>
      <c r="W370" s="43" t="str">
        <f t="shared" si="44"/>
        <v/>
      </c>
    </row>
    <row r="371" spans="1:23" x14ac:dyDescent="0.4">
      <c r="A371" s="13">
        <f t="shared" si="43"/>
        <v>365</v>
      </c>
      <c r="B371" s="146" t="s">
        <v>115</v>
      </c>
      <c r="C371" s="147" t="s">
        <v>115</v>
      </c>
      <c r="D371" s="148" t="s">
        <v>115</v>
      </c>
      <c r="E371" s="65" t="s">
        <v>781</v>
      </c>
      <c r="F371" s="149" t="s">
        <v>65</v>
      </c>
      <c r="G371" s="150" t="s">
        <v>406</v>
      </c>
      <c r="H371" s="109" t="s">
        <v>69</v>
      </c>
      <c r="I371" s="65" t="s">
        <v>769</v>
      </c>
      <c r="J371" s="65" t="s">
        <v>119</v>
      </c>
      <c r="K371" s="65" t="s">
        <v>120</v>
      </c>
      <c r="L371" s="68" t="s">
        <v>95</v>
      </c>
      <c r="M371" s="70" t="s">
        <v>320</v>
      </c>
      <c r="N371" s="147" t="s">
        <v>33</v>
      </c>
      <c r="O371" s="151">
        <v>45768</v>
      </c>
      <c r="P371" s="152">
        <v>45770</v>
      </c>
      <c r="Q371" s="73" t="s">
        <v>784</v>
      </c>
      <c r="R371" s="74" t="s">
        <v>785</v>
      </c>
      <c r="S371" s="75" t="s">
        <v>41</v>
      </c>
      <c r="T371" s="24" t="str">
        <f t="shared" si="50"/>
        <v>&lt;7.24</v>
      </c>
      <c r="U371" s="24" t="str">
        <f t="shared" si="50"/>
        <v>&lt;9.12</v>
      </c>
      <c r="V371" s="25" t="str">
        <f t="shared" si="47"/>
        <v>&lt;16</v>
      </c>
      <c r="W371" s="43" t="str">
        <f t="shared" si="44"/>
        <v/>
      </c>
    </row>
    <row r="372" spans="1:23" x14ac:dyDescent="0.4">
      <c r="A372" s="13">
        <f t="shared" si="43"/>
        <v>366</v>
      </c>
      <c r="B372" s="146" t="s">
        <v>115</v>
      </c>
      <c r="C372" s="147" t="s">
        <v>115</v>
      </c>
      <c r="D372" s="148" t="s">
        <v>115</v>
      </c>
      <c r="E372" s="65" t="s">
        <v>781</v>
      </c>
      <c r="F372" s="149" t="s">
        <v>65</v>
      </c>
      <c r="G372" s="150" t="s">
        <v>406</v>
      </c>
      <c r="H372" s="109" t="s">
        <v>69</v>
      </c>
      <c r="I372" s="65" t="s">
        <v>769</v>
      </c>
      <c r="J372" s="65" t="s">
        <v>119</v>
      </c>
      <c r="K372" s="65" t="s">
        <v>120</v>
      </c>
      <c r="L372" s="68" t="s">
        <v>95</v>
      </c>
      <c r="M372" s="70" t="s">
        <v>320</v>
      </c>
      <c r="N372" s="147" t="s">
        <v>33</v>
      </c>
      <c r="O372" s="151">
        <v>45768</v>
      </c>
      <c r="P372" s="152">
        <v>45770</v>
      </c>
      <c r="Q372" s="73" t="s">
        <v>628</v>
      </c>
      <c r="R372" s="74" t="s">
        <v>786</v>
      </c>
      <c r="S372" s="75" t="s">
        <v>41</v>
      </c>
      <c r="T372" s="24" t="str">
        <f t="shared" si="50"/>
        <v>&lt;8.34</v>
      </c>
      <c r="U372" s="24" t="str">
        <f t="shared" si="50"/>
        <v>&lt;7.27</v>
      </c>
      <c r="V372" s="25" t="str">
        <f t="shared" si="47"/>
        <v>&lt;16</v>
      </c>
      <c r="W372" s="43" t="str">
        <f t="shared" si="44"/>
        <v/>
      </c>
    </row>
    <row r="373" spans="1:23" x14ac:dyDescent="0.4">
      <c r="A373" s="13">
        <f t="shared" si="43"/>
        <v>367</v>
      </c>
      <c r="B373" s="146" t="s">
        <v>115</v>
      </c>
      <c r="C373" s="147" t="s">
        <v>115</v>
      </c>
      <c r="D373" s="148" t="s">
        <v>115</v>
      </c>
      <c r="E373" s="65" t="s">
        <v>781</v>
      </c>
      <c r="F373" s="149" t="s">
        <v>65</v>
      </c>
      <c r="G373" s="150" t="s">
        <v>406</v>
      </c>
      <c r="H373" s="109" t="s">
        <v>69</v>
      </c>
      <c r="I373" s="65" t="s">
        <v>407</v>
      </c>
      <c r="J373" s="65" t="s">
        <v>119</v>
      </c>
      <c r="K373" s="65" t="s">
        <v>120</v>
      </c>
      <c r="L373" s="68" t="s">
        <v>95</v>
      </c>
      <c r="M373" s="70" t="s">
        <v>320</v>
      </c>
      <c r="N373" s="147" t="s">
        <v>33</v>
      </c>
      <c r="O373" s="151">
        <v>45768</v>
      </c>
      <c r="P373" s="152">
        <v>45770</v>
      </c>
      <c r="Q373" s="73" t="s">
        <v>787</v>
      </c>
      <c r="R373" s="74" t="s">
        <v>788</v>
      </c>
      <c r="S373" s="75" t="s">
        <v>420</v>
      </c>
      <c r="T373" s="24" t="str">
        <f t="shared" si="50"/>
        <v>&lt;9.34</v>
      </c>
      <c r="U373" s="24" t="str">
        <f t="shared" si="50"/>
        <v>&lt;8.74</v>
      </c>
      <c r="V373" s="25" t="str">
        <f t="shared" si="47"/>
        <v>&lt;18</v>
      </c>
      <c r="W373" s="43" t="str">
        <f t="shared" si="44"/>
        <v/>
      </c>
    </row>
    <row r="374" spans="1:23" x14ac:dyDescent="0.4">
      <c r="A374" s="13">
        <f t="shared" si="43"/>
        <v>368</v>
      </c>
      <c r="B374" s="146" t="s">
        <v>115</v>
      </c>
      <c r="C374" s="147" t="s">
        <v>115</v>
      </c>
      <c r="D374" s="148" t="s">
        <v>115</v>
      </c>
      <c r="E374" s="65" t="s">
        <v>599</v>
      </c>
      <c r="F374" s="149" t="s">
        <v>65</v>
      </c>
      <c r="G374" s="150" t="s">
        <v>117</v>
      </c>
      <c r="H374" s="109" t="s">
        <v>69</v>
      </c>
      <c r="I374" s="65" t="s">
        <v>38</v>
      </c>
      <c r="J374" s="65" t="s">
        <v>587</v>
      </c>
      <c r="K374" s="65" t="s">
        <v>65</v>
      </c>
      <c r="L374" s="68" t="s">
        <v>121</v>
      </c>
      <c r="M374" s="70" t="s">
        <v>320</v>
      </c>
      <c r="N374" s="147" t="s">
        <v>33</v>
      </c>
      <c r="O374" s="151">
        <v>45768</v>
      </c>
      <c r="P374" s="152">
        <v>45769</v>
      </c>
      <c r="Q374" s="73" t="s">
        <v>629</v>
      </c>
      <c r="R374" s="74" t="s">
        <v>609</v>
      </c>
      <c r="S374" s="75" t="s">
        <v>420</v>
      </c>
      <c r="T374" s="24" t="str">
        <f t="shared" si="50"/>
        <v>&lt;8.5</v>
      </c>
      <c r="U374" s="24" t="str">
        <f t="shared" si="50"/>
        <v>&lt;9.78</v>
      </c>
      <c r="V374" s="25" t="str">
        <f t="shared" si="47"/>
        <v>&lt;18</v>
      </c>
      <c r="W374" s="43" t="str">
        <f t="shared" si="44"/>
        <v/>
      </c>
    </row>
    <row r="375" spans="1:23" x14ac:dyDescent="0.4">
      <c r="A375" s="13">
        <f t="shared" si="43"/>
        <v>369</v>
      </c>
      <c r="B375" s="146" t="s">
        <v>115</v>
      </c>
      <c r="C375" s="147" t="s">
        <v>115</v>
      </c>
      <c r="D375" s="148" t="s">
        <v>115</v>
      </c>
      <c r="E375" s="65" t="s">
        <v>599</v>
      </c>
      <c r="F375" s="149" t="s">
        <v>65</v>
      </c>
      <c r="G375" s="150" t="s">
        <v>117</v>
      </c>
      <c r="H375" s="109" t="s">
        <v>69</v>
      </c>
      <c r="I375" s="65" t="s">
        <v>38</v>
      </c>
      <c r="J375" s="65" t="s">
        <v>587</v>
      </c>
      <c r="K375" s="65" t="s">
        <v>65</v>
      </c>
      <c r="L375" s="68" t="s">
        <v>121</v>
      </c>
      <c r="M375" s="70" t="s">
        <v>320</v>
      </c>
      <c r="N375" s="147" t="s">
        <v>33</v>
      </c>
      <c r="O375" s="151">
        <v>45768</v>
      </c>
      <c r="P375" s="152">
        <v>45769</v>
      </c>
      <c r="Q375" s="73" t="s">
        <v>777</v>
      </c>
      <c r="R375" s="74" t="s">
        <v>789</v>
      </c>
      <c r="S375" s="75" t="s">
        <v>416</v>
      </c>
      <c r="T375" s="24" t="str">
        <f t="shared" si="50"/>
        <v>&lt;7.98</v>
      </c>
      <c r="U375" s="24" t="str">
        <f t="shared" si="50"/>
        <v>&lt;8.53</v>
      </c>
      <c r="V375" s="25" t="str">
        <f t="shared" si="47"/>
        <v>&lt;17</v>
      </c>
      <c r="W375" s="43" t="str">
        <f t="shared" si="44"/>
        <v/>
      </c>
    </row>
    <row r="376" spans="1:23" x14ac:dyDescent="0.4">
      <c r="A376" s="13">
        <f t="shared" si="43"/>
        <v>370</v>
      </c>
      <c r="B376" s="146" t="s">
        <v>115</v>
      </c>
      <c r="C376" s="147" t="s">
        <v>115</v>
      </c>
      <c r="D376" s="148" t="s">
        <v>115</v>
      </c>
      <c r="E376" s="65" t="s">
        <v>599</v>
      </c>
      <c r="F376" s="149" t="s">
        <v>65</v>
      </c>
      <c r="G376" s="150" t="s">
        <v>117</v>
      </c>
      <c r="H376" s="109" t="s">
        <v>69</v>
      </c>
      <c r="I376" s="65" t="s">
        <v>38</v>
      </c>
      <c r="J376" s="65" t="s">
        <v>587</v>
      </c>
      <c r="K376" s="65" t="s">
        <v>65</v>
      </c>
      <c r="L376" s="68" t="s">
        <v>121</v>
      </c>
      <c r="M376" s="70" t="s">
        <v>320</v>
      </c>
      <c r="N376" s="147" t="s">
        <v>33</v>
      </c>
      <c r="O376" s="151">
        <v>45768</v>
      </c>
      <c r="P376" s="152">
        <v>45769</v>
      </c>
      <c r="Q376" s="73" t="s">
        <v>790</v>
      </c>
      <c r="R376" s="74" t="s">
        <v>791</v>
      </c>
      <c r="S376" s="75" t="s">
        <v>41</v>
      </c>
      <c r="T376" s="24" t="str">
        <f t="shared" si="50"/>
        <v>&lt;8.58</v>
      </c>
      <c r="U376" s="24" t="str">
        <f t="shared" si="50"/>
        <v>&lt;7.52</v>
      </c>
      <c r="V376" s="25" t="str">
        <f t="shared" si="47"/>
        <v>&lt;16</v>
      </c>
      <c r="W376" s="43" t="str">
        <f t="shared" si="44"/>
        <v/>
      </c>
    </row>
    <row r="377" spans="1:23" x14ac:dyDescent="0.4">
      <c r="A377" s="13">
        <f t="shared" si="43"/>
        <v>371</v>
      </c>
      <c r="B377" s="146" t="s">
        <v>115</v>
      </c>
      <c r="C377" s="147" t="s">
        <v>115</v>
      </c>
      <c r="D377" s="148" t="s">
        <v>115</v>
      </c>
      <c r="E377" s="65" t="s">
        <v>599</v>
      </c>
      <c r="F377" s="149" t="s">
        <v>65</v>
      </c>
      <c r="G377" s="150" t="s">
        <v>117</v>
      </c>
      <c r="H377" s="109" t="s">
        <v>69</v>
      </c>
      <c r="I377" s="65" t="s">
        <v>38</v>
      </c>
      <c r="J377" s="65" t="s">
        <v>587</v>
      </c>
      <c r="K377" s="65" t="s">
        <v>65</v>
      </c>
      <c r="L377" s="68" t="s">
        <v>121</v>
      </c>
      <c r="M377" s="70" t="s">
        <v>320</v>
      </c>
      <c r="N377" s="147" t="s">
        <v>33</v>
      </c>
      <c r="O377" s="151">
        <v>45767</v>
      </c>
      <c r="P377" s="152">
        <v>45769</v>
      </c>
      <c r="Q377" s="73" t="s">
        <v>792</v>
      </c>
      <c r="R377" s="74" t="s">
        <v>793</v>
      </c>
      <c r="S377" s="75" t="s">
        <v>420</v>
      </c>
      <c r="T377" s="24" t="str">
        <f t="shared" si="50"/>
        <v>&lt;8.48</v>
      </c>
      <c r="U377" s="24" t="str">
        <f t="shared" si="50"/>
        <v>&lt;9.11</v>
      </c>
      <c r="V377" s="25" t="str">
        <f t="shared" si="47"/>
        <v>&lt;18</v>
      </c>
      <c r="W377" s="43" t="str">
        <f t="shared" si="44"/>
        <v/>
      </c>
    </row>
    <row r="378" spans="1:23" x14ac:dyDescent="0.4">
      <c r="A378" s="13">
        <f t="shared" si="43"/>
        <v>372</v>
      </c>
      <c r="B378" s="146" t="s">
        <v>115</v>
      </c>
      <c r="C378" s="147" t="s">
        <v>115</v>
      </c>
      <c r="D378" s="148" t="s">
        <v>115</v>
      </c>
      <c r="E378" s="65" t="s">
        <v>599</v>
      </c>
      <c r="F378" s="149" t="s">
        <v>65</v>
      </c>
      <c r="G378" s="150" t="s">
        <v>117</v>
      </c>
      <c r="H378" s="109" t="s">
        <v>69</v>
      </c>
      <c r="I378" s="65" t="s">
        <v>38</v>
      </c>
      <c r="J378" s="65" t="s">
        <v>587</v>
      </c>
      <c r="K378" s="65" t="s">
        <v>65</v>
      </c>
      <c r="L378" s="68" t="s">
        <v>121</v>
      </c>
      <c r="M378" s="70" t="s">
        <v>320</v>
      </c>
      <c r="N378" s="147" t="s">
        <v>33</v>
      </c>
      <c r="O378" s="151">
        <v>45767</v>
      </c>
      <c r="P378" s="152">
        <v>45769</v>
      </c>
      <c r="Q378" s="73" t="s">
        <v>772</v>
      </c>
      <c r="R378" s="74" t="s">
        <v>794</v>
      </c>
      <c r="S378" s="75" t="s">
        <v>41</v>
      </c>
      <c r="T378" s="24" t="str">
        <f t="shared" si="50"/>
        <v>&lt;8.2</v>
      </c>
      <c r="U378" s="24" t="str">
        <f t="shared" si="50"/>
        <v>&lt;7.46</v>
      </c>
      <c r="V378" s="25" t="str">
        <f t="shared" si="47"/>
        <v>&lt;16</v>
      </c>
      <c r="W378" s="43" t="str">
        <f t="shared" si="44"/>
        <v/>
      </c>
    </row>
    <row r="379" spans="1:23" x14ac:dyDescent="0.4">
      <c r="A379" s="13">
        <f t="shared" ref="A379:A442" si="51">A378+1</f>
        <v>373</v>
      </c>
      <c r="B379" s="146" t="s">
        <v>115</v>
      </c>
      <c r="C379" s="147" t="s">
        <v>115</v>
      </c>
      <c r="D379" s="148" t="s">
        <v>115</v>
      </c>
      <c r="E379" s="65" t="s">
        <v>599</v>
      </c>
      <c r="F379" s="149" t="s">
        <v>65</v>
      </c>
      <c r="G379" s="150" t="s">
        <v>117</v>
      </c>
      <c r="H379" s="109" t="s">
        <v>69</v>
      </c>
      <c r="I379" s="65" t="s">
        <v>38</v>
      </c>
      <c r="J379" s="65" t="s">
        <v>587</v>
      </c>
      <c r="K379" s="65" t="s">
        <v>65</v>
      </c>
      <c r="L379" s="68" t="s">
        <v>121</v>
      </c>
      <c r="M379" s="70" t="s">
        <v>320</v>
      </c>
      <c r="N379" s="147" t="s">
        <v>33</v>
      </c>
      <c r="O379" s="151">
        <v>45767</v>
      </c>
      <c r="P379" s="152">
        <v>45769</v>
      </c>
      <c r="Q379" s="73" t="s">
        <v>795</v>
      </c>
      <c r="R379" s="74" t="s">
        <v>796</v>
      </c>
      <c r="S379" s="75" t="s">
        <v>416</v>
      </c>
      <c r="T379" s="24" t="str">
        <f t="shared" si="50"/>
        <v>&lt;7.69</v>
      </c>
      <c r="U379" s="24" t="str">
        <f t="shared" si="50"/>
        <v>&lt;8.96</v>
      </c>
      <c r="V379" s="25" t="str">
        <f t="shared" si="47"/>
        <v>&lt;17</v>
      </c>
      <c r="W379" s="43" t="str">
        <f t="shared" si="44"/>
        <v/>
      </c>
    </row>
    <row r="380" spans="1:23" x14ac:dyDescent="0.4">
      <c r="A380" s="13">
        <f t="shared" si="51"/>
        <v>374</v>
      </c>
      <c r="B380" s="146" t="s">
        <v>115</v>
      </c>
      <c r="C380" s="147" t="s">
        <v>115</v>
      </c>
      <c r="D380" s="148" t="s">
        <v>115</v>
      </c>
      <c r="E380" s="65" t="s">
        <v>797</v>
      </c>
      <c r="F380" s="149" t="s">
        <v>65</v>
      </c>
      <c r="G380" s="150" t="s">
        <v>406</v>
      </c>
      <c r="H380" s="109" t="s">
        <v>69</v>
      </c>
      <c r="I380" s="65" t="s">
        <v>38</v>
      </c>
      <c r="J380" s="65" t="s">
        <v>587</v>
      </c>
      <c r="K380" s="65" t="s">
        <v>65</v>
      </c>
      <c r="L380" s="68" t="s">
        <v>121</v>
      </c>
      <c r="M380" s="70" t="s">
        <v>320</v>
      </c>
      <c r="N380" s="147" t="s">
        <v>33</v>
      </c>
      <c r="O380" s="151">
        <v>45767</v>
      </c>
      <c r="P380" s="152">
        <v>45769</v>
      </c>
      <c r="Q380" s="73" t="s">
        <v>798</v>
      </c>
      <c r="R380" s="74" t="s">
        <v>799</v>
      </c>
      <c r="S380" s="75" t="s">
        <v>41</v>
      </c>
      <c r="T380" s="24" t="str">
        <f t="shared" si="50"/>
        <v>&lt;5.62</v>
      </c>
      <c r="U380" s="24" t="str">
        <f t="shared" si="50"/>
        <v>&lt;9.96</v>
      </c>
      <c r="V380" s="25" t="str">
        <f t="shared" si="47"/>
        <v>&lt;16</v>
      </c>
      <c r="W380" s="43" t="str">
        <f t="shared" si="44"/>
        <v/>
      </c>
    </row>
    <row r="381" spans="1:23" x14ac:dyDescent="0.4">
      <c r="A381" s="13">
        <f t="shared" si="51"/>
        <v>375</v>
      </c>
      <c r="B381" s="146" t="s">
        <v>115</v>
      </c>
      <c r="C381" s="147" t="s">
        <v>115</v>
      </c>
      <c r="D381" s="148" t="s">
        <v>115</v>
      </c>
      <c r="E381" s="65" t="s">
        <v>599</v>
      </c>
      <c r="F381" s="149" t="s">
        <v>65</v>
      </c>
      <c r="G381" s="150" t="s">
        <v>406</v>
      </c>
      <c r="H381" s="109" t="s">
        <v>69</v>
      </c>
      <c r="I381" s="65" t="s">
        <v>38</v>
      </c>
      <c r="J381" s="65" t="s">
        <v>587</v>
      </c>
      <c r="K381" s="65" t="s">
        <v>65</v>
      </c>
      <c r="L381" s="68" t="s">
        <v>121</v>
      </c>
      <c r="M381" s="70" t="s">
        <v>320</v>
      </c>
      <c r="N381" s="147" t="s">
        <v>33</v>
      </c>
      <c r="O381" s="151">
        <v>45768</v>
      </c>
      <c r="P381" s="152">
        <v>45769</v>
      </c>
      <c r="Q381" s="73" t="s">
        <v>800</v>
      </c>
      <c r="R381" s="74" t="s">
        <v>801</v>
      </c>
      <c r="S381" s="75" t="s">
        <v>127</v>
      </c>
      <c r="T381" s="24" t="str">
        <f t="shared" si="50"/>
        <v>&lt;6.3</v>
      </c>
      <c r="U381" s="24" t="str">
        <f t="shared" si="50"/>
        <v>&lt;8.16</v>
      </c>
      <c r="V381" s="25" t="str">
        <f t="shared" si="47"/>
        <v>&lt;14</v>
      </c>
      <c r="W381" s="43" t="str">
        <f t="shared" si="44"/>
        <v/>
      </c>
    </row>
    <row r="382" spans="1:23" x14ac:dyDescent="0.4">
      <c r="A382" s="13">
        <f t="shared" si="51"/>
        <v>376</v>
      </c>
      <c r="B382" s="146" t="s">
        <v>115</v>
      </c>
      <c r="C382" s="147" t="s">
        <v>115</v>
      </c>
      <c r="D382" s="148" t="s">
        <v>115</v>
      </c>
      <c r="E382" s="65" t="s">
        <v>417</v>
      </c>
      <c r="F382" s="149" t="s">
        <v>65</v>
      </c>
      <c r="G382" s="150" t="s">
        <v>117</v>
      </c>
      <c r="H382" s="109" t="s">
        <v>69</v>
      </c>
      <c r="I382" s="65" t="s">
        <v>407</v>
      </c>
      <c r="J382" s="65" t="s">
        <v>587</v>
      </c>
      <c r="K382" s="65" t="s">
        <v>65</v>
      </c>
      <c r="L382" s="68" t="s">
        <v>95</v>
      </c>
      <c r="M382" s="70" t="s">
        <v>320</v>
      </c>
      <c r="N382" s="147" t="s">
        <v>33</v>
      </c>
      <c r="O382" s="151">
        <v>45765</v>
      </c>
      <c r="P382" s="152">
        <v>45769</v>
      </c>
      <c r="Q382" s="73" t="s">
        <v>802</v>
      </c>
      <c r="R382" s="74" t="s">
        <v>803</v>
      </c>
      <c r="S382" s="75" t="s">
        <v>416</v>
      </c>
      <c r="T382" s="24" t="str">
        <f t="shared" si="50"/>
        <v>&lt;7.6</v>
      </c>
      <c r="U382" s="24" t="str">
        <f t="shared" si="50"/>
        <v>&lt;9.72</v>
      </c>
      <c r="V382" s="25" t="str">
        <f t="shared" si="47"/>
        <v>&lt;17</v>
      </c>
      <c r="W382" s="43" t="str">
        <f t="shared" si="44"/>
        <v/>
      </c>
    </row>
    <row r="383" spans="1:23" x14ac:dyDescent="0.4">
      <c r="A383" s="13">
        <f t="shared" si="51"/>
        <v>377</v>
      </c>
      <c r="B383" s="146" t="s">
        <v>115</v>
      </c>
      <c r="C383" s="147" t="s">
        <v>115</v>
      </c>
      <c r="D383" s="148" t="s">
        <v>115</v>
      </c>
      <c r="E383" s="65" t="s">
        <v>417</v>
      </c>
      <c r="F383" s="149" t="s">
        <v>65</v>
      </c>
      <c r="G383" s="150" t="s">
        <v>117</v>
      </c>
      <c r="H383" s="109" t="s">
        <v>69</v>
      </c>
      <c r="I383" s="65" t="s">
        <v>407</v>
      </c>
      <c r="J383" s="65" t="s">
        <v>587</v>
      </c>
      <c r="K383" s="65" t="s">
        <v>65</v>
      </c>
      <c r="L383" s="68" t="s">
        <v>95</v>
      </c>
      <c r="M383" s="70" t="s">
        <v>320</v>
      </c>
      <c r="N383" s="147" t="s">
        <v>33</v>
      </c>
      <c r="O383" s="151">
        <v>45767</v>
      </c>
      <c r="P383" s="152">
        <v>45769</v>
      </c>
      <c r="Q383" s="73" t="s">
        <v>804</v>
      </c>
      <c r="R383" s="74" t="s">
        <v>623</v>
      </c>
      <c r="S383" s="75" t="s">
        <v>35</v>
      </c>
      <c r="T383" s="24" t="str">
        <f t="shared" si="50"/>
        <v>&lt;9.62</v>
      </c>
      <c r="U383" s="24" t="str">
        <f t="shared" si="50"/>
        <v>&lt;8.9</v>
      </c>
      <c r="V383" s="25" t="str">
        <f t="shared" si="47"/>
        <v>&lt;19</v>
      </c>
      <c r="W383" s="43" t="str">
        <f t="shared" si="44"/>
        <v/>
      </c>
    </row>
    <row r="384" spans="1:23" x14ac:dyDescent="0.4">
      <c r="A384" s="13">
        <f t="shared" si="51"/>
        <v>378</v>
      </c>
      <c r="B384" s="146" t="s">
        <v>115</v>
      </c>
      <c r="C384" s="147" t="s">
        <v>115</v>
      </c>
      <c r="D384" s="148" t="s">
        <v>115</v>
      </c>
      <c r="E384" s="65" t="s">
        <v>417</v>
      </c>
      <c r="F384" s="149" t="s">
        <v>65</v>
      </c>
      <c r="G384" s="150" t="s">
        <v>117</v>
      </c>
      <c r="H384" s="109" t="s">
        <v>69</v>
      </c>
      <c r="I384" s="65" t="s">
        <v>407</v>
      </c>
      <c r="J384" s="65" t="s">
        <v>587</v>
      </c>
      <c r="K384" s="65" t="s">
        <v>65</v>
      </c>
      <c r="L384" s="68" t="s">
        <v>95</v>
      </c>
      <c r="M384" s="70" t="s">
        <v>320</v>
      </c>
      <c r="N384" s="147" t="s">
        <v>33</v>
      </c>
      <c r="O384" s="151">
        <v>45767</v>
      </c>
      <c r="P384" s="152">
        <v>45769</v>
      </c>
      <c r="Q384" s="73" t="s">
        <v>621</v>
      </c>
      <c r="R384" s="74" t="s">
        <v>805</v>
      </c>
      <c r="S384" s="75" t="s">
        <v>416</v>
      </c>
      <c r="T384" s="24" t="str">
        <f t="shared" si="50"/>
        <v>&lt;8.89</v>
      </c>
      <c r="U384" s="24" t="str">
        <f t="shared" si="50"/>
        <v>&lt;8.02</v>
      </c>
      <c r="V384" s="25" t="str">
        <f t="shared" si="47"/>
        <v>&lt;17</v>
      </c>
      <c r="W384" s="43" t="str">
        <f t="shared" si="44"/>
        <v/>
      </c>
    </row>
    <row r="385" spans="1:23" x14ac:dyDescent="0.4">
      <c r="A385" s="13">
        <f t="shared" si="51"/>
        <v>379</v>
      </c>
      <c r="B385" s="146" t="s">
        <v>115</v>
      </c>
      <c r="C385" s="147" t="s">
        <v>115</v>
      </c>
      <c r="D385" s="148" t="s">
        <v>115</v>
      </c>
      <c r="E385" s="65" t="s">
        <v>417</v>
      </c>
      <c r="F385" s="149" t="s">
        <v>65</v>
      </c>
      <c r="G385" s="150" t="s">
        <v>406</v>
      </c>
      <c r="H385" s="109" t="s">
        <v>69</v>
      </c>
      <c r="I385" s="65" t="s">
        <v>38</v>
      </c>
      <c r="J385" s="65" t="s">
        <v>587</v>
      </c>
      <c r="K385" s="65" t="s">
        <v>65</v>
      </c>
      <c r="L385" s="68" t="s">
        <v>95</v>
      </c>
      <c r="M385" s="70" t="s">
        <v>320</v>
      </c>
      <c r="N385" s="147" t="s">
        <v>33</v>
      </c>
      <c r="O385" s="151">
        <v>45768</v>
      </c>
      <c r="P385" s="152">
        <v>45769</v>
      </c>
      <c r="Q385" s="73" t="s">
        <v>806</v>
      </c>
      <c r="R385" s="74" t="s">
        <v>807</v>
      </c>
      <c r="S385" s="75" t="s">
        <v>420</v>
      </c>
      <c r="T385" s="24" t="str">
        <f t="shared" si="50"/>
        <v>&lt;8.69</v>
      </c>
      <c r="U385" s="24" t="str">
        <f t="shared" si="50"/>
        <v>&lt;9.48</v>
      </c>
      <c r="V385" s="25" t="str">
        <f t="shared" si="47"/>
        <v>&lt;18</v>
      </c>
      <c r="W385" s="43" t="str">
        <f t="shared" si="44"/>
        <v/>
      </c>
    </row>
    <row r="386" spans="1:23" x14ac:dyDescent="0.4">
      <c r="A386" s="13">
        <f t="shared" si="51"/>
        <v>380</v>
      </c>
      <c r="B386" s="146" t="s">
        <v>115</v>
      </c>
      <c r="C386" s="147" t="s">
        <v>115</v>
      </c>
      <c r="D386" s="148" t="s">
        <v>115</v>
      </c>
      <c r="E386" s="65" t="s">
        <v>116</v>
      </c>
      <c r="F386" s="149" t="s">
        <v>65</v>
      </c>
      <c r="G386" s="150" t="s">
        <v>406</v>
      </c>
      <c r="H386" s="109" t="s">
        <v>69</v>
      </c>
      <c r="I386" s="65" t="s">
        <v>38</v>
      </c>
      <c r="J386" s="65" t="s">
        <v>587</v>
      </c>
      <c r="K386" s="65" t="s">
        <v>65</v>
      </c>
      <c r="L386" s="68" t="s">
        <v>121</v>
      </c>
      <c r="M386" s="70" t="s">
        <v>320</v>
      </c>
      <c r="N386" s="147" t="s">
        <v>33</v>
      </c>
      <c r="O386" s="151">
        <v>45768</v>
      </c>
      <c r="P386" s="152">
        <v>45769</v>
      </c>
      <c r="Q386" s="73" t="s">
        <v>806</v>
      </c>
      <c r="R386" s="74" t="s">
        <v>808</v>
      </c>
      <c r="S386" s="75" t="s">
        <v>41</v>
      </c>
      <c r="T386" s="24" t="str">
        <f t="shared" si="50"/>
        <v>&lt;8.69</v>
      </c>
      <c r="U386" s="24" t="str">
        <f t="shared" si="50"/>
        <v>&lt;7.72</v>
      </c>
      <c r="V386" s="25" t="str">
        <f t="shared" si="47"/>
        <v>&lt;16</v>
      </c>
      <c r="W386" s="43" t="str">
        <f t="shared" si="44"/>
        <v/>
      </c>
    </row>
    <row r="387" spans="1:23" x14ac:dyDescent="0.4">
      <c r="A387" s="13">
        <f t="shared" si="51"/>
        <v>381</v>
      </c>
      <c r="B387" s="146" t="s">
        <v>115</v>
      </c>
      <c r="C387" s="147" t="s">
        <v>115</v>
      </c>
      <c r="D387" s="148" t="s">
        <v>115</v>
      </c>
      <c r="E387" s="65" t="s">
        <v>116</v>
      </c>
      <c r="F387" s="149" t="s">
        <v>65</v>
      </c>
      <c r="G387" s="150" t="s">
        <v>406</v>
      </c>
      <c r="H387" s="109" t="s">
        <v>69</v>
      </c>
      <c r="I387" s="65" t="s">
        <v>38</v>
      </c>
      <c r="J387" s="65" t="s">
        <v>587</v>
      </c>
      <c r="K387" s="65" t="s">
        <v>65</v>
      </c>
      <c r="L387" s="68" t="s">
        <v>121</v>
      </c>
      <c r="M387" s="70" t="s">
        <v>320</v>
      </c>
      <c r="N387" s="147" t="s">
        <v>33</v>
      </c>
      <c r="O387" s="151">
        <v>45768</v>
      </c>
      <c r="P387" s="152">
        <v>45769</v>
      </c>
      <c r="Q387" s="73" t="s">
        <v>809</v>
      </c>
      <c r="R387" s="74" t="s">
        <v>810</v>
      </c>
      <c r="S387" s="75" t="s">
        <v>622</v>
      </c>
      <c r="T387" s="24" t="str">
        <f t="shared" si="50"/>
        <v>&lt;6.81</v>
      </c>
      <c r="U387" s="24" t="str">
        <f t="shared" si="50"/>
        <v>&lt;8.33</v>
      </c>
      <c r="V387" s="25" t="str">
        <f t="shared" si="47"/>
        <v>&lt;15</v>
      </c>
      <c r="W387" s="43" t="str">
        <f t="shared" si="44"/>
        <v/>
      </c>
    </row>
    <row r="388" spans="1:23" x14ac:dyDescent="0.4">
      <c r="A388" s="13">
        <f t="shared" si="51"/>
        <v>382</v>
      </c>
      <c r="B388" s="146" t="s">
        <v>115</v>
      </c>
      <c r="C388" s="147" t="s">
        <v>115</v>
      </c>
      <c r="D388" s="148" t="s">
        <v>115</v>
      </c>
      <c r="E388" s="65" t="s">
        <v>116</v>
      </c>
      <c r="F388" s="149" t="s">
        <v>65</v>
      </c>
      <c r="G388" s="150" t="s">
        <v>406</v>
      </c>
      <c r="H388" s="109" t="s">
        <v>69</v>
      </c>
      <c r="I388" s="65" t="s">
        <v>38</v>
      </c>
      <c r="J388" s="65" t="s">
        <v>587</v>
      </c>
      <c r="K388" s="65" t="s">
        <v>65</v>
      </c>
      <c r="L388" s="68" t="s">
        <v>121</v>
      </c>
      <c r="M388" s="70" t="s">
        <v>320</v>
      </c>
      <c r="N388" s="147" t="s">
        <v>33</v>
      </c>
      <c r="O388" s="151">
        <v>45768</v>
      </c>
      <c r="P388" s="152">
        <v>45769</v>
      </c>
      <c r="Q388" s="73" t="s">
        <v>625</v>
      </c>
      <c r="R388" s="74" t="s">
        <v>626</v>
      </c>
      <c r="S388" s="75" t="s">
        <v>420</v>
      </c>
      <c r="T388" s="24" t="str">
        <f t="shared" si="50"/>
        <v>&lt;8.24</v>
      </c>
      <c r="U388" s="24" t="str">
        <f t="shared" si="50"/>
        <v>&lt;9.8</v>
      </c>
      <c r="V388" s="25" t="str">
        <f t="shared" si="47"/>
        <v>&lt;18</v>
      </c>
      <c r="W388" s="43" t="str">
        <f t="shared" si="44"/>
        <v/>
      </c>
    </row>
    <row r="389" spans="1:23" x14ac:dyDescent="0.4">
      <c r="A389" s="13">
        <f t="shared" si="51"/>
        <v>383</v>
      </c>
      <c r="B389" s="146" t="s">
        <v>115</v>
      </c>
      <c r="C389" s="147" t="s">
        <v>115</v>
      </c>
      <c r="D389" s="148" t="s">
        <v>115</v>
      </c>
      <c r="E389" s="65" t="s">
        <v>417</v>
      </c>
      <c r="F389" s="149" t="s">
        <v>65</v>
      </c>
      <c r="G389" s="150" t="s">
        <v>406</v>
      </c>
      <c r="H389" s="109" t="s">
        <v>69</v>
      </c>
      <c r="I389" s="65" t="s">
        <v>769</v>
      </c>
      <c r="J389" s="65" t="s">
        <v>587</v>
      </c>
      <c r="K389" s="65" t="s">
        <v>65</v>
      </c>
      <c r="L389" s="68" t="s">
        <v>121</v>
      </c>
      <c r="M389" s="70" t="s">
        <v>320</v>
      </c>
      <c r="N389" s="147" t="s">
        <v>33</v>
      </c>
      <c r="O389" s="151">
        <v>45766</v>
      </c>
      <c r="P389" s="152">
        <v>45770</v>
      </c>
      <c r="Q389" s="73" t="s">
        <v>811</v>
      </c>
      <c r="R389" s="74" t="s">
        <v>812</v>
      </c>
      <c r="S389" s="75" t="s">
        <v>416</v>
      </c>
      <c r="T389" s="24" t="str">
        <f t="shared" si="50"/>
        <v>&lt;7.2</v>
      </c>
      <c r="U389" s="24" t="str">
        <f t="shared" si="50"/>
        <v>&lt;9.36</v>
      </c>
      <c r="V389" s="25" t="str">
        <f t="shared" si="47"/>
        <v>&lt;17</v>
      </c>
      <c r="W389" s="43" t="str">
        <f t="shared" si="44"/>
        <v/>
      </c>
    </row>
    <row r="390" spans="1:23" x14ac:dyDescent="0.4">
      <c r="A390" s="13">
        <f t="shared" si="51"/>
        <v>384</v>
      </c>
      <c r="B390" s="146" t="s">
        <v>115</v>
      </c>
      <c r="C390" s="147" t="s">
        <v>115</v>
      </c>
      <c r="D390" s="148" t="s">
        <v>115</v>
      </c>
      <c r="E390" s="65" t="s">
        <v>589</v>
      </c>
      <c r="F390" s="149" t="s">
        <v>65</v>
      </c>
      <c r="G390" s="150" t="s">
        <v>117</v>
      </c>
      <c r="H390" s="109" t="s">
        <v>69</v>
      </c>
      <c r="I390" s="65" t="s">
        <v>118</v>
      </c>
      <c r="J390" s="65" t="s">
        <v>119</v>
      </c>
      <c r="K390" s="65" t="s">
        <v>120</v>
      </c>
      <c r="L390" s="68" t="s">
        <v>121</v>
      </c>
      <c r="M390" s="70" t="s">
        <v>320</v>
      </c>
      <c r="N390" s="147" t="s">
        <v>33</v>
      </c>
      <c r="O390" s="151">
        <v>45768</v>
      </c>
      <c r="P390" s="152">
        <v>45770</v>
      </c>
      <c r="Q390" s="73" t="s">
        <v>628</v>
      </c>
      <c r="R390" s="74" t="s">
        <v>813</v>
      </c>
      <c r="S390" s="75" t="s">
        <v>622</v>
      </c>
      <c r="T390" s="24" t="str">
        <f t="shared" si="50"/>
        <v>&lt;8.34</v>
      </c>
      <c r="U390" s="24" t="str">
        <f t="shared" si="50"/>
        <v>&lt;6.94</v>
      </c>
      <c r="V390" s="25" t="str">
        <f t="shared" si="47"/>
        <v>&lt;15</v>
      </c>
      <c r="W390" s="43" t="str">
        <f t="shared" ref="W390:W404" si="52">IF(ISERROR(V390*1),"",IF(AND(H390="飲料水",V390&gt;=11),"○",IF(AND(H390="牛乳・乳児用食品",V390&gt;=51),"○",IF(AND(H390&lt;&gt;"",V390&gt;=110),"○",""))))</f>
        <v/>
      </c>
    </row>
    <row r="391" spans="1:23" x14ac:dyDescent="0.4">
      <c r="A391" s="13">
        <f t="shared" si="51"/>
        <v>385</v>
      </c>
      <c r="B391" s="146" t="s">
        <v>115</v>
      </c>
      <c r="C391" s="147" t="s">
        <v>115</v>
      </c>
      <c r="D391" s="148" t="s">
        <v>115</v>
      </c>
      <c r="E391" s="65" t="s">
        <v>116</v>
      </c>
      <c r="F391" s="149" t="s">
        <v>65</v>
      </c>
      <c r="G391" s="150" t="s">
        <v>117</v>
      </c>
      <c r="H391" s="109" t="s">
        <v>69</v>
      </c>
      <c r="I391" s="65" t="s">
        <v>38</v>
      </c>
      <c r="J391" s="65" t="s">
        <v>587</v>
      </c>
      <c r="K391" s="65" t="s">
        <v>65</v>
      </c>
      <c r="L391" s="68" t="s">
        <v>121</v>
      </c>
      <c r="M391" s="70" t="s">
        <v>320</v>
      </c>
      <c r="N391" s="147" t="s">
        <v>33</v>
      </c>
      <c r="O391" s="151">
        <v>45769</v>
      </c>
      <c r="P391" s="152">
        <v>45770</v>
      </c>
      <c r="Q391" s="73" t="s">
        <v>814</v>
      </c>
      <c r="R391" s="74" t="s">
        <v>815</v>
      </c>
      <c r="S391" s="75" t="s">
        <v>420</v>
      </c>
      <c r="T391" s="24" t="str">
        <f t="shared" si="50"/>
        <v>&lt;8.98</v>
      </c>
      <c r="U391" s="24" t="str">
        <f t="shared" si="50"/>
        <v>&lt;9.4</v>
      </c>
      <c r="V391" s="25" t="str">
        <f t="shared" ref="V391:V454" si="53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&lt;18</v>
      </c>
      <c r="W391" s="43" t="str">
        <f t="shared" si="52"/>
        <v/>
      </c>
    </row>
    <row r="392" spans="1:23" x14ac:dyDescent="0.4">
      <c r="A392" s="13">
        <f t="shared" si="51"/>
        <v>386</v>
      </c>
      <c r="B392" s="146" t="s">
        <v>115</v>
      </c>
      <c r="C392" s="147" t="s">
        <v>115</v>
      </c>
      <c r="D392" s="148" t="s">
        <v>115</v>
      </c>
      <c r="E392" s="65" t="s">
        <v>116</v>
      </c>
      <c r="F392" s="149" t="s">
        <v>65</v>
      </c>
      <c r="G392" s="150" t="s">
        <v>117</v>
      </c>
      <c r="H392" s="109" t="s">
        <v>69</v>
      </c>
      <c r="I392" s="65" t="s">
        <v>38</v>
      </c>
      <c r="J392" s="65" t="s">
        <v>587</v>
      </c>
      <c r="K392" s="65" t="s">
        <v>65</v>
      </c>
      <c r="L392" s="68" t="s">
        <v>121</v>
      </c>
      <c r="M392" s="70" t="s">
        <v>320</v>
      </c>
      <c r="N392" s="147" t="s">
        <v>33</v>
      </c>
      <c r="O392" s="151">
        <v>45769</v>
      </c>
      <c r="P392" s="152">
        <v>45770</v>
      </c>
      <c r="Q392" s="73" t="s">
        <v>816</v>
      </c>
      <c r="R392" s="74" t="s">
        <v>817</v>
      </c>
      <c r="S392" s="75" t="s">
        <v>420</v>
      </c>
      <c r="T392" s="24" t="str">
        <f t="shared" si="50"/>
        <v>&lt;9.73</v>
      </c>
      <c r="U392" s="24" t="str">
        <f t="shared" si="50"/>
        <v>&lt;8.46</v>
      </c>
      <c r="V392" s="25" t="str">
        <f t="shared" si="53"/>
        <v>&lt;18</v>
      </c>
      <c r="W392" s="43" t="str">
        <f t="shared" si="52"/>
        <v/>
      </c>
    </row>
    <row r="393" spans="1:23" x14ac:dyDescent="0.4">
      <c r="A393" s="13">
        <f t="shared" si="51"/>
        <v>387</v>
      </c>
      <c r="B393" s="146" t="s">
        <v>115</v>
      </c>
      <c r="C393" s="147" t="s">
        <v>115</v>
      </c>
      <c r="D393" s="148" t="s">
        <v>115</v>
      </c>
      <c r="E393" s="65" t="s">
        <v>116</v>
      </c>
      <c r="F393" s="149" t="s">
        <v>65</v>
      </c>
      <c r="G393" s="150" t="s">
        <v>117</v>
      </c>
      <c r="H393" s="109" t="s">
        <v>69</v>
      </c>
      <c r="I393" s="65" t="s">
        <v>38</v>
      </c>
      <c r="J393" s="65" t="s">
        <v>587</v>
      </c>
      <c r="K393" s="65" t="s">
        <v>65</v>
      </c>
      <c r="L393" s="68" t="s">
        <v>121</v>
      </c>
      <c r="M393" s="70" t="s">
        <v>320</v>
      </c>
      <c r="N393" s="147" t="s">
        <v>33</v>
      </c>
      <c r="O393" s="151">
        <v>45769</v>
      </c>
      <c r="P393" s="152">
        <v>45770</v>
      </c>
      <c r="Q393" s="73" t="s">
        <v>594</v>
      </c>
      <c r="R393" s="74" t="s">
        <v>818</v>
      </c>
      <c r="S393" s="75" t="s">
        <v>41</v>
      </c>
      <c r="T393" s="24" t="str">
        <f t="shared" si="50"/>
        <v>&lt;9.86</v>
      </c>
      <c r="U393" s="24" t="str">
        <f t="shared" si="50"/>
        <v>&lt;5.93</v>
      </c>
      <c r="V393" s="25" t="str">
        <f t="shared" si="53"/>
        <v>&lt;16</v>
      </c>
      <c r="W393" s="43" t="str">
        <f t="shared" si="52"/>
        <v/>
      </c>
    </row>
    <row r="394" spans="1:23" x14ac:dyDescent="0.4">
      <c r="A394" s="13">
        <f t="shared" si="51"/>
        <v>388</v>
      </c>
      <c r="B394" s="146" t="s">
        <v>115</v>
      </c>
      <c r="C394" s="147" t="s">
        <v>115</v>
      </c>
      <c r="D394" s="148" t="s">
        <v>115</v>
      </c>
      <c r="E394" s="65" t="s">
        <v>781</v>
      </c>
      <c r="F394" s="149" t="s">
        <v>65</v>
      </c>
      <c r="G394" s="150" t="s">
        <v>406</v>
      </c>
      <c r="H394" s="109" t="s">
        <v>69</v>
      </c>
      <c r="I394" s="65" t="s">
        <v>118</v>
      </c>
      <c r="J394" s="65" t="s">
        <v>119</v>
      </c>
      <c r="K394" s="65" t="s">
        <v>120</v>
      </c>
      <c r="L394" s="68" t="s">
        <v>121</v>
      </c>
      <c r="M394" s="70" t="s">
        <v>320</v>
      </c>
      <c r="N394" s="147" t="s">
        <v>33</v>
      </c>
      <c r="O394" s="151">
        <v>45769</v>
      </c>
      <c r="P394" s="152">
        <v>45771</v>
      </c>
      <c r="Q394" s="73" t="s">
        <v>793</v>
      </c>
      <c r="R394" s="74">
        <v>34</v>
      </c>
      <c r="S394" s="75">
        <v>34</v>
      </c>
      <c r="T394" s="24" t="str">
        <f t="shared" si="50"/>
        <v>&lt;9.11</v>
      </c>
      <c r="U394" s="24">
        <f t="shared" si="50"/>
        <v>34</v>
      </c>
      <c r="V394" s="25">
        <f t="shared" si="53"/>
        <v>34</v>
      </c>
      <c r="W394" s="43" t="str">
        <f t="shared" si="52"/>
        <v/>
      </c>
    </row>
    <row r="395" spans="1:23" x14ac:dyDescent="0.4">
      <c r="A395" s="13">
        <f t="shared" si="51"/>
        <v>389</v>
      </c>
      <c r="B395" s="146" t="s">
        <v>115</v>
      </c>
      <c r="C395" s="147" t="s">
        <v>115</v>
      </c>
      <c r="D395" s="148" t="s">
        <v>115</v>
      </c>
      <c r="E395" s="65" t="s">
        <v>781</v>
      </c>
      <c r="F395" s="149" t="s">
        <v>65</v>
      </c>
      <c r="G395" s="150" t="s">
        <v>406</v>
      </c>
      <c r="H395" s="109" t="s">
        <v>69</v>
      </c>
      <c r="I395" s="65" t="s">
        <v>118</v>
      </c>
      <c r="J395" s="65" t="s">
        <v>119</v>
      </c>
      <c r="K395" s="65" t="s">
        <v>120</v>
      </c>
      <c r="L395" s="68" t="s">
        <v>121</v>
      </c>
      <c r="M395" s="70" t="s">
        <v>320</v>
      </c>
      <c r="N395" s="147" t="s">
        <v>33</v>
      </c>
      <c r="O395" s="151">
        <v>45769</v>
      </c>
      <c r="P395" s="152">
        <v>45771</v>
      </c>
      <c r="Q395" s="73" t="s">
        <v>801</v>
      </c>
      <c r="R395" s="74">
        <v>32.700000000000003</v>
      </c>
      <c r="S395" s="75">
        <v>33</v>
      </c>
      <c r="T395" s="24" t="str">
        <f t="shared" si="50"/>
        <v>&lt;8.16</v>
      </c>
      <c r="U395" s="24">
        <f t="shared" si="50"/>
        <v>32.700000000000003</v>
      </c>
      <c r="V395" s="25">
        <f t="shared" si="53"/>
        <v>33</v>
      </c>
      <c r="W395" s="43" t="str">
        <f t="shared" si="52"/>
        <v/>
      </c>
    </row>
    <row r="396" spans="1:23" x14ac:dyDescent="0.4">
      <c r="A396" s="13">
        <f t="shared" si="51"/>
        <v>390</v>
      </c>
      <c r="B396" s="146" t="s">
        <v>115</v>
      </c>
      <c r="C396" s="147" t="s">
        <v>115</v>
      </c>
      <c r="D396" s="148" t="s">
        <v>115</v>
      </c>
      <c r="E396" s="65" t="s">
        <v>781</v>
      </c>
      <c r="F396" s="149" t="s">
        <v>65</v>
      </c>
      <c r="G396" s="150" t="s">
        <v>406</v>
      </c>
      <c r="H396" s="109" t="s">
        <v>69</v>
      </c>
      <c r="I396" s="65" t="s">
        <v>118</v>
      </c>
      <c r="J396" s="65" t="s">
        <v>119</v>
      </c>
      <c r="K396" s="65" t="s">
        <v>120</v>
      </c>
      <c r="L396" s="68" t="s">
        <v>121</v>
      </c>
      <c r="M396" s="70" t="s">
        <v>320</v>
      </c>
      <c r="N396" s="147" t="s">
        <v>33</v>
      </c>
      <c r="O396" s="151">
        <v>45769</v>
      </c>
      <c r="P396" s="152">
        <v>45771</v>
      </c>
      <c r="Q396" s="73" t="s">
        <v>819</v>
      </c>
      <c r="R396" s="74">
        <v>21.6</v>
      </c>
      <c r="S396" s="75">
        <v>22</v>
      </c>
      <c r="T396" s="24" t="str">
        <f t="shared" si="50"/>
        <v>&lt;8.36</v>
      </c>
      <c r="U396" s="24">
        <f t="shared" si="50"/>
        <v>21.6</v>
      </c>
      <c r="V396" s="25">
        <f t="shared" si="53"/>
        <v>22</v>
      </c>
      <c r="W396" s="43" t="str">
        <f t="shared" si="52"/>
        <v/>
      </c>
    </row>
    <row r="397" spans="1:23" x14ac:dyDescent="0.4">
      <c r="A397" s="13">
        <f t="shared" si="51"/>
        <v>391</v>
      </c>
      <c r="B397" s="146" t="s">
        <v>115</v>
      </c>
      <c r="C397" s="147" t="s">
        <v>115</v>
      </c>
      <c r="D397" s="148" t="s">
        <v>115</v>
      </c>
      <c r="E397" s="65" t="s">
        <v>781</v>
      </c>
      <c r="F397" s="149" t="s">
        <v>65</v>
      </c>
      <c r="G397" s="150" t="s">
        <v>406</v>
      </c>
      <c r="H397" s="109" t="s">
        <v>69</v>
      </c>
      <c r="I397" s="65" t="s">
        <v>586</v>
      </c>
      <c r="J397" s="65" t="s">
        <v>119</v>
      </c>
      <c r="K397" s="65" t="s">
        <v>120</v>
      </c>
      <c r="L397" s="68" t="s">
        <v>95</v>
      </c>
      <c r="M397" s="70" t="s">
        <v>320</v>
      </c>
      <c r="N397" s="147" t="s">
        <v>33</v>
      </c>
      <c r="O397" s="151">
        <v>45768</v>
      </c>
      <c r="P397" s="152">
        <v>45771</v>
      </c>
      <c r="Q397" s="73" t="s">
        <v>616</v>
      </c>
      <c r="R397" s="74" t="s">
        <v>820</v>
      </c>
      <c r="S397" s="75" t="s">
        <v>416</v>
      </c>
      <c r="T397" s="24" t="str">
        <f t="shared" si="50"/>
        <v>&lt;7.37</v>
      </c>
      <c r="U397" s="24" t="str">
        <f t="shared" si="50"/>
        <v>&lt;9.68</v>
      </c>
      <c r="V397" s="25" t="str">
        <f t="shared" si="53"/>
        <v>&lt;17</v>
      </c>
      <c r="W397" s="43" t="str">
        <f t="shared" si="52"/>
        <v/>
      </c>
    </row>
    <row r="398" spans="1:23" x14ac:dyDescent="0.4">
      <c r="A398" s="13">
        <f t="shared" si="51"/>
        <v>392</v>
      </c>
      <c r="B398" s="146" t="s">
        <v>115</v>
      </c>
      <c r="C398" s="147" t="s">
        <v>115</v>
      </c>
      <c r="D398" s="148" t="s">
        <v>115</v>
      </c>
      <c r="E398" s="65" t="s">
        <v>568</v>
      </c>
      <c r="F398" s="149" t="s">
        <v>65</v>
      </c>
      <c r="G398" s="150" t="s">
        <v>406</v>
      </c>
      <c r="H398" s="109" t="s">
        <v>69</v>
      </c>
      <c r="I398" s="65" t="s">
        <v>821</v>
      </c>
      <c r="J398" s="65" t="s">
        <v>119</v>
      </c>
      <c r="K398" s="65" t="s">
        <v>408</v>
      </c>
      <c r="L398" s="68" t="s">
        <v>95</v>
      </c>
      <c r="M398" s="70" t="s">
        <v>320</v>
      </c>
      <c r="N398" s="147" t="s">
        <v>33</v>
      </c>
      <c r="O398" s="151">
        <v>45769</v>
      </c>
      <c r="P398" s="152">
        <v>45771</v>
      </c>
      <c r="Q398" s="73" t="s">
        <v>822</v>
      </c>
      <c r="R398" s="74" t="s">
        <v>816</v>
      </c>
      <c r="S398" s="75" t="s">
        <v>420</v>
      </c>
      <c r="T398" s="24" t="str">
        <f t="shared" si="50"/>
        <v>&lt;8.45</v>
      </c>
      <c r="U398" s="24" t="str">
        <f t="shared" si="50"/>
        <v>&lt;9.73</v>
      </c>
      <c r="V398" s="25" t="str">
        <f t="shared" si="53"/>
        <v>&lt;18</v>
      </c>
      <c r="W398" s="43" t="str">
        <f t="shared" si="52"/>
        <v/>
      </c>
    </row>
    <row r="399" spans="1:23" x14ac:dyDescent="0.4">
      <c r="A399" s="13">
        <f t="shared" si="51"/>
        <v>393</v>
      </c>
      <c r="B399" s="146" t="s">
        <v>115</v>
      </c>
      <c r="C399" s="147" t="s">
        <v>115</v>
      </c>
      <c r="D399" s="148" t="s">
        <v>115</v>
      </c>
      <c r="E399" s="65" t="s">
        <v>599</v>
      </c>
      <c r="F399" s="149" t="s">
        <v>65</v>
      </c>
      <c r="G399" s="150" t="s">
        <v>406</v>
      </c>
      <c r="H399" s="109" t="s">
        <v>69</v>
      </c>
      <c r="I399" s="65" t="s">
        <v>38</v>
      </c>
      <c r="J399" s="65" t="s">
        <v>587</v>
      </c>
      <c r="K399" s="65" t="s">
        <v>65</v>
      </c>
      <c r="L399" s="68" t="s">
        <v>121</v>
      </c>
      <c r="M399" s="70" t="s">
        <v>320</v>
      </c>
      <c r="N399" s="147" t="s">
        <v>33</v>
      </c>
      <c r="O399" s="151">
        <v>45770</v>
      </c>
      <c r="P399" s="152">
        <v>45771</v>
      </c>
      <c r="Q399" s="73" t="s">
        <v>783</v>
      </c>
      <c r="R399" s="74" t="s">
        <v>636</v>
      </c>
      <c r="S399" s="75" t="s">
        <v>416</v>
      </c>
      <c r="T399" s="24" t="str">
        <f t="shared" si="50"/>
        <v>&lt;7.26</v>
      </c>
      <c r="U399" s="24" t="str">
        <f t="shared" si="50"/>
        <v>&lt;9.3</v>
      </c>
      <c r="V399" s="25" t="str">
        <f t="shared" si="53"/>
        <v>&lt;17</v>
      </c>
      <c r="W399" s="43" t="str">
        <f t="shared" si="52"/>
        <v/>
      </c>
    </row>
    <row r="400" spans="1:23" x14ac:dyDescent="0.4">
      <c r="A400" s="13">
        <f t="shared" si="51"/>
        <v>394</v>
      </c>
      <c r="B400" s="146" t="s">
        <v>115</v>
      </c>
      <c r="C400" s="147" t="s">
        <v>115</v>
      </c>
      <c r="D400" s="148" t="s">
        <v>115</v>
      </c>
      <c r="E400" s="65" t="s">
        <v>599</v>
      </c>
      <c r="F400" s="149" t="s">
        <v>65</v>
      </c>
      <c r="G400" s="150" t="s">
        <v>406</v>
      </c>
      <c r="H400" s="109" t="s">
        <v>69</v>
      </c>
      <c r="I400" s="65" t="s">
        <v>38</v>
      </c>
      <c r="J400" s="65" t="s">
        <v>587</v>
      </c>
      <c r="K400" s="65" t="s">
        <v>65</v>
      </c>
      <c r="L400" s="68" t="s">
        <v>121</v>
      </c>
      <c r="M400" s="70" t="s">
        <v>320</v>
      </c>
      <c r="N400" s="147" t="s">
        <v>33</v>
      </c>
      <c r="O400" s="151">
        <v>45770</v>
      </c>
      <c r="P400" s="152">
        <v>45771</v>
      </c>
      <c r="Q400" s="73" t="s">
        <v>823</v>
      </c>
      <c r="R400" s="74" t="s">
        <v>824</v>
      </c>
      <c r="S400" s="75" t="s">
        <v>420</v>
      </c>
      <c r="T400" s="24" t="str">
        <f t="shared" si="50"/>
        <v>&lt;8.88</v>
      </c>
      <c r="U400" s="24" t="str">
        <f t="shared" si="50"/>
        <v>&lt;8.68</v>
      </c>
      <c r="V400" s="25" t="str">
        <f t="shared" si="53"/>
        <v>&lt;18</v>
      </c>
      <c r="W400" s="43" t="str">
        <f t="shared" si="52"/>
        <v/>
      </c>
    </row>
    <row r="401" spans="1:23" x14ac:dyDescent="0.4">
      <c r="A401" s="13">
        <f t="shared" si="51"/>
        <v>395</v>
      </c>
      <c r="B401" s="146" t="s">
        <v>115</v>
      </c>
      <c r="C401" s="147" t="s">
        <v>115</v>
      </c>
      <c r="D401" s="148" t="s">
        <v>115</v>
      </c>
      <c r="E401" s="65" t="s">
        <v>599</v>
      </c>
      <c r="F401" s="149" t="s">
        <v>65</v>
      </c>
      <c r="G401" s="150" t="s">
        <v>406</v>
      </c>
      <c r="H401" s="109" t="s">
        <v>69</v>
      </c>
      <c r="I401" s="65" t="s">
        <v>38</v>
      </c>
      <c r="J401" s="65" t="s">
        <v>587</v>
      </c>
      <c r="K401" s="65" t="s">
        <v>65</v>
      </c>
      <c r="L401" s="68" t="s">
        <v>121</v>
      </c>
      <c r="M401" s="70" t="s">
        <v>320</v>
      </c>
      <c r="N401" s="147" t="s">
        <v>33</v>
      </c>
      <c r="O401" s="151">
        <v>45770</v>
      </c>
      <c r="P401" s="152">
        <v>45771</v>
      </c>
      <c r="Q401" s="73" t="s">
        <v>825</v>
      </c>
      <c r="R401" s="74" t="s">
        <v>826</v>
      </c>
      <c r="S401" s="75" t="s">
        <v>622</v>
      </c>
      <c r="T401" s="24" t="str">
        <f t="shared" si="50"/>
        <v>&lt;7.01</v>
      </c>
      <c r="U401" s="24" t="str">
        <f t="shared" si="50"/>
        <v>&lt;7.62</v>
      </c>
      <c r="V401" s="25" t="str">
        <f t="shared" si="53"/>
        <v>&lt;15</v>
      </c>
      <c r="W401" s="43" t="str">
        <f t="shared" si="52"/>
        <v/>
      </c>
    </row>
    <row r="402" spans="1:23" x14ac:dyDescent="0.4">
      <c r="A402" s="13">
        <f t="shared" si="51"/>
        <v>396</v>
      </c>
      <c r="B402" s="146" t="s">
        <v>115</v>
      </c>
      <c r="C402" s="147" t="s">
        <v>115</v>
      </c>
      <c r="D402" s="148" t="s">
        <v>115</v>
      </c>
      <c r="E402" s="65" t="s">
        <v>827</v>
      </c>
      <c r="F402" s="149" t="s">
        <v>65</v>
      </c>
      <c r="G402" s="150" t="s">
        <v>406</v>
      </c>
      <c r="H402" s="109" t="s">
        <v>69</v>
      </c>
      <c r="I402" s="65" t="s">
        <v>407</v>
      </c>
      <c r="J402" s="65" t="s">
        <v>587</v>
      </c>
      <c r="K402" s="65" t="s">
        <v>65</v>
      </c>
      <c r="L402" s="68" t="s">
        <v>95</v>
      </c>
      <c r="M402" s="70" t="s">
        <v>320</v>
      </c>
      <c r="N402" s="147" t="s">
        <v>33</v>
      </c>
      <c r="O402" s="151">
        <v>45758</v>
      </c>
      <c r="P402" s="152">
        <v>45771</v>
      </c>
      <c r="Q402" s="73" t="s">
        <v>36</v>
      </c>
      <c r="R402" s="74">
        <v>35.6</v>
      </c>
      <c r="S402" s="75">
        <v>36</v>
      </c>
      <c r="T402" s="24" t="str">
        <f t="shared" si="50"/>
        <v>&lt;9.6</v>
      </c>
      <c r="U402" s="24">
        <f t="shared" si="50"/>
        <v>35.6</v>
      </c>
      <c r="V402" s="25">
        <f t="shared" si="53"/>
        <v>36</v>
      </c>
      <c r="W402" s="43" t="str">
        <f t="shared" si="52"/>
        <v/>
      </c>
    </row>
    <row r="403" spans="1:23" x14ac:dyDescent="0.4">
      <c r="A403" s="13">
        <f t="shared" si="51"/>
        <v>397</v>
      </c>
      <c r="B403" s="118" t="s">
        <v>130</v>
      </c>
      <c r="C403" s="119" t="str">
        <f>IF(M403="","",IF(M403="（一財）宮城県公衆衛生協会","宮城県漁業協同組合","宮城県"))</f>
        <v>宮城県漁業協同組合</v>
      </c>
      <c r="D403" s="120" t="s">
        <v>131</v>
      </c>
      <c r="E403" s="118" t="s">
        <v>74</v>
      </c>
      <c r="F403" s="119" t="s">
        <v>828</v>
      </c>
      <c r="G403" s="121" t="s">
        <v>61</v>
      </c>
      <c r="H403" s="82" t="s">
        <v>46</v>
      </c>
      <c r="I403" s="78" t="s">
        <v>255</v>
      </c>
      <c r="J403" s="118" t="s">
        <v>48</v>
      </c>
      <c r="K403" s="118" t="s">
        <v>74</v>
      </c>
      <c r="L403" s="137" t="s">
        <v>49</v>
      </c>
      <c r="M403" s="78" t="s">
        <v>134</v>
      </c>
      <c r="N403" s="122" t="s">
        <v>33</v>
      </c>
      <c r="O403" s="123">
        <v>45761</v>
      </c>
      <c r="P403" s="124">
        <v>45762</v>
      </c>
      <c r="Q403" s="120" t="s">
        <v>135</v>
      </c>
      <c r="R403" s="125" t="s">
        <v>135</v>
      </c>
      <c r="S403" s="126" t="s">
        <v>136</v>
      </c>
      <c r="T403" s="135" t="str">
        <f t="shared" si="50"/>
        <v>&lt;10</v>
      </c>
      <c r="U403" s="135" t="str">
        <f t="shared" si="50"/>
        <v>&lt;10</v>
      </c>
      <c r="V403" s="136" t="str">
        <f t="shared" si="53"/>
        <v>&lt;20</v>
      </c>
      <c r="W403" s="43" t="str">
        <f t="shared" si="52"/>
        <v/>
      </c>
    </row>
    <row r="404" spans="1:23" x14ac:dyDescent="0.4">
      <c r="A404" s="13">
        <f t="shared" si="51"/>
        <v>398</v>
      </c>
      <c r="B404" s="118" t="s">
        <v>130</v>
      </c>
      <c r="C404" s="119" t="str">
        <f t="shared" ref="C404:C462" si="54">IF(M404="","",IF(M404="（一財）宮城県公衆衛生協会","宮城県漁業協同組合","宮城県"))</f>
        <v>宮城県漁業協同組合</v>
      </c>
      <c r="D404" s="120" t="s">
        <v>108</v>
      </c>
      <c r="E404" s="118" t="s">
        <v>65</v>
      </c>
      <c r="F404" s="119" t="s">
        <v>828</v>
      </c>
      <c r="G404" s="121" t="s">
        <v>61</v>
      </c>
      <c r="H404" s="82" t="s">
        <v>46</v>
      </c>
      <c r="I404" s="89" t="s">
        <v>87</v>
      </c>
      <c r="J404" s="118" t="s">
        <v>48</v>
      </c>
      <c r="K404" s="118" t="s">
        <v>65</v>
      </c>
      <c r="L404" s="137" t="s">
        <v>49</v>
      </c>
      <c r="M404" s="78" t="s">
        <v>134</v>
      </c>
      <c r="N404" s="122" t="s">
        <v>33</v>
      </c>
      <c r="O404" s="123">
        <v>45761</v>
      </c>
      <c r="P404" s="124">
        <v>45762</v>
      </c>
      <c r="Q404" s="127" t="s">
        <v>135</v>
      </c>
      <c r="R404" s="128" t="s">
        <v>135</v>
      </c>
      <c r="S404" s="126" t="s">
        <v>136</v>
      </c>
      <c r="T404" s="135" t="str">
        <f>IF(Q404="","",IF(NOT(ISERROR(Q404*1)),ROUNDDOWN(Q404*1,2-INT(LOG(ABS(Q404*1)))),IFERROR("&lt;"&amp;ROUNDDOWN(IF(SUBSTITUTE(Q404,"&lt;","")*1&lt;=50,SUBSTITUTE(Q404,"&lt;","")*1,""),2-INT(LOG(ABS(SUBSTITUTE(Q404,"&lt;","")*1)))),IF(Q404="-",Q404,"入力形式が間違っています"))))</f>
        <v>&lt;10</v>
      </c>
      <c r="U404" s="135" t="str">
        <f t="shared" si="50"/>
        <v>&lt;10</v>
      </c>
      <c r="V404" s="136" t="str">
        <f t="shared" si="53"/>
        <v>&lt;20</v>
      </c>
      <c r="W404" s="43" t="str">
        <f t="shared" si="52"/>
        <v/>
      </c>
    </row>
    <row r="405" spans="1:23" x14ac:dyDescent="0.4">
      <c r="A405" s="13">
        <f t="shared" si="51"/>
        <v>399</v>
      </c>
      <c r="B405" s="118" t="s">
        <v>130</v>
      </c>
      <c r="C405" s="119" t="str">
        <f t="shared" si="54"/>
        <v>宮城県漁業協同組合</v>
      </c>
      <c r="D405" s="120" t="s">
        <v>108</v>
      </c>
      <c r="E405" s="118" t="s">
        <v>65</v>
      </c>
      <c r="F405" s="119" t="s">
        <v>669</v>
      </c>
      <c r="G405" s="121" t="s">
        <v>61</v>
      </c>
      <c r="H405" s="82" t="s">
        <v>46</v>
      </c>
      <c r="I405" s="89" t="s">
        <v>133</v>
      </c>
      <c r="J405" s="118" t="s">
        <v>113</v>
      </c>
      <c r="K405" s="118" t="s">
        <v>65</v>
      </c>
      <c r="L405" s="137" t="s">
        <v>49</v>
      </c>
      <c r="M405" s="78" t="s">
        <v>134</v>
      </c>
      <c r="N405" s="122" t="s">
        <v>33</v>
      </c>
      <c r="O405" s="123">
        <v>45762</v>
      </c>
      <c r="P405" s="124">
        <v>45763</v>
      </c>
      <c r="Q405" s="127" t="s">
        <v>135</v>
      </c>
      <c r="R405" s="128" t="s">
        <v>135</v>
      </c>
      <c r="S405" s="126" t="s">
        <v>136</v>
      </c>
      <c r="T405" s="135" t="str">
        <f t="shared" si="50"/>
        <v>&lt;10</v>
      </c>
      <c r="U405" s="135" t="str">
        <f t="shared" si="50"/>
        <v>&lt;10</v>
      </c>
      <c r="V405" s="136" t="str">
        <f t="shared" si="53"/>
        <v>&lt;20</v>
      </c>
      <c r="W405" s="137"/>
    </row>
    <row r="406" spans="1:23" x14ac:dyDescent="0.4">
      <c r="A406" s="13">
        <f t="shared" si="51"/>
        <v>400</v>
      </c>
      <c r="B406" s="118" t="s">
        <v>130</v>
      </c>
      <c r="C406" s="119" t="str">
        <f t="shared" si="54"/>
        <v>宮城県漁業協同組合</v>
      </c>
      <c r="D406" s="120" t="s">
        <v>108</v>
      </c>
      <c r="E406" s="118" t="s">
        <v>65</v>
      </c>
      <c r="F406" s="119" t="s">
        <v>221</v>
      </c>
      <c r="G406" s="121" t="s">
        <v>61</v>
      </c>
      <c r="H406" s="82" t="s">
        <v>46</v>
      </c>
      <c r="I406" s="89" t="s">
        <v>138</v>
      </c>
      <c r="J406" s="118" t="s">
        <v>113</v>
      </c>
      <c r="K406" s="118" t="s">
        <v>65</v>
      </c>
      <c r="L406" s="137" t="s">
        <v>49</v>
      </c>
      <c r="M406" s="78" t="s">
        <v>134</v>
      </c>
      <c r="N406" s="122" t="s">
        <v>33</v>
      </c>
      <c r="O406" s="123">
        <v>45762</v>
      </c>
      <c r="P406" s="124">
        <v>45763</v>
      </c>
      <c r="Q406" s="127" t="s">
        <v>135</v>
      </c>
      <c r="R406" s="131" t="s">
        <v>135</v>
      </c>
      <c r="S406" s="126" t="s">
        <v>136</v>
      </c>
      <c r="T406" s="135" t="str">
        <f t="shared" si="50"/>
        <v>&lt;10</v>
      </c>
      <c r="U406" s="135" t="str">
        <f t="shared" si="50"/>
        <v>&lt;10</v>
      </c>
      <c r="V406" s="136" t="str">
        <f t="shared" si="53"/>
        <v>&lt;20</v>
      </c>
      <c r="W406" s="137"/>
    </row>
    <row r="407" spans="1:23" x14ac:dyDescent="0.4">
      <c r="A407" s="13">
        <f t="shared" si="51"/>
        <v>401</v>
      </c>
      <c r="B407" s="118" t="s">
        <v>130</v>
      </c>
      <c r="C407" s="119" t="str">
        <f t="shared" si="54"/>
        <v>宮城県</v>
      </c>
      <c r="D407" s="120" t="s">
        <v>108</v>
      </c>
      <c r="E407" s="118" t="s">
        <v>65</v>
      </c>
      <c r="F407" s="119" t="s">
        <v>137</v>
      </c>
      <c r="G407" s="121" t="s">
        <v>61</v>
      </c>
      <c r="H407" s="82" t="s">
        <v>46</v>
      </c>
      <c r="I407" s="89" t="s">
        <v>502</v>
      </c>
      <c r="J407" s="118" t="s">
        <v>48</v>
      </c>
      <c r="K407" s="118" t="s">
        <v>65</v>
      </c>
      <c r="L407" s="137" t="s">
        <v>49</v>
      </c>
      <c r="M407" s="78" t="s">
        <v>829</v>
      </c>
      <c r="N407" s="122" t="s">
        <v>33</v>
      </c>
      <c r="O407" s="123">
        <v>45762</v>
      </c>
      <c r="P407" s="124">
        <v>45768</v>
      </c>
      <c r="Q407" s="127" t="s">
        <v>830</v>
      </c>
      <c r="R407" s="128" t="s">
        <v>831</v>
      </c>
      <c r="S407" s="132" t="s">
        <v>832</v>
      </c>
      <c r="T407" s="135" t="str">
        <f t="shared" si="50"/>
        <v>&lt;0.432</v>
      </c>
      <c r="U407" s="135" t="str">
        <f t="shared" si="50"/>
        <v>&lt;0.537</v>
      </c>
      <c r="V407" s="136" t="str">
        <f t="shared" si="53"/>
        <v>&lt;0.97</v>
      </c>
      <c r="W407" s="137"/>
    </row>
    <row r="408" spans="1:23" x14ac:dyDescent="0.4">
      <c r="A408" s="13">
        <f t="shared" si="51"/>
        <v>402</v>
      </c>
      <c r="B408" s="118" t="s">
        <v>130</v>
      </c>
      <c r="C408" s="119" t="str">
        <f t="shared" si="54"/>
        <v>宮城県</v>
      </c>
      <c r="D408" s="120" t="s">
        <v>108</v>
      </c>
      <c r="E408" s="118" t="s">
        <v>74</v>
      </c>
      <c r="F408" s="119" t="s">
        <v>137</v>
      </c>
      <c r="G408" s="121" t="s">
        <v>61</v>
      </c>
      <c r="H408" s="82" t="s">
        <v>46</v>
      </c>
      <c r="I408" s="89" t="s">
        <v>502</v>
      </c>
      <c r="J408" s="118" t="s">
        <v>48</v>
      </c>
      <c r="K408" s="118" t="s">
        <v>65</v>
      </c>
      <c r="L408" s="137" t="s">
        <v>49</v>
      </c>
      <c r="M408" s="78" t="s">
        <v>829</v>
      </c>
      <c r="N408" s="122" t="s">
        <v>33</v>
      </c>
      <c r="O408" s="123">
        <v>45762</v>
      </c>
      <c r="P408" s="124">
        <v>45768</v>
      </c>
      <c r="Q408" s="127" t="s">
        <v>833</v>
      </c>
      <c r="R408" s="128" t="s">
        <v>834</v>
      </c>
      <c r="S408" s="126" t="s">
        <v>75</v>
      </c>
      <c r="T408" s="135" t="str">
        <f t="shared" si="50"/>
        <v>&lt;0.659</v>
      </c>
      <c r="U408" s="135" t="str">
        <f t="shared" si="50"/>
        <v>&lt;0.512</v>
      </c>
      <c r="V408" s="136" t="str">
        <f t="shared" si="53"/>
        <v>&lt;1.2</v>
      </c>
      <c r="W408" s="137"/>
    </row>
    <row r="409" spans="1:23" x14ac:dyDescent="0.4">
      <c r="A409" s="13">
        <f t="shared" si="51"/>
        <v>403</v>
      </c>
      <c r="B409" s="118" t="s">
        <v>130</v>
      </c>
      <c r="C409" s="119" t="str">
        <f t="shared" si="54"/>
        <v>宮城県</v>
      </c>
      <c r="D409" s="120" t="s">
        <v>108</v>
      </c>
      <c r="E409" s="118" t="s">
        <v>65</v>
      </c>
      <c r="F409" s="119" t="s">
        <v>137</v>
      </c>
      <c r="G409" s="121" t="s">
        <v>61</v>
      </c>
      <c r="H409" s="82" t="s">
        <v>46</v>
      </c>
      <c r="I409" s="89" t="s">
        <v>835</v>
      </c>
      <c r="J409" s="118" t="s">
        <v>113</v>
      </c>
      <c r="K409" s="118" t="s">
        <v>74</v>
      </c>
      <c r="L409" s="137" t="s">
        <v>49</v>
      </c>
      <c r="M409" s="78" t="s">
        <v>829</v>
      </c>
      <c r="N409" s="122" t="s">
        <v>33</v>
      </c>
      <c r="O409" s="123">
        <v>45764</v>
      </c>
      <c r="P409" s="124">
        <v>45768</v>
      </c>
      <c r="Q409" s="127" t="s">
        <v>836</v>
      </c>
      <c r="R409" s="128" t="s">
        <v>837</v>
      </c>
      <c r="S409" s="132" t="s">
        <v>209</v>
      </c>
      <c r="T409" s="135" t="str">
        <f t="shared" si="50"/>
        <v>&lt;5.85</v>
      </c>
      <c r="U409" s="135" t="str">
        <f t="shared" si="50"/>
        <v>&lt;4.93</v>
      </c>
      <c r="V409" s="136" t="str">
        <f t="shared" si="53"/>
        <v>&lt;11</v>
      </c>
      <c r="W409" s="137"/>
    </row>
    <row r="410" spans="1:23" x14ac:dyDescent="0.4">
      <c r="A410" s="13">
        <f t="shared" si="51"/>
        <v>404</v>
      </c>
      <c r="B410" s="118" t="s">
        <v>130</v>
      </c>
      <c r="C410" s="119" t="str">
        <f t="shared" si="54"/>
        <v>宮城県</v>
      </c>
      <c r="D410" s="120" t="s">
        <v>108</v>
      </c>
      <c r="E410" s="118" t="s">
        <v>65</v>
      </c>
      <c r="F410" s="119" t="s">
        <v>137</v>
      </c>
      <c r="G410" s="121" t="s">
        <v>61</v>
      </c>
      <c r="H410" s="82" t="s">
        <v>46</v>
      </c>
      <c r="I410" s="89" t="s">
        <v>835</v>
      </c>
      <c r="J410" s="118" t="s">
        <v>113</v>
      </c>
      <c r="K410" s="118" t="s">
        <v>74</v>
      </c>
      <c r="L410" s="137" t="s">
        <v>49</v>
      </c>
      <c r="M410" s="78" t="s">
        <v>829</v>
      </c>
      <c r="N410" s="122" t="s">
        <v>33</v>
      </c>
      <c r="O410" s="123">
        <v>45764</v>
      </c>
      <c r="P410" s="124">
        <v>45768</v>
      </c>
      <c r="Q410" s="127" t="s">
        <v>838</v>
      </c>
      <c r="R410" s="128" t="s">
        <v>839</v>
      </c>
      <c r="S410" s="126" t="s">
        <v>209</v>
      </c>
      <c r="T410" s="135" t="str">
        <f t="shared" si="50"/>
        <v>&lt;5.35</v>
      </c>
      <c r="U410" s="135" t="str">
        <f t="shared" si="50"/>
        <v>&lt;5.27</v>
      </c>
      <c r="V410" s="136" t="str">
        <f t="shared" si="53"/>
        <v>&lt;11</v>
      </c>
      <c r="W410" s="137"/>
    </row>
    <row r="411" spans="1:23" x14ac:dyDescent="0.4">
      <c r="A411" s="13">
        <f t="shared" si="51"/>
        <v>405</v>
      </c>
      <c r="B411" s="118" t="s">
        <v>130</v>
      </c>
      <c r="C411" s="119" t="str">
        <f t="shared" si="54"/>
        <v>宮城県</v>
      </c>
      <c r="D411" s="120" t="s">
        <v>108</v>
      </c>
      <c r="E411" s="118" t="s">
        <v>65</v>
      </c>
      <c r="F411" s="119" t="s">
        <v>137</v>
      </c>
      <c r="G411" s="121" t="s">
        <v>61</v>
      </c>
      <c r="H411" s="82" t="s">
        <v>46</v>
      </c>
      <c r="I411" s="89" t="s">
        <v>835</v>
      </c>
      <c r="J411" s="118" t="s">
        <v>113</v>
      </c>
      <c r="K411" s="118" t="s">
        <v>74</v>
      </c>
      <c r="L411" s="137" t="s">
        <v>49</v>
      </c>
      <c r="M411" s="78" t="s">
        <v>122</v>
      </c>
      <c r="N411" s="122" t="s">
        <v>33</v>
      </c>
      <c r="O411" s="123">
        <v>45764</v>
      </c>
      <c r="P411" s="124">
        <v>45768</v>
      </c>
      <c r="Q411" s="127" t="s">
        <v>380</v>
      </c>
      <c r="R411" s="128" t="s">
        <v>840</v>
      </c>
      <c r="S411" s="126" t="s">
        <v>363</v>
      </c>
      <c r="T411" s="135" t="str">
        <f t="shared" ref="T411:U427" si="55">IF(Q411="","",IF(NOT(ISERROR(Q411*1)),ROUNDDOWN(Q411*1,2-INT(LOG(ABS(Q411*1)))),IFERROR("&lt;"&amp;ROUNDDOWN(IF(SUBSTITUTE(Q411,"&lt;","")*1&lt;=50,SUBSTITUTE(Q411,"&lt;","")*1,""),2-INT(LOG(ABS(SUBSTITUTE(Q411,"&lt;","")*1)))),IF(Q411="-",Q411,"入力形式が間違っています"))))</f>
        <v>&lt;3.33</v>
      </c>
      <c r="U411" s="135" t="str">
        <f t="shared" si="55"/>
        <v>&lt;5.63</v>
      </c>
      <c r="V411" s="136" t="str">
        <f t="shared" si="53"/>
        <v>&lt;9</v>
      </c>
      <c r="W411" s="137"/>
    </row>
    <row r="412" spans="1:23" x14ac:dyDescent="0.4">
      <c r="A412" s="13">
        <f t="shared" si="51"/>
        <v>406</v>
      </c>
      <c r="B412" s="118" t="s">
        <v>130</v>
      </c>
      <c r="C412" s="119" t="str">
        <f t="shared" si="54"/>
        <v>宮城県</v>
      </c>
      <c r="D412" s="120" t="s">
        <v>108</v>
      </c>
      <c r="E412" s="118" t="s">
        <v>65</v>
      </c>
      <c r="F412" s="119" t="s">
        <v>137</v>
      </c>
      <c r="G412" s="121" t="s">
        <v>61</v>
      </c>
      <c r="H412" s="82" t="s">
        <v>46</v>
      </c>
      <c r="I412" s="89" t="s">
        <v>835</v>
      </c>
      <c r="J412" s="118" t="s">
        <v>113</v>
      </c>
      <c r="K412" s="118" t="s">
        <v>74</v>
      </c>
      <c r="L412" s="137" t="s">
        <v>49</v>
      </c>
      <c r="M412" s="78" t="s">
        <v>122</v>
      </c>
      <c r="N412" s="122" t="s">
        <v>33</v>
      </c>
      <c r="O412" s="123">
        <v>45764</v>
      </c>
      <c r="P412" s="124">
        <v>45768</v>
      </c>
      <c r="Q412" s="127" t="s">
        <v>385</v>
      </c>
      <c r="R412" s="128" t="s">
        <v>841</v>
      </c>
      <c r="S412" s="126" t="s">
        <v>209</v>
      </c>
      <c r="T412" s="135" t="str">
        <f t="shared" si="55"/>
        <v>&lt;6.56</v>
      </c>
      <c r="U412" s="135" t="str">
        <f t="shared" si="55"/>
        <v>&lt;4.73</v>
      </c>
      <c r="V412" s="136" t="str">
        <f t="shared" si="53"/>
        <v>&lt;11</v>
      </c>
      <c r="W412" s="137"/>
    </row>
    <row r="413" spans="1:23" x14ac:dyDescent="0.4">
      <c r="A413" s="13">
        <f t="shared" si="51"/>
        <v>407</v>
      </c>
      <c r="B413" s="118" t="s">
        <v>130</v>
      </c>
      <c r="C413" s="119" t="str">
        <f t="shared" si="54"/>
        <v>宮城県</v>
      </c>
      <c r="D413" s="120" t="s">
        <v>108</v>
      </c>
      <c r="E413" s="118" t="s">
        <v>65</v>
      </c>
      <c r="F413" s="119" t="s">
        <v>137</v>
      </c>
      <c r="G413" s="121" t="s">
        <v>61</v>
      </c>
      <c r="H413" s="82" t="s">
        <v>46</v>
      </c>
      <c r="I413" s="89" t="s">
        <v>835</v>
      </c>
      <c r="J413" s="118" t="s">
        <v>113</v>
      </c>
      <c r="K413" s="118" t="s">
        <v>74</v>
      </c>
      <c r="L413" s="137" t="s">
        <v>49</v>
      </c>
      <c r="M413" s="78" t="s">
        <v>122</v>
      </c>
      <c r="N413" s="122" t="s">
        <v>33</v>
      </c>
      <c r="O413" s="123">
        <v>45764</v>
      </c>
      <c r="P413" s="124">
        <v>45768</v>
      </c>
      <c r="Q413" s="127" t="s">
        <v>842</v>
      </c>
      <c r="R413" s="128" t="s">
        <v>843</v>
      </c>
      <c r="S413" s="126" t="s">
        <v>209</v>
      </c>
      <c r="T413" s="135" t="str">
        <f t="shared" si="55"/>
        <v>&lt;5</v>
      </c>
      <c r="U413" s="135" t="str">
        <f t="shared" si="55"/>
        <v>&lt;5.87</v>
      </c>
      <c r="V413" s="136" t="str">
        <f t="shared" si="53"/>
        <v>&lt;11</v>
      </c>
      <c r="W413" s="137"/>
    </row>
    <row r="414" spans="1:23" x14ac:dyDescent="0.4">
      <c r="A414" s="13">
        <f t="shared" si="51"/>
        <v>408</v>
      </c>
      <c r="B414" s="118" t="s">
        <v>130</v>
      </c>
      <c r="C414" s="119" t="str">
        <f t="shared" si="54"/>
        <v>宮城県</v>
      </c>
      <c r="D414" s="120" t="s">
        <v>108</v>
      </c>
      <c r="E414" s="118" t="s">
        <v>65</v>
      </c>
      <c r="F414" s="119" t="s">
        <v>137</v>
      </c>
      <c r="G414" s="121" t="s">
        <v>61</v>
      </c>
      <c r="H414" s="82" t="s">
        <v>46</v>
      </c>
      <c r="I414" s="89" t="s">
        <v>835</v>
      </c>
      <c r="J414" s="118" t="s">
        <v>113</v>
      </c>
      <c r="K414" s="118" t="s">
        <v>74</v>
      </c>
      <c r="L414" s="137" t="s">
        <v>49</v>
      </c>
      <c r="M414" s="78" t="s">
        <v>122</v>
      </c>
      <c r="N414" s="122" t="s">
        <v>33</v>
      </c>
      <c r="O414" s="123">
        <v>45764</v>
      </c>
      <c r="P414" s="124">
        <v>45768</v>
      </c>
      <c r="Q414" s="127" t="s">
        <v>844</v>
      </c>
      <c r="R414" s="128" t="s">
        <v>845</v>
      </c>
      <c r="S414" s="126" t="s">
        <v>135</v>
      </c>
      <c r="T414" s="135" t="str">
        <f t="shared" si="55"/>
        <v>&lt;5.05</v>
      </c>
      <c r="U414" s="135" t="str">
        <f t="shared" si="55"/>
        <v>&lt;5.39</v>
      </c>
      <c r="V414" s="136" t="str">
        <f t="shared" si="53"/>
        <v>&lt;10</v>
      </c>
      <c r="W414" s="137"/>
    </row>
    <row r="415" spans="1:23" x14ac:dyDescent="0.4">
      <c r="A415" s="13">
        <f t="shared" si="51"/>
        <v>409</v>
      </c>
      <c r="B415" s="118" t="s">
        <v>130</v>
      </c>
      <c r="C415" s="119" t="str">
        <f t="shared" si="54"/>
        <v>宮城県</v>
      </c>
      <c r="D415" s="120" t="s">
        <v>108</v>
      </c>
      <c r="E415" s="118" t="s">
        <v>65</v>
      </c>
      <c r="F415" s="119" t="s">
        <v>137</v>
      </c>
      <c r="G415" s="121" t="s">
        <v>61</v>
      </c>
      <c r="H415" s="82" t="s">
        <v>46</v>
      </c>
      <c r="I415" s="89" t="s">
        <v>835</v>
      </c>
      <c r="J415" s="118" t="s">
        <v>113</v>
      </c>
      <c r="K415" s="118" t="s">
        <v>65</v>
      </c>
      <c r="L415" s="137" t="s">
        <v>49</v>
      </c>
      <c r="M415" s="78" t="s">
        <v>122</v>
      </c>
      <c r="N415" s="122" t="s">
        <v>33</v>
      </c>
      <c r="O415" s="123">
        <v>45764</v>
      </c>
      <c r="P415" s="124">
        <v>45768</v>
      </c>
      <c r="Q415" s="127" t="s">
        <v>768</v>
      </c>
      <c r="R415" s="128" t="s">
        <v>336</v>
      </c>
      <c r="S415" s="126" t="s">
        <v>846</v>
      </c>
      <c r="T415" s="135" t="str">
        <f t="shared" si="55"/>
        <v>&lt;5.18</v>
      </c>
      <c r="U415" s="135" t="str">
        <f t="shared" si="55"/>
        <v>&lt;4.56</v>
      </c>
      <c r="V415" s="136" t="str">
        <f t="shared" si="53"/>
        <v>&lt;9.7</v>
      </c>
      <c r="W415" s="137"/>
    </row>
    <row r="416" spans="1:23" x14ac:dyDescent="0.4">
      <c r="A416" s="13">
        <f t="shared" si="51"/>
        <v>410</v>
      </c>
      <c r="B416" s="118" t="s">
        <v>130</v>
      </c>
      <c r="C416" s="119" t="str">
        <f t="shared" si="54"/>
        <v>宮城県</v>
      </c>
      <c r="D416" s="120" t="s">
        <v>108</v>
      </c>
      <c r="E416" s="118" t="s">
        <v>65</v>
      </c>
      <c r="F416" s="119" t="s">
        <v>137</v>
      </c>
      <c r="G416" s="121" t="s">
        <v>61</v>
      </c>
      <c r="H416" s="82" t="s">
        <v>46</v>
      </c>
      <c r="I416" s="89" t="s">
        <v>835</v>
      </c>
      <c r="J416" s="118" t="s">
        <v>113</v>
      </c>
      <c r="K416" s="118" t="s">
        <v>65</v>
      </c>
      <c r="L416" s="137" t="s">
        <v>49</v>
      </c>
      <c r="M416" s="78" t="s">
        <v>122</v>
      </c>
      <c r="N416" s="122" t="s">
        <v>33</v>
      </c>
      <c r="O416" s="123">
        <v>45764</v>
      </c>
      <c r="P416" s="124">
        <v>45768</v>
      </c>
      <c r="Q416" s="127" t="s">
        <v>191</v>
      </c>
      <c r="R416" s="128" t="s">
        <v>847</v>
      </c>
      <c r="S416" s="126" t="s">
        <v>848</v>
      </c>
      <c r="T416" s="135" t="str">
        <f t="shared" si="55"/>
        <v>&lt;5.01</v>
      </c>
      <c r="U416" s="135" t="str">
        <f t="shared" si="55"/>
        <v>&lt;4.28</v>
      </c>
      <c r="V416" s="136" t="str">
        <f t="shared" si="53"/>
        <v>&lt;9.3</v>
      </c>
      <c r="W416" s="137"/>
    </row>
    <row r="417" spans="1:23" x14ac:dyDescent="0.4">
      <c r="A417" s="13">
        <f t="shared" si="51"/>
        <v>411</v>
      </c>
      <c r="B417" s="118" t="s">
        <v>130</v>
      </c>
      <c r="C417" s="119" t="str">
        <f t="shared" si="54"/>
        <v>宮城県</v>
      </c>
      <c r="D417" s="120" t="s">
        <v>108</v>
      </c>
      <c r="E417" s="118" t="s">
        <v>65</v>
      </c>
      <c r="F417" s="119" t="s">
        <v>137</v>
      </c>
      <c r="G417" s="121" t="s">
        <v>61</v>
      </c>
      <c r="H417" s="82" t="s">
        <v>46</v>
      </c>
      <c r="I417" s="89" t="s">
        <v>835</v>
      </c>
      <c r="J417" s="118" t="s">
        <v>113</v>
      </c>
      <c r="K417" s="118" t="s">
        <v>65</v>
      </c>
      <c r="L417" s="137" t="s">
        <v>49</v>
      </c>
      <c r="M417" s="78" t="s">
        <v>122</v>
      </c>
      <c r="N417" s="122" t="s">
        <v>33</v>
      </c>
      <c r="O417" s="123">
        <v>45764</v>
      </c>
      <c r="P417" s="124">
        <v>45768</v>
      </c>
      <c r="Q417" s="127" t="s">
        <v>849</v>
      </c>
      <c r="R417" s="128" t="s">
        <v>850</v>
      </c>
      <c r="S417" s="126" t="s">
        <v>851</v>
      </c>
      <c r="T417" s="135" t="str">
        <f t="shared" si="55"/>
        <v>&lt;6.34</v>
      </c>
      <c r="U417" s="135" t="str">
        <f t="shared" si="55"/>
        <v>&lt;6.57</v>
      </c>
      <c r="V417" s="136" t="str">
        <f t="shared" si="53"/>
        <v>&lt;13</v>
      </c>
      <c r="W417" s="137"/>
    </row>
    <row r="418" spans="1:23" x14ac:dyDescent="0.4">
      <c r="A418" s="13">
        <f t="shared" si="51"/>
        <v>412</v>
      </c>
      <c r="B418" s="118" t="s">
        <v>130</v>
      </c>
      <c r="C418" s="119" t="str">
        <f t="shared" si="54"/>
        <v>宮城県</v>
      </c>
      <c r="D418" s="120" t="s">
        <v>108</v>
      </c>
      <c r="E418" s="118" t="s">
        <v>65</v>
      </c>
      <c r="F418" s="119" t="s">
        <v>137</v>
      </c>
      <c r="G418" s="121" t="s">
        <v>61</v>
      </c>
      <c r="H418" s="82" t="s">
        <v>46</v>
      </c>
      <c r="I418" s="89" t="s">
        <v>502</v>
      </c>
      <c r="J418" s="118" t="s">
        <v>48</v>
      </c>
      <c r="K418" s="118" t="s">
        <v>65</v>
      </c>
      <c r="L418" s="137" t="s">
        <v>49</v>
      </c>
      <c r="M418" s="78" t="s">
        <v>122</v>
      </c>
      <c r="N418" s="122" t="s">
        <v>33</v>
      </c>
      <c r="O418" s="123">
        <v>45762</v>
      </c>
      <c r="P418" s="124">
        <v>45768</v>
      </c>
      <c r="Q418" s="127" t="s">
        <v>210</v>
      </c>
      <c r="R418" s="128" t="s">
        <v>288</v>
      </c>
      <c r="S418" s="126" t="s">
        <v>852</v>
      </c>
      <c r="T418" s="135" t="str">
        <f t="shared" si="55"/>
        <v>&lt;3.82</v>
      </c>
      <c r="U418" s="135" t="str">
        <f t="shared" si="55"/>
        <v>&lt;4.86</v>
      </c>
      <c r="V418" s="136" t="str">
        <f t="shared" si="53"/>
        <v>&lt;8.7</v>
      </c>
      <c r="W418" s="137"/>
    </row>
    <row r="419" spans="1:23" x14ac:dyDescent="0.4">
      <c r="A419" s="13">
        <f t="shared" si="51"/>
        <v>413</v>
      </c>
      <c r="B419" s="118" t="s">
        <v>130</v>
      </c>
      <c r="C419" s="119" t="str">
        <f t="shared" si="54"/>
        <v>宮城県</v>
      </c>
      <c r="D419" s="120" t="s">
        <v>108</v>
      </c>
      <c r="E419" s="118" t="s">
        <v>65</v>
      </c>
      <c r="F419" s="119" t="s">
        <v>137</v>
      </c>
      <c r="G419" s="121" t="s">
        <v>61</v>
      </c>
      <c r="H419" s="82" t="s">
        <v>46</v>
      </c>
      <c r="I419" s="89" t="s">
        <v>502</v>
      </c>
      <c r="J419" s="118" t="s">
        <v>48</v>
      </c>
      <c r="K419" s="118" t="s">
        <v>65</v>
      </c>
      <c r="L419" s="137" t="s">
        <v>49</v>
      </c>
      <c r="M419" s="78" t="s">
        <v>122</v>
      </c>
      <c r="N419" s="122" t="s">
        <v>33</v>
      </c>
      <c r="O419" s="123">
        <v>45762</v>
      </c>
      <c r="P419" s="124">
        <v>45768</v>
      </c>
      <c r="Q419" s="127" t="s">
        <v>853</v>
      </c>
      <c r="R419" s="134" t="s">
        <v>854</v>
      </c>
      <c r="S419" s="126" t="s">
        <v>209</v>
      </c>
      <c r="T419" s="135" t="str">
        <f t="shared" si="55"/>
        <v>&lt;5.36</v>
      </c>
      <c r="U419" s="135" t="str">
        <f t="shared" si="55"/>
        <v>&lt;5.24</v>
      </c>
      <c r="V419" s="136" t="str">
        <f t="shared" si="53"/>
        <v>&lt;11</v>
      </c>
      <c r="W419" s="137"/>
    </row>
    <row r="420" spans="1:23" x14ac:dyDescent="0.4">
      <c r="A420" s="13">
        <f t="shared" si="51"/>
        <v>414</v>
      </c>
      <c r="B420" s="118" t="s">
        <v>130</v>
      </c>
      <c r="C420" s="119" t="str">
        <f t="shared" si="54"/>
        <v>宮城県漁業協同組合</v>
      </c>
      <c r="D420" s="120" t="s">
        <v>108</v>
      </c>
      <c r="E420" s="118" t="s">
        <v>65</v>
      </c>
      <c r="F420" s="119" t="s">
        <v>221</v>
      </c>
      <c r="G420" s="121" t="s">
        <v>61</v>
      </c>
      <c r="H420" s="82" t="s">
        <v>46</v>
      </c>
      <c r="I420" s="89" t="s">
        <v>222</v>
      </c>
      <c r="J420" s="118" t="s">
        <v>113</v>
      </c>
      <c r="K420" s="118" t="s">
        <v>65</v>
      </c>
      <c r="L420" s="137" t="s">
        <v>49</v>
      </c>
      <c r="M420" s="78" t="s">
        <v>134</v>
      </c>
      <c r="N420" s="122" t="s">
        <v>33</v>
      </c>
      <c r="O420" s="123">
        <v>45764</v>
      </c>
      <c r="P420" s="124">
        <v>45765</v>
      </c>
      <c r="Q420" s="127" t="s">
        <v>135</v>
      </c>
      <c r="R420" s="134" t="s">
        <v>55</v>
      </c>
      <c r="S420" s="126" t="s">
        <v>226</v>
      </c>
      <c r="T420" s="135" t="str">
        <f t="shared" si="55"/>
        <v>&lt;10</v>
      </c>
      <c r="U420" s="135" t="str">
        <f t="shared" si="55"/>
        <v>&lt;10</v>
      </c>
      <c r="V420" s="136" t="str">
        <f t="shared" si="53"/>
        <v>&lt;20</v>
      </c>
      <c r="W420" s="137"/>
    </row>
    <row r="421" spans="1:23" x14ac:dyDescent="0.4">
      <c r="A421" s="13">
        <f t="shared" si="51"/>
        <v>415</v>
      </c>
      <c r="B421" s="118" t="s">
        <v>130</v>
      </c>
      <c r="C421" s="119" t="str">
        <f t="shared" si="54"/>
        <v>宮城県漁業協同組合</v>
      </c>
      <c r="D421" s="120" t="s">
        <v>108</v>
      </c>
      <c r="E421" s="118" t="s">
        <v>65</v>
      </c>
      <c r="F421" s="119" t="s">
        <v>223</v>
      </c>
      <c r="G421" s="121" t="s">
        <v>61</v>
      </c>
      <c r="H421" s="82" t="s">
        <v>46</v>
      </c>
      <c r="I421" s="89" t="s">
        <v>222</v>
      </c>
      <c r="J421" s="118" t="s">
        <v>113</v>
      </c>
      <c r="K421" s="118" t="s">
        <v>65</v>
      </c>
      <c r="L421" s="137" t="s">
        <v>49</v>
      </c>
      <c r="M421" s="78" t="s">
        <v>134</v>
      </c>
      <c r="N421" s="122" t="s">
        <v>33</v>
      </c>
      <c r="O421" s="123">
        <v>45764</v>
      </c>
      <c r="P421" s="124">
        <v>45765</v>
      </c>
      <c r="Q421" s="127" t="s">
        <v>55</v>
      </c>
      <c r="R421" s="134" t="s">
        <v>55</v>
      </c>
      <c r="S421" s="126" t="s">
        <v>226</v>
      </c>
      <c r="T421" s="135" t="str">
        <f t="shared" si="55"/>
        <v>&lt;10</v>
      </c>
      <c r="U421" s="135" t="str">
        <f t="shared" si="55"/>
        <v>&lt;10</v>
      </c>
      <c r="V421" s="136" t="str">
        <f t="shared" si="53"/>
        <v>&lt;20</v>
      </c>
      <c r="W421" s="137"/>
    </row>
    <row r="422" spans="1:23" x14ac:dyDescent="0.4">
      <c r="A422" s="13">
        <f t="shared" si="51"/>
        <v>416</v>
      </c>
      <c r="B422" s="118" t="s">
        <v>130</v>
      </c>
      <c r="C422" s="119" t="str">
        <f t="shared" si="54"/>
        <v>宮城県</v>
      </c>
      <c r="D422" s="120" t="s">
        <v>108</v>
      </c>
      <c r="E422" s="118" t="s">
        <v>65</v>
      </c>
      <c r="F422" s="119" t="s">
        <v>195</v>
      </c>
      <c r="G422" s="121" t="s">
        <v>61</v>
      </c>
      <c r="H422" s="82" t="s">
        <v>46</v>
      </c>
      <c r="I422" s="89" t="s">
        <v>348</v>
      </c>
      <c r="J422" s="118" t="s">
        <v>48</v>
      </c>
      <c r="K422" s="118" t="s">
        <v>65</v>
      </c>
      <c r="L422" s="137" t="s">
        <v>49</v>
      </c>
      <c r="M422" s="78" t="s">
        <v>236</v>
      </c>
      <c r="N422" s="122" t="s">
        <v>33</v>
      </c>
      <c r="O422" s="123">
        <v>45767</v>
      </c>
      <c r="P422" s="124">
        <v>45768</v>
      </c>
      <c r="Q422" s="127" t="s">
        <v>855</v>
      </c>
      <c r="R422" s="134" t="s">
        <v>182</v>
      </c>
      <c r="S422" s="126" t="s">
        <v>382</v>
      </c>
      <c r="T422" s="135" t="str">
        <f t="shared" si="55"/>
        <v>&lt;3.41</v>
      </c>
      <c r="U422" s="135" t="str">
        <f t="shared" si="55"/>
        <v>&lt;3.3</v>
      </c>
      <c r="V422" s="136" t="str">
        <f t="shared" si="53"/>
        <v>&lt;6.7</v>
      </c>
      <c r="W422" s="137"/>
    </row>
    <row r="423" spans="1:23" x14ac:dyDescent="0.4">
      <c r="A423" s="13">
        <f t="shared" si="51"/>
        <v>417</v>
      </c>
      <c r="B423" s="118" t="s">
        <v>130</v>
      </c>
      <c r="C423" s="119" t="str">
        <f t="shared" si="54"/>
        <v>宮城県</v>
      </c>
      <c r="D423" s="120" t="s">
        <v>108</v>
      </c>
      <c r="E423" s="118" t="s">
        <v>65</v>
      </c>
      <c r="F423" s="138" t="s">
        <v>195</v>
      </c>
      <c r="G423" s="121" t="s">
        <v>61</v>
      </c>
      <c r="H423" s="82" t="s">
        <v>46</v>
      </c>
      <c r="I423" s="89" t="s">
        <v>249</v>
      </c>
      <c r="J423" s="118" t="s">
        <v>48</v>
      </c>
      <c r="K423" s="118" t="s">
        <v>65</v>
      </c>
      <c r="L423" s="137" t="s">
        <v>49</v>
      </c>
      <c r="M423" s="78" t="s">
        <v>236</v>
      </c>
      <c r="N423" s="122" t="s">
        <v>33</v>
      </c>
      <c r="O423" s="123">
        <v>45767</v>
      </c>
      <c r="P423" s="124">
        <v>45768</v>
      </c>
      <c r="Q423" s="127" t="s">
        <v>856</v>
      </c>
      <c r="R423" s="134" t="s">
        <v>316</v>
      </c>
      <c r="S423" s="126" t="s">
        <v>162</v>
      </c>
      <c r="T423" s="135" t="str">
        <f t="shared" si="55"/>
        <v>&lt;3.04</v>
      </c>
      <c r="U423" s="135" t="str">
        <f t="shared" si="55"/>
        <v>&lt;3.12</v>
      </c>
      <c r="V423" s="136" t="str">
        <f t="shared" si="53"/>
        <v>&lt;6.2</v>
      </c>
      <c r="W423" s="156"/>
    </row>
    <row r="424" spans="1:23" x14ac:dyDescent="0.4">
      <c r="A424" s="13">
        <f t="shared" si="51"/>
        <v>418</v>
      </c>
      <c r="B424" s="139" t="s">
        <v>130</v>
      </c>
      <c r="C424" s="140" t="str">
        <f t="shared" si="54"/>
        <v>宮城県</v>
      </c>
      <c r="D424" s="141" t="s">
        <v>108</v>
      </c>
      <c r="E424" s="139" t="s">
        <v>65</v>
      </c>
      <c r="F424" s="142" t="s">
        <v>137</v>
      </c>
      <c r="G424" s="143" t="s">
        <v>61</v>
      </c>
      <c r="H424" s="101" t="s">
        <v>46</v>
      </c>
      <c r="I424" s="89" t="s">
        <v>835</v>
      </c>
      <c r="J424" s="118" t="s">
        <v>113</v>
      </c>
      <c r="K424" s="139" t="s">
        <v>65</v>
      </c>
      <c r="L424" s="178" t="s">
        <v>49</v>
      </c>
      <c r="M424" s="78" t="s">
        <v>236</v>
      </c>
      <c r="N424" s="144" t="s">
        <v>33</v>
      </c>
      <c r="O424" s="123">
        <v>45768</v>
      </c>
      <c r="P424" s="124">
        <v>45768</v>
      </c>
      <c r="Q424" s="127" t="s">
        <v>857</v>
      </c>
      <c r="R424" s="134" t="s">
        <v>242</v>
      </c>
      <c r="S424" s="126" t="s">
        <v>165</v>
      </c>
      <c r="T424" s="135" t="str">
        <f t="shared" si="55"/>
        <v>&lt;3.25</v>
      </c>
      <c r="U424" s="135" t="str">
        <f t="shared" si="55"/>
        <v>&lt;3.39</v>
      </c>
      <c r="V424" s="136" t="str">
        <f t="shared" si="53"/>
        <v>&lt;6.6</v>
      </c>
      <c r="W424" s="157"/>
    </row>
    <row r="425" spans="1:23" x14ac:dyDescent="0.4">
      <c r="A425" s="13">
        <f t="shared" si="51"/>
        <v>419</v>
      </c>
      <c r="B425" s="118" t="s">
        <v>130</v>
      </c>
      <c r="C425" s="119" t="str">
        <f t="shared" si="54"/>
        <v>宮城県</v>
      </c>
      <c r="D425" s="120" t="s">
        <v>108</v>
      </c>
      <c r="E425" s="118" t="s">
        <v>65</v>
      </c>
      <c r="F425" s="142" t="s">
        <v>195</v>
      </c>
      <c r="G425" s="121" t="s">
        <v>61</v>
      </c>
      <c r="H425" s="82" t="s">
        <v>46</v>
      </c>
      <c r="I425" s="89" t="s">
        <v>201</v>
      </c>
      <c r="J425" s="118" t="s">
        <v>48</v>
      </c>
      <c r="K425" s="118" t="s">
        <v>65</v>
      </c>
      <c r="L425" s="137" t="s">
        <v>49</v>
      </c>
      <c r="M425" s="78" t="s">
        <v>236</v>
      </c>
      <c r="N425" s="122" t="s">
        <v>33</v>
      </c>
      <c r="O425" s="123">
        <v>45768</v>
      </c>
      <c r="P425" s="124">
        <v>45769</v>
      </c>
      <c r="Q425" s="127" t="s">
        <v>185</v>
      </c>
      <c r="R425" s="134" t="s">
        <v>316</v>
      </c>
      <c r="S425" s="126" t="s">
        <v>858</v>
      </c>
      <c r="T425" s="135" t="str">
        <f t="shared" si="55"/>
        <v>&lt;3.63</v>
      </c>
      <c r="U425" s="135" t="str">
        <f t="shared" si="55"/>
        <v>&lt;3.12</v>
      </c>
      <c r="V425" s="136" t="str">
        <f t="shared" si="53"/>
        <v>&lt;6.8</v>
      </c>
      <c r="W425" s="156"/>
    </row>
    <row r="426" spans="1:23" x14ac:dyDescent="0.4">
      <c r="A426" s="13">
        <f t="shared" si="51"/>
        <v>420</v>
      </c>
      <c r="B426" s="118" t="s">
        <v>130</v>
      </c>
      <c r="C426" s="119" t="str">
        <f t="shared" si="54"/>
        <v>宮城県</v>
      </c>
      <c r="D426" s="120" t="s">
        <v>108</v>
      </c>
      <c r="E426" s="118" t="s">
        <v>65</v>
      </c>
      <c r="F426" s="145" t="s">
        <v>195</v>
      </c>
      <c r="G426" s="121" t="s">
        <v>61</v>
      </c>
      <c r="H426" s="82" t="s">
        <v>46</v>
      </c>
      <c r="I426" s="89" t="s">
        <v>859</v>
      </c>
      <c r="J426" s="118" t="s">
        <v>48</v>
      </c>
      <c r="K426" s="118" t="s">
        <v>65</v>
      </c>
      <c r="L426" s="137" t="s">
        <v>49</v>
      </c>
      <c r="M426" s="78" t="s">
        <v>236</v>
      </c>
      <c r="N426" s="122" t="s">
        <v>33</v>
      </c>
      <c r="O426" s="123">
        <v>45768</v>
      </c>
      <c r="P426" s="124">
        <v>45769</v>
      </c>
      <c r="Q426" s="127" t="s">
        <v>860</v>
      </c>
      <c r="R426" s="134" t="s">
        <v>238</v>
      </c>
      <c r="S426" s="126" t="s">
        <v>162</v>
      </c>
      <c r="T426" s="135" t="str">
        <f t="shared" si="55"/>
        <v>&lt;2.95</v>
      </c>
      <c r="U426" s="135" t="str">
        <f t="shared" si="55"/>
        <v>&lt;3.21</v>
      </c>
      <c r="V426" s="136" t="str">
        <f t="shared" si="53"/>
        <v>&lt;6.2</v>
      </c>
      <c r="W426" s="156"/>
    </row>
    <row r="427" spans="1:23" x14ac:dyDescent="0.4">
      <c r="A427" s="13">
        <f t="shared" si="51"/>
        <v>421</v>
      </c>
      <c r="B427" s="118" t="s">
        <v>130</v>
      </c>
      <c r="C427" s="119" t="str">
        <f t="shared" si="54"/>
        <v>宮城県</v>
      </c>
      <c r="D427" s="120" t="s">
        <v>108</v>
      </c>
      <c r="E427" s="118" t="s">
        <v>65</v>
      </c>
      <c r="F427" s="145" t="s">
        <v>195</v>
      </c>
      <c r="G427" s="121" t="s">
        <v>61</v>
      </c>
      <c r="H427" s="82" t="s">
        <v>46</v>
      </c>
      <c r="I427" s="89" t="s">
        <v>861</v>
      </c>
      <c r="J427" s="118" t="s">
        <v>48</v>
      </c>
      <c r="K427" s="118" t="s">
        <v>65</v>
      </c>
      <c r="L427" s="137" t="s">
        <v>49</v>
      </c>
      <c r="M427" s="78" t="s">
        <v>236</v>
      </c>
      <c r="N427" s="122" t="s">
        <v>33</v>
      </c>
      <c r="O427" s="123">
        <v>45768</v>
      </c>
      <c r="P427" s="124">
        <v>45769</v>
      </c>
      <c r="Q427" s="127" t="s">
        <v>564</v>
      </c>
      <c r="R427" s="134" t="s">
        <v>300</v>
      </c>
      <c r="S427" s="126" t="s">
        <v>862</v>
      </c>
      <c r="T427" s="135" t="str">
        <f t="shared" si="55"/>
        <v>&lt;2.63</v>
      </c>
      <c r="U427" s="135" t="str">
        <f t="shared" si="55"/>
        <v>&lt;3.29</v>
      </c>
      <c r="V427" s="136" t="str">
        <f t="shared" si="53"/>
        <v>&lt;5.9</v>
      </c>
      <c r="W427" s="156"/>
    </row>
    <row r="428" spans="1:23" x14ac:dyDescent="0.4">
      <c r="A428" s="13">
        <f t="shared" si="51"/>
        <v>422</v>
      </c>
      <c r="B428" s="118" t="s">
        <v>130</v>
      </c>
      <c r="C428" s="119" t="str">
        <f t="shared" si="54"/>
        <v>宮城県</v>
      </c>
      <c r="D428" s="120" t="s">
        <v>108</v>
      </c>
      <c r="E428" s="118" t="s">
        <v>65</v>
      </c>
      <c r="F428" s="145" t="s">
        <v>137</v>
      </c>
      <c r="G428" s="121" t="s">
        <v>61</v>
      </c>
      <c r="H428" s="82" t="s">
        <v>46</v>
      </c>
      <c r="I428" s="89" t="s">
        <v>835</v>
      </c>
      <c r="J428" s="118" t="s">
        <v>113</v>
      </c>
      <c r="K428" s="118" t="s">
        <v>65</v>
      </c>
      <c r="L428" s="137" t="s">
        <v>49</v>
      </c>
      <c r="M428" s="78" t="s">
        <v>236</v>
      </c>
      <c r="N428" s="122" t="s">
        <v>33</v>
      </c>
      <c r="O428" s="123">
        <v>45769</v>
      </c>
      <c r="P428" s="124">
        <v>45769</v>
      </c>
      <c r="Q428" s="127" t="s">
        <v>863</v>
      </c>
      <c r="R428" s="134" t="s">
        <v>474</v>
      </c>
      <c r="S428" s="126" t="s">
        <v>346</v>
      </c>
      <c r="T428" s="135" t="str">
        <f t="shared" ref="T428:U444" si="56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&lt;3.38</v>
      </c>
      <c r="U428" s="135" t="str">
        <f t="shared" si="56"/>
        <v>&lt;3.02</v>
      </c>
      <c r="V428" s="136" t="str">
        <f t="shared" si="53"/>
        <v>&lt;6.4</v>
      </c>
      <c r="W428" s="156"/>
    </row>
    <row r="429" spans="1:23" x14ac:dyDescent="0.4">
      <c r="A429" s="13">
        <f t="shared" si="51"/>
        <v>423</v>
      </c>
      <c r="B429" s="118" t="s">
        <v>130</v>
      </c>
      <c r="C429" s="119" t="str">
        <f t="shared" si="54"/>
        <v>宮城県</v>
      </c>
      <c r="D429" s="120" t="s">
        <v>108</v>
      </c>
      <c r="E429" s="118" t="s">
        <v>65</v>
      </c>
      <c r="F429" s="145" t="s">
        <v>421</v>
      </c>
      <c r="G429" s="121" t="s">
        <v>61</v>
      </c>
      <c r="H429" s="82" t="s">
        <v>46</v>
      </c>
      <c r="I429" s="89" t="s">
        <v>864</v>
      </c>
      <c r="J429" s="118" t="s">
        <v>48</v>
      </c>
      <c r="K429" s="118" t="s">
        <v>65</v>
      </c>
      <c r="L429" s="137" t="s">
        <v>49</v>
      </c>
      <c r="M429" s="78" t="s">
        <v>178</v>
      </c>
      <c r="N429" s="122" t="s">
        <v>33</v>
      </c>
      <c r="O429" s="158">
        <v>45765</v>
      </c>
      <c r="P429" s="159">
        <v>45770</v>
      </c>
      <c r="Q429" s="127" t="s">
        <v>364</v>
      </c>
      <c r="R429" s="134" t="s">
        <v>430</v>
      </c>
      <c r="S429" s="126" t="s">
        <v>539</v>
      </c>
      <c r="T429" s="135" t="str">
        <f t="shared" si="56"/>
        <v>&lt;4.39</v>
      </c>
      <c r="U429" s="135" t="str">
        <f t="shared" si="56"/>
        <v>&lt;4.38</v>
      </c>
      <c r="V429" s="136" t="str">
        <f t="shared" si="53"/>
        <v>&lt;8.8</v>
      </c>
      <c r="W429" s="156"/>
    </row>
    <row r="430" spans="1:23" x14ac:dyDescent="0.4">
      <c r="A430" s="13">
        <f t="shared" si="51"/>
        <v>424</v>
      </c>
      <c r="B430" s="118" t="s">
        <v>130</v>
      </c>
      <c r="C430" s="119" t="str">
        <f t="shared" si="54"/>
        <v>宮城県</v>
      </c>
      <c r="D430" s="120" t="s">
        <v>108</v>
      </c>
      <c r="E430" s="118" t="s">
        <v>65</v>
      </c>
      <c r="F430" s="145" t="s">
        <v>421</v>
      </c>
      <c r="G430" s="121" t="s">
        <v>61</v>
      </c>
      <c r="H430" s="82" t="s">
        <v>46</v>
      </c>
      <c r="I430" s="89" t="s">
        <v>864</v>
      </c>
      <c r="J430" s="118" t="s">
        <v>48</v>
      </c>
      <c r="K430" s="118" t="s">
        <v>65</v>
      </c>
      <c r="L430" s="137" t="s">
        <v>49</v>
      </c>
      <c r="M430" s="78" t="s">
        <v>178</v>
      </c>
      <c r="N430" s="122" t="s">
        <v>33</v>
      </c>
      <c r="O430" s="158">
        <v>45765</v>
      </c>
      <c r="P430" s="159">
        <v>45770</v>
      </c>
      <c r="Q430" s="127" t="s">
        <v>865</v>
      </c>
      <c r="R430" s="134" t="s">
        <v>510</v>
      </c>
      <c r="S430" s="126" t="s">
        <v>462</v>
      </c>
      <c r="T430" s="135" t="str">
        <f t="shared" si="56"/>
        <v>&lt;4.25</v>
      </c>
      <c r="U430" s="135" t="str">
        <f t="shared" si="56"/>
        <v>&lt;4.93</v>
      </c>
      <c r="V430" s="136" t="str">
        <f t="shared" si="53"/>
        <v>&lt;9.2</v>
      </c>
      <c r="W430" s="156"/>
    </row>
    <row r="431" spans="1:23" x14ac:dyDescent="0.4">
      <c r="A431" s="13">
        <f t="shared" si="51"/>
        <v>425</v>
      </c>
      <c r="B431" s="118" t="s">
        <v>130</v>
      </c>
      <c r="C431" s="119" t="str">
        <f t="shared" si="54"/>
        <v>宮城県</v>
      </c>
      <c r="D431" s="120" t="s">
        <v>108</v>
      </c>
      <c r="E431" s="118" t="s">
        <v>65</v>
      </c>
      <c r="F431" s="145" t="s">
        <v>421</v>
      </c>
      <c r="G431" s="121" t="s">
        <v>61</v>
      </c>
      <c r="H431" s="82" t="s">
        <v>46</v>
      </c>
      <c r="I431" s="89" t="s">
        <v>864</v>
      </c>
      <c r="J431" s="118" t="s">
        <v>48</v>
      </c>
      <c r="K431" s="118" t="s">
        <v>65</v>
      </c>
      <c r="L431" s="137" t="s">
        <v>49</v>
      </c>
      <c r="M431" s="78" t="s">
        <v>178</v>
      </c>
      <c r="N431" s="122" t="s">
        <v>33</v>
      </c>
      <c r="O431" s="158">
        <v>45765</v>
      </c>
      <c r="P431" s="159">
        <v>45770</v>
      </c>
      <c r="Q431" s="127" t="s">
        <v>866</v>
      </c>
      <c r="R431" s="134" t="s">
        <v>867</v>
      </c>
      <c r="S431" s="126" t="s">
        <v>186</v>
      </c>
      <c r="T431" s="135" t="str">
        <f t="shared" si="56"/>
        <v>&lt;3.72</v>
      </c>
      <c r="U431" s="135" t="str">
        <f t="shared" si="56"/>
        <v>&lt;4.05</v>
      </c>
      <c r="V431" s="136" t="str">
        <f>IFERROR(IF(AND(T431="",U431=""),"",IF(AND(T431="-",U431="-"),IF(S431="","Cs合計を入力してください",S431),IF(NOT(ISERROR(T431*1+U431*1)),ROUND(T431+U431, 1-INT(LOG(ABS(T431+U431)))),IF(NOT(ISERROR(T431*1)),ROUND(T431, 1-INT(LOG(ABS(T431)))),IF(NOT(ISERROR(U431*1)),ROUND(U431, 1-INT(LOG(ABS(U431)))),IF(ISERROR(T431*1+U431*1),"&lt;"&amp;ROUND(IF(T431="-",0,SUBSTITUTE(T431,"&lt;",""))*1+IF(U431="-",0,SUBSTITUTE(U431,"&lt;",""))*1,1-INT(LOG(ABS(IF(T431="-",0,SUBSTITUTE(T431,"&lt;",""))*1+IF(U431="-",0,SUBSTITUTE(U431,"&lt;",""))*1)))))))))),"入力形式が間違っています")</f>
        <v>&lt;7.8</v>
      </c>
      <c r="W431" s="156"/>
    </row>
    <row r="432" spans="1:23" x14ac:dyDescent="0.4">
      <c r="A432" s="13">
        <f t="shared" si="51"/>
        <v>426</v>
      </c>
      <c r="B432" s="118" t="s">
        <v>130</v>
      </c>
      <c r="C432" s="119" t="str">
        <f t="shared" si="54"/>
        <v>宮城県</v>
      </c>
      <c r="D432" s="120" t="s">
        <v>108</v>
      </c>
      <c r="E432" s="118" t="s">
        <v>65</v>
      </c>
      <c r="F432" s="145" t="s">
        <v>421</v>
      </c>
      <c r="G432" s="121" t="s">
        <v>61</v>
      </c>
      <c r="H432" s="82" t="s">
        <v>46</v>
      </c>
      <c r="I432" s="89" t="s">
        <v>864</v>
      </c>
      <c r="J432" s="118" t="s">
        <v>48</v>
      </c>
      <c r="K432" s="118" t="s">
        <v>65</v>
      </c>
      <c r="L432" s="137" t="s">
        <v>49</v>
      </c>
      <c r="M432" s="78" t="s">
        <v>178</v>
      </c>
      <c r="N432" s="122" t="s">
        <v>33</v>
      </c>
      <c r="O432" s="158">
        <v>45765</v>
      </c>
      <c r="P432" s="159">
        <v>45770</v>
      </c>
      <c r="Q432" s="127" t="s">
        <v>366</v>
      </c>
      <c r="R432" s="134" t="s">
        <v>868</v>
      </c>
      <c r="S432" s="126" t="s">
        <v>674</v>
      </c>
      <c r="T432" s="135" t="str">
        <f t="shared" si="56"/>
        <v>&lt;3.7</v>
      </c>
      <c r="U432" s="135" t="str">
        <f t="shared" si="56"/>
        <v>&lt;4.24</v>
      </c>
      <c r="V432" s="136" t="str">
        <f>IFERROR(IF(AND(T432="",U432=""),"",IF(AND(T432="-",U432="-"),IF(S432="","Cs合計を入力してください",S432),IF(NOT(ISERROR(T432*1+U432*1)),ROUND(T432+U432, 1-INT(LOG(ABS(T432+U432)))),IF(NOT(ISERROR(T432*1)),ROUND(T432, 1-INT(LOG(ABS(T432)))),IF(NOT(ISERROR(U432*1)),ROUND(U432, 1-INT(LOG(ABS(U432)))),IF(ISERROR(T432*1+U432*1),"&lt;"&amp;ROUND(IF(T432="-",0,SUBSTITUTE(T432,"&lt;",""))*1+IF(U432="-",0,SUBSTITUTE(U432,"&lt;",""))*1,1-INT(LOG(ABS(IF(T432="-",0,SUBSTITUTE(T432,"&lt;",""))*1+IF(U432="-",0,SUBSTITUTE(U432,"&lt;",""))*1)))))))))),"入力形式が間違っています")</f>
        <v>&lt;7.9</v>
      </c>
      <c r="W432" s="156"/>
    </row>
    <row r="433" spans="1:23" x14ac:dyDescent="0.4">
      <c r="A433" s="13">
        <f t="shared" si="51"/>
        <v>427</v>
      </c>
      <c r="B433" s="118" t="s">
        <v>130</v>
      </c>
      <c r="C433" s="119" t="str">
        <f t="shared" si="54"/>
        <v>宮城県</v>
      </c>
      <c r="D433" s="120" t="s">
        <v>108</v>
      </c>
      <c r="E433" s="118" t="s">
        <v>65</v>
      </c>
      <c r="F433" s="145" t="s">
        <v>421</v>
      </c>
      <c r="G433" s="121" t="s">
        <v>61</v>
      </c>
      <c r="H433" s="82" t="s">
        <v>46</v>
      </c>
      <c r="I433" s="89" t="s">
        <v>864</v>
      </c>
      <c r="J433" s="118" t="s">
        <v>48</v>
      </c>
      <c r="K433" s="118" t="s">
        <v>65</v>
      </c>
      <c r="L433" s="137" t="s">
        <v>49</v>
      </c>
      <c r="M433" s="78" t="s">
        <v>178</v>
      </c>
      <c r="N433" s="122" t="s">
        <v>33</v>
      </c>
      <c r="O433" s="158">
        <v>45765</v>
      </c>
      <c r="P433" s="159">
        <v>45770</v>
      </c>
      <c r="Q433" s="127" t="s">
        <v>534</v>
      </c>
      <c r="R433" s="134" t="s">
        <v>869</v>
      </c>
      <c r="S433" s="126" t="s">
        <v>539</v>
      </c>
      <c r="T433" s="135" t="str">
        <f t="shared" si="56"/>
        <v>&lt;4.43</v>
      </c>
      <c r="U433" s="135" t="str">
        <f t="shared" si="56"/>
        <v>&lt;4.41</v>
      </c>
      <c r="V433" s="136" t="str">
        <f t="shared" si="53"/>
        <v>&lt;8.8</v>
      </c>
      <c r="W433" s="156"/>
    </row>
    <row r="434" spans="1:23" x14ac:dyDescent="0.4">
      <c r="A434" s="13">
        <f t="shared" si="51"/>
        <v>428</v>
      </c>
      <c r="B434" s="118" t="s">
        <v>130</v>
      </c>
      <c r="C434" s="119" t="str">
        <f t="shared" si="54"/>
        <v>宮城県</v>
      </c>
      <c r="D434" s="120" t="s">
        <v>108</v>
      </c>
      <c r="E434" s="118" t="s">
        <v>65</v>
      </c>
      <c r="F434" s="145" t="s">
        <v>421</v>
      </c>
      <c r="G434" s="121" t="s">
        <v>61</v>
      </c>
      <c r="H434" s="82" t="s">
        <v>46</v>
      </c>
      <c r="I434" s="89" t="s">
        <v>565</v>
      </c>
      <c r="J434" s="118" t="s">
        <v>48</v>
      </c>
      <c r="K434" s="118" t="s">
        <v>65</v>
      </c>
      <c r="L434" s="137" t="s">
        <v>49</v>
      </c>
      <c r="M434" s="78" t="s">
        <v>870</v>
      </c>
      <c r="N434" s="122" t="s">
        <v>33</v>
      </c>
      <c r="O434" s="158">
        <v>45765</v>
      </c>
      <c r="P434" s="159">
        <v>45770</v>
      </c>
      <c r="Q434" s="127" t="s">
        <v>641</v>
      </c>
      <c r="R434" s="128" t="s">
        <v>871</v>
      </c>
      <c r="S434" s="126" t="s">
        <v>872</v>
      </c>
      <c r="T434" s="135" t="str">
        <f t="shared" si="56"/>
        <v>&lt;0.471</v>
      </c>
      <c r="U434" s="135" t="str">
        <f t="shared" si="56"/>
        <v>&lt;0.458</v>
      </c>
      <c r="V434" s="136" t="str">
        <f t="shared" si="53"/>
        <v>&lt;0.93</v>
      </c>
      <c r="W434" s="156"/>
    </row>
    <row r="435" spans="1:23" x14ac:dyDescent="0.4">
      <c r="A435" s="13">
        <f t="shared" si="51"/>
        <v>429</v>
      </c>
      <c r="B435" s="118" t="s">
        <v>130</v>
      </c>
      <c r="C435" s="119" t="str">
        <f t="shared" si="54"/>
        <v>宮城県</v>
      </c>
      <c r="D435" s="120" t="s">
        <v>108</v>
      </c>
      <c r="E435" s="118" t="s">
        <v>65</v>
      </c>
      <c r="F435" s="145" t="s">
        <v>873</v>
      </c>
      <c r="G435" s="121" t="s">
        <v>61</v>
      </c>
      <c r="H435" s="82" t="s">
        <v>46</v>
      </c>
      <c r="I435" s="89" t="s">
        <v>47</v>
      </c>
      <c r="J435" s="118" t="s">
        <v>48</v>
      </c>
      <c r="K435" s="118" t="s">
        <v>65</v>
      </c>
      <c r="L435" s="137" t="s">
        <v>49</v>
      </c>
      <c r="M435" s="78" t="s">
        <v>178</v>
      </c>
      <c r="N435" s="122" t="s">
        <v>33</v>
      </c>
      <c r="O435" s="158">
        <v>45753</v>
      </c>
      <c r="P435" s="159">
        <v>45770</v>
      </c>
      <c r="Q435" s="127" t="s">
        <v>874</v>
      </c>
      <c r="R435" s="128">
        <v>4.62</v>
      </c>
      <c r="S435" s="126">
        <v>4.5999999999999996</v>
      </c>
      <c r="T435" s="135" t="str">
        <f t="shared" si="56"/>
        <v>&lt;3.81</v>
      </c>
      <c r="U435" s="135">
        <f t="shared" si="56"/>
        <v>4.62</v>
      </c>
      <c r="V435" s="136">
        <f t="shared" si="53"/>
        <v>4.5999999999999996</v>
      </c>
      <c r="W435" s="156"/>
    </row>
    <row r="436" spans="1:23" x14ac:dyDescent="0.4">
      <c r="A436" s="13">
        <f t="shared" si="51"/>
        <v>430</v>
      </c>
      <c r="B436" s="118" t="s">
        <v>130</v>
      </c>
      <c r="C436" s="119" t="str">
        <f t="shared" si="54"/>
        <v>宮城県</v>
      </c>
      <c r="D436" s="120" t="s">
        <v>108</v>
      </c>
      <c r="E436" s="118" t="s">
        <v>65</v>
      </c>
      <c r="F436" s="145" t="s">
        <v>873</v>
      </c>
      <c r="G436" s="121" t="s">
        <v>61</v>
      </c>
      <c r="H436" s="82" t="s">
        <v>46</v>
      </c>
      <c r="I436" s="89" t="s">
        <v>47</v>
      </c>
      <c r="J436" s="118" t="s">
        <v>48</v>
      </c>
      <c r="K436" s="118" t="s">
        <v>65</v>
      </c>
      <c r="L436" s="137" t="s">
        <v>49</v>
      </c>
      <c r="M436" s="78" t="s">
        <v>178</v>
      </c>
      <c r="N436" s="122" t="s">
        <v>33</v>
      </c>
      <c r="O436" s="158">
        <v>45753</v>
      </c>
      <c r="P436" s="159">
        <v>45770</v>
      </c>
      <c r="Q436" s="127" t="s">
        <v>875</v>
      </c>
      <c r="R436" s="128">
        <v>4.87</v>
      </c>
      <c r="S436" s="126">
        <v>4.9000000000000004</v>
      </c>
      <c r="T436" s="135" t="str">
        <f t="shared" si="56"/>
        <v>&lt;2.38</v>
      </c>
      <c r="U436" s="135">
        <f t="shared" si="56"/>
        <v>4.87</v>
      </c>
      <c r="V436" s="136">
        <f t="shared" si="53"/>
        <v>4.9000000000000004</v>
      </c>
      <c r="W436" s="156"/>
    </row>
    <row r="437" spans="1:23" x14ac:dyDescent="0.4">
      <c r="A437" s="13">
        <f t="shared" si="51"/>
        <v>431</v>
      </c>
      <c r="B437" s="118" t="s">
        <v>130</v>
      </c>
      <c r="C437" s="119" t="str">
        <f t="shared" si="54"/>
        <v>宮城県漁業協同組合</v>
      </c>
      <c r="D437" s="120" t="s">
        <v>108</v>
      </c>
      <c r="E437" s="118" t="s">
        <v>65</v>
      </c>
      <c r="F437" s="145" t="s">
        <v>225</v>
      </c>
      <c r="G437" s="121" t="s">
        <v>61</v>
      </c>
      <c r="H437" s="82" t="s">
        <v>46</v>
      </c>
      <c r="I437" s="89" t="s">
        <v>222</v>
      </c>
      <c r="J437" s="118" t="s">
        <v>113</v>
      </c>
      <c r="K437" s="118" t="s">
        <v>65</v>
      </c>
      <c r="L437" s="137" t="s">
        <v>49</v>
      </c>
      <c r="M437" s="78" t="s">
        <v>134</v>
      </c>
      <c r="N437" s="122" t="s">
        <v>33</v>
      </c>
      <c r="O437" s="158">
        <v>45764</v>
      </c>
      <c r="P437" s="159">
        <v>45768</v>
      </c>
      <c r="Q437" s="127" t="s">
        <v>135</v>
      </c>
      <c r="R437" s="128" t="s">
        <v>135</v>
      </c>
      <c r="S437" s="126" t="s">
        <v>226</v>
      </c>
      <c r="T437" s="135" t="str">
        <f t="shared" si="56"/>
        <v>&lt;10</v>
      </c>
      <c r="U437" s="135" t="str">
        <f t="shared" si="56"/>
        <v>&lt;10</v>
      </c>
      <c r="V437" s="136" t="str">
        <f t="shared" si="53"/>
        <v>&lt;20</v>
      </c>
      <c r="W437" s="156"/>
    </row>
    <row r="438" spans="1:23" x14ac:dyDescent="0.4">
      <c r="A438" s="13">
        <f t="shared" si="51"/>
        <v>432</v>
      </c>
      <c r="B438" s="118" t="s">
        <v>130</v>
      </c>
      <c r="C438" s="119" t="str">
        <f t="shared" si="54"/>
        <v>宮城県漁業協同組合</v>
      </c>
      <c r="D438" s="120" t="s">
        <v>108</v>
      </c>
      <c r="E438" s="118" t="s">
        <v>65</v>
      </c>
      <c r="F438" s="145" t="s">
        <v>132</v>
      </c>
      <c r="G438" s="121" t="s">
        <v>61</v>
      </c>
      <c r="H438" s="82" t="s">
        <v>46</v>
      </c>
      <c r="I438" s="89" t="s">
        <v>222</v>
      </c>
      <c r="J438" s="118" t="s">
        <v>113</v>
      </c>
      <c r="K438" s="118" t="s">
        <v>65</v>
      </c>
      <c r="L438" s="137" t="s">
        <v>49</v>
      </c>
      <c r="M438" s="78" t="s">
        <v>134</v>
      </c>
      <c r="N438" s="122" t="s">
        <v>33</v>
      </c>
      <c r="O438" s="158">
        <v>45764</v>
      </c>
      <c r="P438" s="159">
        <v>45768</v>
      </c>
      <c r="Q438" s="127" t="s">
        <v>135</v>
      </c>
      <c r="R438" s="128" t="s">
        <v>135</v>
      </c>
      <c r="S438" s="126" t="s">
        <v>226</v>
      </c>
      <c r="T438" s="135" t="str">
        <f t="shared" si="56"/>
        <v>&lt;10</v>
      </c>
      <c r="U438" s="135" t="str">
        <f t="shared" si="56"/>
        <v>&lt;10</v>
      </c>
      <c r="V438" s="136" t="str">
        <f t="shared" si="53"/>
        <v>&lt;20</v>
      </c>
      <c r="W438" s="156"/>
    </row>
    <row r="439" spans="1:23" x14ac:dyDescent="0.4">
      <c r="A439" s="13">
        <f t="shared" si="51"/>
        <v>433</v>
      </c>
      <c r="B439" s="118" t="s">
        <v>130</v>
      </c>
      <c r="C439" s="119" t="str">
        <f t="shared" si="54"/>
        <v>宮城県漁業協同組合</v>
      </c>
      <c r="D439" s="120" t="s">
        <v>108</v>
      </c>
      <c r="E439" s="118" t="s">
        <v>65</v>
      </c>
      <c r="F439" s="145" t="s">
        <v>228</v>
      </c>
      <c r="G439" s="121" t="s">
        <v>61</v>
      </c>
      <c r="H439" s="82" t="s">
        <v>46</v>
      </c>
      <c r="I439" s="89" t="s">
        <v>222</v>
      </c>
      <c r="J439" s="118" t="s">
        <v>113</v>
      </c>
      <c r="K439" s="118" t="s">
        <v>65</v>
      </c>
      <c r="L439" s="137" t="s">
        <v>49</v>
      </c>
      <c r="M439" s="78" t="s">
        <v>134</v>
      </c>
      <c r="N439" s="122" t="s">
        <v>33</v>
      </c>
      <c r="O439" s="158">
        <v>45764</v>
      </c>
      <c r="P439" s="159">
        <v>45768</v>
      </c>
      <c r="Q439" s="127" t="s">
        <v>135</v>
      </c>
      <c r="R439" s="128" t="s">
        <v>135</v>
      </c>
      <c r="S439" s="126" t="s">
        <v>226</v>
      </c>
      <c r="T439" s="135" t="str">
        <f t="shared" si="56"/>
        <v>&lt;10</v>
      </c>
      <c r="U439" s="135" t="str">
        <f t="shared" si="56"/>
        <v>&lt;10</v>
      </c>
      <c r="V439" s="136" t="str">
        <f t="shared" si="53"/>
        <v>&lt;20</v>
      </c>
      <c r="W439" s="156"/>
    </row>
    <row r="440" spans="1:23" x14ac:dyDescent="0.4">
      <c r="A440" s="13">
        <f t="shared" si="51"/>
        <v>434</v>
      </c>
      <c r="B440" s="118" t="s">
        <v>130</v>
      </c>
      <c r="C440" s="119" t="str">
        <f t="shared" si="54"/>
        <v>宮城県漁業協同組合</v>
      </c>
      <c r="D440" s="120" t="s">
        <v>108</v>
      </c>
      <c r="E440" s="118" t="s">
        <v>65</v>
      </c>
      <c r="F440" s="145" t="s">
        <v>137</v>
      </c>
      <c r="G440" s="121" t="s">
        <v>61</v>
      </c>
      <c r="H440" s="82" t="s">
        <v>46</v>
      </c>
      <c r="I440" s="89" t="s">
        <v>222</v>
      </c>
      <c r="J440" s="118" t="s">
        <v>113</v>
      </c>
      <c r="K440" s="118" t="s">
        <v>65</v>
      </c>
      <c r="L440" s="137" t="s">
        <v>49</v>
      </c>
      <c r="M440" s="78" t="s">
        <v>134</v>
      </c>
      <c r="N440" s="122" t="s">
        <v>33</v>
      </c>
      <c r="O440" s="158">
        <v>45764</v>
      </c>
      <c r="P440" s="159">
        <v>45768</v>
      </c>
      <c r="Q440" s="127" t="s">
        <v>135</v>
      </c>
      <c r="R440" s="128" t="s">
        <v>135</v>
      </c>
      <c r="S440" s="126" t="s">
        <v>226</v>
      </c>
      <c r="T440" s="135" t="str">
        <f t="shared" si="56"/>
        <v>&lt;10</v>
      </c>
      <c r="U440" s="135" t="str">
        <f t="shared" si="56"/>
        <v>&lt;10</v>
      </c>
      <c r="V440" s="136" t="str">
        <f t="shared" si="53"/>
        <v>&lt;20</v>
      </c>
      <c r="W440" s="156"/>
    </row>
    <row r="441" spans="1:23" x14ac:dyDescent="0.4">
      <c r="A441" s="13">
        <f t="shared" si="51"/>
        <v>435</v>
      </c>
      <c r="B441" s="118" t="s">
        <v>130</v>
      </c>
      <c r="C441" s="119" t="str">
        <f t="shared" si="54"/>
        <v>宮城県漁業協同組合</v>
      </c>
      <c r="D441" s="120" t="s">
        <v>108</v>
      </c>
      <c r="E441" s="118" t="s">
        <v>65</v>
      </c>
      <c r="F441" s="145" t="s">
        <v>332</v>
      </c>
      <c r="G441" s="121" t="s">
        <v>117</v>
      </c>
      <c r="H441" s="82" t="s">
        <v>231</v>
      </c>
      <c r="I441" s="89" t="s">
        <v>222</v>
      </c>
      <c r="J441" s="118" t="s">
        <v>113</v>
      </c>
      <c r="K441" s="118" t="s">
        <v>65</v>
      </c>
      <c r="L441" s="137" t="s">
        <v>49</v>
      </c>
      <c r="M441" s="78" t="s">
        <v>134</v>
      </c>
      <c r="N441" s="122" t="s">
        <v>33</v>
      </c>
      <c r="O441" s="158">
        <v>45764</v>
      </c>
      <c r="P441" s="159">
        <v>45768</v>
      </c>
      <c r="Q441" s="127" t="s">
        <v>135</v>
      </c>
      <c r="R441" s="128" t="s">
        <v>135</v>
      </c>
      <c r="S441" s="126" t="s">
        <v>226</v>
      </c>
      <c r="T441" s="135" t="str">
        <f t="shared" si="56"/>
        <v>&lt;10</v>
      </c>
      <c r="U441" s="135" t="str">
        <f t="shared" si="56"/>
        <v>&lt;10</v>
      </c>
      <c r="V441" s="136" t="str">
        <f t="shared" si="53"/>
        <v>&lt;20</v>
      </c>
      <c r="W441" s="156"/>
    </row>
    <row r="442" spans="1:23" x14ac:dyDescent="0.4">
      <c r="A442" s="13">
        <f t="shared" si="51"/>
        <v>436</v>
      </c>
      <c r="B442" s="118" t="s">
        <v>130</v>
      </c>
      <c r="C442" s="119" t="str">
        <f t="shared" si="54"/>
        <v>宮城県漁業協同組合</v>
      </c>
      <c r="D442" s="120" t="s">
        <v>108</v>
      </c>
      <c r="E442" s="118" t="s">
        <v>65</v>
      </c>
      <c r="F442" s="145" t="s">
        <v>332</v>
      </c>
      <c r="G442" s="121" t="s">
        <v>61</v>
      </c>
      <c r="H442" s="82" t="s">
        <v>46</v>
      </c>
      <c r="I442" s="89" t="s">
        <v>222</v>
      </c>
      <c r="J442" s="118" t="s">
        <v>113</v>
      </c>
      <c r="K442" s="118" t="s">
        <v>65</v>
      </c>
      <c r="L442" s="137" t="s">
        <v>49</v>
      </c>
      <c r="M442" s="78" t="s">
        <v>134</v>
      </c>
      <c r="N442" s="122" t="s">
        <v>33</v>
      </c>
      <c r="O442" s="158">
        <v>45764</v>
      </c>
      <c r="P442" s="159">
        <v>45768</v>
      </c>
      <c r="Q442" s="127" t="s">
        <v>135</v>
      </c>
      <c r="R442" s="128" t="s">
        <v>135</v>
      </c>
      <c r="S442" s="126" t="s">
        <v>226</v>
      </c>
      <c r="T442" s="135" t="str">
        <f t="shared" si="56"/>
        <v>&lt;10</v>
      </c>
      <c r="U442" s="135" t="str">
        <f t="shared" si="56"/>
        <v>&lt;10</v>
      </c>
      <c r="V442" s="136" t="str">
        <f t="shared" si="53"/>
        <v>&lt;20</v>
      </c>
      <c r="W442" s="156"/>
    </row>
    <row r="443" spans="1:23" x14ac:dyDescent="0.4">
      <c r="A443" s="13">
        <f t="shared" ref="A443:A506" si="57">A442+1</f>
        <v>437</v>
      </c>
      <c r="B443" s="118" t="s">
        <v>130</v>
      </c>
      <c r="C443" s="119" t="str">
        <f t="shared" si="54"/>
        <v>宮城県漁業協同組合</v>
      </c>
      <c r="D443" s="120" t="s">
        <v>108</v>
      </c>
      <c r="E443" s="118" t="s">
        <v>65</v>
      </c>
      <c r="F443" s="145" t="s">
        <v>230</v>
      </c>
      <c r="G443" s="121" t="s">
        <v>61</v>
      </c>
      <c r="H443" s="82" t="s">
        <v>46</v>
      </c>
      <c r="I443" s="89" t="s">
        <v>222</v>
      </c>
      <c r="J443" s="118" t="s">
        <v>113</v>
      </c>
      <c r="K443" s="118" t="s">
        <v>65</v>
      </c>
      <c r="L443" s="137" t="s">
        <v>49</v>
      </c>
      <c r="M443" s="78" t="s">
        <v>134</v>
      </c>
      <c r="N443" s="122" t="s">
        <v>33</v>
      </c>
      <c r="O443" s="158">
        <v>45764</v>
      </c>
      <c r="P443" s="159">
        <v>45768</v>
      </c>
      <c r="Q443" s="127" t="s">
        <v>135</v>
      </c>
      <c r="R443" s="128" t="s">
        <v>135</v>
      </c>
      <c r="S443" s="126" t="s">
        <v>226</v>
      </c>
      <c r="T443" s="135" t="str">
        <f t="shared" si="56"/>
        <v>&lt;10</v>
      </c>
      <c r="U443" s="135" t="str">
        <f t="shared" si="56"/>
        <v>&lt;10</v>
      </c>
      <c r="V443" s="136" t="str">
        <f t="shared" si="53"/>
        <v>&lt;20</v>
      </c>
      <c r="W443" s="156"/>
    </row>
    <row r="444" spans="1:23" x14ac:dyDescent="0.4">
      <c r="A444" s="13">
        <f t="shared" si="57"/>
        <v>438</v>
      </c>
      <c r="B444" s="118" t="s">
        <v>130</v>
      </c>
      <c r="C444" s="119" t="str">
        <f t="shared" si="54"/>
        <v>宮城県漁業協同組合</v>
      </c>
      <c r="D444" s="120" t="s">
        <v>108</v>
      </c>
      <c r="E444" s="118" t="s">
        <v>65</v>
      </c>
      <c r="F444" s="145" t="s">
        <v>332</v>
      </c>
      <c r="G444" s="121" t="s">
        <v>61</v>
      </c>
      <c r="H444" s="82" t="s">
        <v>46</v>
      </c>
      <c r="I444" s="89" t="s">
        <v>312</v>
      </c>
      <c r="J444" s="118" t="s">
        <v>113</v>
      </c>
      <c r="K444" s="118" t="s">
        <v>65</v>
      </c>
      <c r="L444" s="137" t="s">
        <v>49</v>
      </c>
      <c r="M444" s="78" t="s">
        <v>134</v>
      </c>
      <c r="N444" s="122" t="s">
        <v>33</v>
      </c>
      <c r="O444" s="158">
        <v>45764</v>
      </c>
      <c r="P444" s="159">
        <v>45768</v>
      </c>
      <c r="Q444" s="127" t="s">
        <v>135</v>
      </c>
      <c r="R444" s="128" t="s">
        <v>135</v>
      </c>
      <c r="S444" s="126" t="s">
        <v>226</v>
      </c>
      <c r="T444" s="135" t="str">
        <f t="shared" si="56"/>
        <v>&lt;10</v>
      </c>
      <c r="U444" s="135" t="str">
        <f t="shared" si="56"/>
        <v>&lt;10</v>
      </c>
      <c r="V444" s="136" t="str">
        <f t="shared" si="53"/>
        <v>&lt;20</v>
      </c>
      <c r="W444" s="156"/>
    </row>
    <row r="445" spans="1:23" x14ac:dyDescent="0.4">
      <c r="A445" s="13">
        <f t="shared" si="57"/>
        <v>439</v>
      </c>
      <c r="B445" s="118" t="s">
        <v>130</v>
      </c>
      <c r="C445" s="119" t="str">
        <f t="shared" si="54"/>
        <v>宮城県漁業協同組合</v>
      </c>
      <c r="D445" s="120" t="s">
        <v>108</v>
      </c>
      <c r="E445" s="118" t="s">
        <v>65</v>
      </c>
      <c r="F445" s="145" t="s">
        <v>313</v>
      </c>
      <c r="G445" s="121" t="s">
        <v>61</v>
      </c>
      <c r="H445" s="82" t="s">
        <v>46</v>
      </c>
      <c r="I445" s="89" t="s">
        <v>312</v>
      </c>
      <c r="J445" s="118" t="s">
        <v>113</v>
      </c>
      <c r="K445" s="118" t="s">
        <v>65</v>
      </c>
      <c r="L445" s="137" t="s">
        <v>49</v>
      </c>
      <c r="M445" s="78" t="s">
        <v>134</v>
      </c>
      <c r="N445" s="122" t="s">
        <v>33</v>
      </c>
      <c r="O445" s="158">
        <v>45764</v>
      </c>
      <c r="P445" s="159">
        <v>45768</v>
      </c>
      <c r="Q445" s="127" t="s">
        <v>135</v>
      </c>
      <c r="R445" s="128" t="s">
        <v>135</v>
      </c>
      <c r="S445" s="126" t="s">
        <v>226</v>
      </c>
      <c r="T445" s="135" t="str">
        <f t="shared" ref="T445:U462" si="58">IF(Q445="","",IF(NOT(ISERROR(Q445*1)),ROUNDDOWN(Q445*1,2-INT(LOG(ABS(Q445*1)))),IFERROR("&lt;"&amp;ROUNDDOWN(IF(SUBSTITUTE(Q445,"&lt;","")*1&lt;=50,SUBSTITUTE(Q445,"&lt;","")*1,""),2-INT(LOG(ABS(SUBSTITUTE(Q445,"&lt;","")*1)))),IF(Q445="-",Q445,"入力形式が間違っています"))))</f>
        <v>&lt;10</v>
      </c>
      <c r="U445" s="135" t="str">
        <f t="shared" si="58"/>
        <v>&lt;10</v>
      </c>
      <c r="V445" s="136" t="str">
        <f t="shared" si="53"/>
        <v>&lt;20</v>
      </c>
      <c r="W445" s="156"/>
    </row>
    <row r="446" spans="1:23" x14ac:dyDescent="0.4">
      <c r="A446" s="13">
        <f t="shared" si="57"/>
        <v>440</v>
      </c>
      <c r="B446" s="118" t="s">
        <v>130</v>
      </c>
      <c r="C446" s="119" t="str">
        <f t="shared" si="54"/>
        <v>宮城県漁業協同組合</v>
      </c>
      <c r="D446" s="120" t="s">
        <v>108</v>
      </c>
      <c r="E446" s="118" t="s">
        <v>65</v>
      </c>
      <c r="F446" s="145" t="s">
        <v>876</v>
      </c>
      <c r="G446" s="121" t="s">
        <v>61</v>
      </c>
      <c r="H446" s="82" t="s">
        <v>46</v>
      </c>
      <c r="I446" s="89" t="s">
        <v>312</v>
      </c>
      <c r="J446" s="118" t="s">
        <v>113</v>
      </c>
      <c r="K446" s="118" t="s">
        <v>65</v>
      </c>
      <c r="L446" s="137" t="s">
        <v>49</v>
      </c>
      <c r="M446" s="78" t="s">
        <v>134</v>
      </c>
      <c r="N446" s="122" t="s">
        <v>33</v>
      </c>
      <c r="O446" s="158">
        <v>45764</v>
      </c>
      <c r="P446" s="159">
        <v>45768</v>
      </c>
      <c r="Q446" s="127" t="s">
        <v>135</v>
      </c>
      <c r="R446" s="128" t="s">
        <v>135</v>
      </c>
      <c r="S446" s="126" t="s">
        <v>226</v>
      </c>
      <c r="T446" s="135" t="str">
        <f t="shared" si="58"/>
        <v>&lt;10</v>
      </c>
      <c r="U446" s="135" t="str">
        <f t="shared" si="58"/>
        <v>&lt;10</v>
      </c>
      <c r="V446" s="136" t="str">
        <f t="shared" si="53"/>
        <v>&lt;20</v>
      </c>
      <c r="W446" s="156"/>
    </row>
    <row r="447" spans="1:23" x14ac:dyDescent="0.4">
      <c r="A447" s="13">
        <f t="shared" si="57"/>
        <v>441</v>
      </c>
      <c r="B447" s="118" t="s">
        <v>130</v>
      </c>
      <c r="C447" s="119" t="str">
        <f t="shared" si="54"/>
        <v>宮城県漁業協同組合</v>
      </c>
      <c r="D447" s="120" t="s">
        <v>108</v>
      </c>
      <c r="E447" s="118" t="s">
        <v>65</v>
      </c>
      <c r="F447" s="145" t="s">
        <v>876</v>
      </c>
      <c r="G447" s="121" t="s">
        <v>61</v>
      </c>
      <c r="H447" s="82" t="s">
        <v>46</v>
      </c>
      <c r="I447" s="89" t="s">
        <v>312</v>
      </c>
      <c r="J447" s="118" t="s">
        <v>113</v>
      </c>
      <c r="K447" s="118" t="s">
        <v>65</v>
      </c>
      <c r="L447" s="137" t="s">
        <v>49</v>
      </c>
      <c r="M447" s="78" t="s">
        <v>134</v>
      </c>
      <c r="N447" s="122" t="s">
        <v>33</v>
      </c>
      <c r="O447" s="158">
        <v>45764</v>
      </c>
      <c r="P447" s="159">
        <v>45768</v>
      </c>
      <c r="Q447" s="127" t="s">
        <v>135</v>
      </c>
      <c r="R447" s="128" t="s">
        <v>135</v>
      </c>
      <c r="S447" s="126" t="s">
        <v>226</v>
      </c>
      <c r="T447" s="135" t="str">
        <f t="shared" si="58"/>
        <v>&lt;10</v>
      </c>
      <c r="U447" s="135" t="str">
        <f t="shared" si="58"/>
        <v>&lt;10</v>
      </c>
      <c r="V447" s="136" t="str">
        <f t="shared" si="53"/>
        <v>&lt;20</v>
      </c>
      <c r="W447" s="156"/>
    </row>
    <row r="448" spans="1:23" x14ac:dyDescent="0.4">
      <c r="A448" s="13">
        <f t="shared" si="57"/>
        <v>442</v>
      </c>
      <c r="B448" s="128" t="s">
        <v>130</v>
      </c>
      <c r="C448" s="119" t="str">
        <f t="shared" si="54"/>
        <v>宮城県漁業協同組合</v>
      </c>
      <c r="D448" s="120" t="s">
        <v>108</v>
      </c>
      <c r="E448" s="118" t="s">
        <v>65</v>
      </c>
      <c r="F448" s="145" t="s">
        <v>248</v>
      </c>
      <c r="G448" s="121" t="s">
        <v>61</v>
      </c>
      <c r="H448" s="82" t="s">
        <v>46</v>
      </c>
      <c r="I448" s="89" t="s">
        <v>312</v>
      </c>
      <c r="J448" s="118" t="s">
        <v>113</v>
      </c>
      <c r="K448" s="118" t="s">
        <v>65</v>
      </c>
      <c r="L448" s="137" t="s">
        <v>49</v>
      </c>
      <c r="M448" s="78" t="s">
        <v>134</v>
      </c>
      <c r="N448" s="122" t="s">
        <v>33</v>
      </c>
      <c r="O448" s="158">
        <v>45764</v>
      </c>
      <c r="P448" s="159">
        <v>45768</v>
      </c>
      <c r="Q448" s="127" t="s">
        <v>135</v>
      </c>
      <c r="R448" s="128" t="s">
        <v>135</v>
      </c>
      <c r="S448" s="126" t="s">
        <v>226</v>
      </c>
      <c r="T448" s="135" t="str">
        <f t="shared" si="58"/>
        <v>&lt;10</v>
      </c>
      <c r="U448" s="135" t="str">
        <f t="shared" si="58"/>
        <v>&lt;10</v>
      </c>
      <c r="V448" s="136" t="str">
        <f t="shared" si="53"/>
        <v>&lt;20</v>
      </c>
      <c r="W448" s="156"/>
    </row>
    <row r="449" spans="1:23" x14ac:dyDescent="0.4">
      <c r="A449" s="13">
        <f t="shared" si="57"/>
        <v>443</v>
      </c>
      <c r="B449" s="128" t="s">
        <v>130</v>
      </c>
      <c r="C449" s="119" t="str">
        <f t="shared" si="54"/>
        <v>宮城県</v>
      </c>
      <c r="D449" s="120" t="s">
        <v>108</v>
      </c>
      <c r="E449" s="118" t="s">
        <v>65</v>
      </c>
      <c r="F449" s="145" t="s">
        <v>248</v>
      </c>
      <c r="G449" s="121" t="s">
        <v>61</v>
      </c>
      <c r="H449" s="82" t="s">
        <v>46</v>
      </c>
      <c r="I449" s="89" t="s">
        <v>877</v>
      </c>
      <c r="J449" s="118" t="s">
        <v>48</v>
      </c>
      <c r="K449" s="118" t="s">
        <v>65</v>
      </c>
      <c r="L449" s="137" t="s">
        <v>49</v>
      </c>
      <c r="M449" s="78" t="s">
        <v>503</v>
      </c>
      <c r="N449" s="122" t="s">
        <v>33</v>
      </c>
      <c r="O449" s="123">
        <v>45768</v>
      </c>
      <c r="P449" s="124">
        <v>45771</v>
      </c>
      <c r="Q449" s="127" t="s">
        <v>878</v>
      </c>
      <c r="R449" s="128" t="s">
        <v>879</v>
      </c>
      <c r="S449" s="126" t="s">
        <v>59</v>
      </c>
      <c r="T449" s="135" t="str">
        <f t="shared" si="58"/>
        <v>&lt;4.26</v>
      </c>
      <c r="U449" s="135" t="str">
        <f t="shared" si="58"/>
        <v>&lt;4.63</v>
      </c>
      <c r="V449" s="136" t="str">
        <f t="shared" si="53"/>
        <v>&lt;8.9</v>
      </c>
      <c r="W449" s="156"/>
    </row>
    <row r="450" spans="1:23" x14ac:dyDescent="0.4">
      <c r="A450" s="13">
        <f t="shared" si="57"/>
        <v>444</v>
      </c>
      <c r="B450" s="128" t="s">
        <v>130</v>
      </c>
      <c r="C450" s="119" t="str">
        <f t="shared" si="54"/>
        <v>宮城県</v>
      </c>
      <c r="D450" s="120" t="s">
        <v>108</v>
      </c>
      <c r="E450" s="118" t="s">
        <v>65</v>
      </c>
      <c r="F450" s="145" t="s">
        <v>137</v>
      </c>
      <c r="G450" s="121" t="s">
        <v>61</v>
      </c>
      <c r="H450" s="82" t="s">
        <v>46</v>
      </c>
      <c r="I450" s="89" t="s">
        <v>880</v>
      </c>
      <c r="J450" s="118" t="s">
        <v>113</v>
      </c>
      <c r="K450" s="118" t="s">
        <v>65</v>
      </c>
      <c r="L450" s="137" t="s">
        <v>49</v>
      </c>
      <c r="M450" s="78" t="s">
        <v>503</v>
      </c>
      <c r="N450" s="122" t="s">
        <v>33</v>
      </c>
      <c r="O450" s="123">
        <v>45768</v>
      </c>
      <c r="P450" s="124">
        <v>45771</v>
      </c>
      <c r="Q450" s="127" t="s">
        <v>881</v>
      </c>
      <c r="R450" s="128" t="s">
        <v>658</v>
      </c>
      <c r="S450" s="126" t="s">
        <v>562</v>
      </c>
      <c r="T450" s="135" t="str">
        <f t="shared" si="58"/>
        <v>&lt;4.69</v>
      </c>
      <c r="U450" s="135" t="str">
        <f t="shared" si="58"/>
        <v>&lt;3.97</v>
      </c>
      <c r="V450" s="136" t="str">
        <f t="shared" si="53"/>
        <v>&lt;8.7</v>
      </c>
      <c r="W450" s="156"/>
    </row>
    <row r="451" spans="1:23" x14ac:dyDescent="0.4">
      <c r="A451" s="13">
        <f t="shared" si="57"/>
        <v>445</v>
      </c>
      <c r="B451" s="128" t="s">
        <v>130</v>
      </c>
      <c r="C451" s="119" t="str">
        <f t="shared" si="54"/>
        <v>宮城県</v>
      </c>
      <c r="D451" s="120" t="s">
        <v>108</v>
      </c>
      <c r="E451" s="118" t="s">
        <v>65</v>
      </c>
      <c r="F451" s="145" t="s">
        <v>137</v>
      </c>
      <c r="G451" s="121" t="s">
        <v>117</v>
      </c>
      <c r="H451" s="82" t="s">
        <v>46</v>
      </c>
      <c r="I451" s="89" t="s">
        <v>880</v>
      </c>
      <c r="J451" s="118" t="s">
        <v>113</v>
      </c>
      <c r="K451" s="118" t="s">
        <v>65</v>
      </c>
      <c r="L451" s="137" t="s">
        <v>49</v>
      </c>
      <c r="M451" s="78" t="s">
        <v>503</v>
      </c>
      <c r="N451" s="122" t="s">
        <v>33</v>
      </c>
      <c r="O451" s="123">
        <v>45768</v>
      </c>
      <c r="P451" s="124">
        <v>45771</v>
      </c>
      <c r="Q451" s="127" t="s">
        <v>882</v>
      </c>
      <c r="R451" s="128" t="s">
        <v>554</v>
      </c>
      <c r="S451" s="126" t="s">
        <v>53</v>
      </c>
      <c r="T451" s="135" t="str">
        <f t="shared" si="58"/>
        <v>&lt;4.37</v>
      </c>
      <c r="U451" s="135" t="str">
        <f t="shared" si="58"/>
        <v>&lt;3.84</v>
      </c>
      <c r="V451" s="136" t="str">
        <f t="shared" si="53"/>
        <v>&lt;8.2</v>
      </c>
      <c r="W451" s="156"/>
    </row>
    <row r="452" spans="1:23" x14ac:dyDescent="0.4">
      <c r="A452" s="13">
        <f t="shared" si="57"/>
        <v>446</v>
      </c>
      <c r="B452" s="128" t="s">
        <v>130</v>
      </c>
      <c r="C452" s="145" t="str">
        <f t="shared" si="54"/>
        <v>宮城県</v>
      </c>
      <c r="D452" s="120" t="s">
        <v>108</v>
      </c>
      <c r="E452" s="128" t="s">
        <v>65</v>
      </c>
      <c r="F452" s="145" t="s">
        <v>137</v>
      </c>
      <c r="G452" s="121" t="s">
        <v>61</v>
      </c>
      <c r="H452" s="82" t="s">
        <v>46</v>
      </c>
      <c r="I452" s="89" t="s">
        <v>880</v>
      </c>
      <c r="J452" s="118" t="s">
        <v>113</v>
      </c>
      <c r="K452" s="118" t="s">
        <v>65</v>
      </c>
      <c r="L452" s="137" t="s">
        <v>49</v>
      </c>
      <c r="M452" s="78" t="s">
        <v>503</v>
      </c>
      <c r="N452" s="122" t="s">
        <v>33</v>
      </c>
      <c r="O452" s="123">
        <v>45768</v>
      </c>
      <c r="P452" s="124">
        <v>45771</v>
      </c>
      <c r="Q452" s="127" t="s">
        <v>435</v>
      </c>
      <c r="R452" s="128" t="s">
        <v>883</v>
      </c>
      <c r="S452" s="126" t="s">
        <v>539</v>
      </c>
      <c r="T452" s="135" t="str">
        <f t="shared" si="58"/>
        <v>&lt;4.31</v>
      </c>
      <c r="U452" s="135" t="str">
        <f t="shared" si="58"/>
        <v>&lt;4.49</v>
      </c>
      <c r="V452" s="136" t="str">
        <f t="shared" si="53"/>
        <v>&lt;8.8</v>
      </c>
      <c r="W452" s="156"/>
    </row>
    <row r="453" spans="1:23" x14ac:dyDescent="0.4">
      <c r="A453" s="13">
        <f t="shared" si="57"/>
        <v>447</v>
      </c>
      <c r="B453" s="128" t="s">
        <v>130</v>
      </c>
      <c r="C453" s="119" t="str">
        <f t="shared" si="54"/>
        <v>宮城県</v>
      </c>
      <c r="D453" s="120" t="s">
        <v>108</v>
      </c>
      <c r="E453" s="118" t="s">
        <v>65</v>
      </c>
      <c r="F453" s="145" t="s">
        <v>468</v>
      </c>
      <c r="G453" s="121" t="s">
        <v>61</v>
      </c>
      <c r="H453" s="82" t="s">
        <v>46</v>
      </c>
      <c r="I453" s="89" t="s">
        <v>884</v>
      </c>
      <c r="J453" s="118" t="s">
        <v>48</v>
      </c>
      <c r="K453" s="118" t="s">
        <v>65</v>
      </c>
      <c r="L453" s="137" t="s">
        <v>49</v>
      </c>
      <c r="M453" s="78" t="s">
        <v>885</v>
      </c>
      <c r="N453" s="122" t="s">
        <v>33</v>
      </c>
      <c r="O453" s="123">
        <v>45766</v>
      </c>
      <c r="P453" s="124">
        <v>45771</v>
      </c>
      <c r="Q453" s="127" t="s">
        <v>886</v>
      </c>
      <c r="R453" s="128" t="s">
        <v>887</v>
      </c>
      <c r="S453" s="126" t="s">
        <v>697</v>
      </c>
      <c r="T453" s="135" t="str">
        <f t="shared" si="58"/>
        <v>&lt;0.297</v>
      </c>
      <c r="U453" s="135" t="str">
        <f t="shared" si="58"/>
        <v>&lt;0.353</v>
      </c>
      <c r="V453" s="136" t="str">
        <f t="shared" si="53"/>
        <v>&lt;0.65</v>
      </c>
      <c r="W453" s="156"/>
    </row>
    <row r="454" spans="1:23" x14ac:dyDescent="0.4">
      <c r="A454" s="13">
        <f t="shared" si="57"/>
        <v>448</v>
      </c>
      <c r="B454" s="128" t="s">
        <v>130</v>
      </c>
      <c r="C454" s="119" t="str">
        <f t="shared" si="54"/>
        <v>宮城県</v>
      </c>
      <c r="D454" s="120" t="s">
        <v>108</v>
      </c>
      <c r="E454" s="118" t="s">
        <v>65</v>
      </c>
      <c r="F454" s="145" t="s">
        <v>421</v>
      </c>
      <c r="G454" s="121" t="s">
        <v>61</v>
      </c>
      <c r="H454" s="82" t="s">
        <v>46</v>
      </c>
      <c r="I454" s="89" t="s">
        <v>884</v>
      </c>
      <c r="J454" s="118" t="s">
        <v>48</v>
      </c>
      <c r="K454" s="118" t="s">
        <v>65</v>
      </c>
      <c r="L454" s="137" t="s">
        <v>49</v>
      </c>
      <c r="M454" s="78" t="s">
        <v>885</v>
      </c>
      <c r="N454" s="122" t="s">
        <v>33</v>
      </c>
      <c r="O454" s="123">
        <v>45766</v>
      </c>
      <c r="P454" s="124">
        <v>45771</v>
      </c>
      <c r="Q454" s="127" t="s">
        <v>648</v>
      </c>
      <c r="R454" s="128" t="s">
        <v>544</v>
      </c>
      <c r="S454" s="126" t="s">
        <v>539</v>
      </c>
      <c r="T454" s="135" t="str">
        <f t="shared" si="58"/>
        <v>&lt;4.32</v>
      </c>
      <c r="U454" s="135" t="str">
        <f t="shared" si="58"/>
        <v>&lt;4.45</v>
      </c>
      <c r="V454" s="136" t="str">
        <f t="shared" si="53"/>
        <v>&lt;8.8</v>
      </c>
      <c r="W454" s="156"/>
    </row>
    <row r="455" spans="1:23" x14ac:dyDescent="0.4">
      <c r="A455" s="13">
        <f t="shared" si="57"/>
        <v>449</v>
      </c>
      <c r="B455" s="128" t="s">
        <v>130</v>
      </c>
      <c r="C455" s="119" t="str">
        <f t="shared" si="54"/>
        <v>宮城県</v>
      </c>
      <c r="D455" s="120" t="s">
        <v>108</v>
      </c>
      <c r="E455" s="118" t="s">
        <v>65</v>
      </c>
      <c r="F455" s="145" t="s">
        <v>421</v>
      </c>
      <c r="G455" s="121" t="s">
        <v>61</v>
      </c>
      <c r="H455" s="82" t="s">
        <v>46</v>
      </c>
      <c r="I455" s="89" t="s">
        <v>884</v>
      </c>
      <c r="J455" s="118" t="s">
        <v>48</v>
      </c>
      <c r="K455" s="118" t="s">
        <v>65</v>
      </c>
      <c r="L455" s="137" t="s">
        <v>49</v>
      </c>
      <c r="M455" s="78" t="s">
        <v>885</v>
      </c>
      <c r="N455" s="122" t="s">
        <v>33</v>
      </c>
      <c r="O455" s="123">
        <v>45766</v>
      </c>
      <c r="P455" s="124">
        <v>45771</v>
      </c>
      <c r="Q455" s="127" t="s">
        <v>867</v>
      </c>
      <c r="R455" s="128" t="s">
        <v>561</v>
      </c>
      <c r="S455" s="126" t="s">
        <v>181</v>
      </c>
      <c r="T455" s="135" t="str">
        <f t="shared" si="58"/>
        <v>&lt;4.05</v>
      </c>
      <c r="U455" s="135" t="str">
        <f t="shared" si="58"/>
        <v>&lt;3.9</v>
      </c>
      <c r="V455" s="136" t="str">
        <f t="shared" ref="V455:V518" si="59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&lt;8</v>
      </c>
      <c r="W455" s="156"/>
    </row>
    <row r="456" spans="1:23" x14ac:dyDescent="0.4">
      <c r="A456" s="13">
        <f t="shared" si="57"/>
        <v>450</v>
      </c>
      <c r="B456" s="128" t="s">
        <v>130</v>
      </c>
      <c r="C456" s="119" t="str">
        <f t="shared" si="54"/>
        <v>宮城県</v>
      </c>
      <c r="D456" s="120" t="s">
        <v>108</v>
      </c>
      <c r="E456" s="118" t="s">
        <v>65</v>
      </c>
      <c r="F456" s="145" t="s">
        <v>421</v>
      </c>
      <c r="G456" s="121" t="s">
        <v>61</v>
      </c>
      <c r="H456" s="82" t="s">
        <v>46</v>
      </c>
      <c r="I456" s="89" t="s">
        <v>422</v>
      </c>
      <c r="J456" s="118" t="s">
        <v>235</v>
      </c>
      <c r="K456" s="118" t="s">
        <v>65</v>
      </c>
      <c r="L456" s="137" t="s">
        <v>49</v>
      </c>
      <c r="M456" s="78" t="s">
        <v>236</v>
      </c>
      <c r="N456" s="122" t="s">
        <v>33</v>
      </c>
      <c r="O456" s="123">
        <v>45770</v>
      </c>
      <c r="P456" s="124">
        <v>45771</v>
      </c>
      <c r="Q456" s="127" t="s">
        <v>172</v>
      </c>
      <c r="R456" s="128" t="s">
        <v>686</v>
      </c>
      <c r="S456" s="126" t="s">
        <v>301</v>
      </c>
      <c r="T456" s="135" t="str">
        <f t="shared" si="58"/>
        <v>&lt;2.74</v>
      </c>
      <c r="U456" s="135" t="str">
        <f t="shared" si="58"/>
        <v>&lt;3.61</v>
      </c>
      <c r="V456" s="136" t="str">
        <f t="shared" si="59"/>
        <v>&lt;6.4</v>
      </c>
      <c r="W456" s="156"/>
    </row>
    <row r="457" spans="1:23" x14ac:dyDescent="0.4">
      <c r="A457" s="13">
        <f t="shared" si="57"/>
        <v>451</v>
      </c>
      <c r="B457" s="128" t="s">
        <v>130</v>
      </c>
      <c r="C457" s="119" t="str">
        <f t="shared" si="54"/>
        <v>宮城県</v>
      </c>
      <c r="D457" s="120" t="s">
        <v>108</v>
      </c>
      <c r="E457" s="118" t="s">
        <v>65</v>
      </c>
      <c r="F457" s="145" t="s">
        <v>421</v>
      </c>
      <c r="G457" s="121" t="s">
        <v>61</v>
      </c>
      <c r="H457" s="82" t="s">
        <v>46</v>
      </c>
      <c r="I457" s="89" t="s">
        <v>888</v>
      </c>
      <c r="J457" s="118" t="s">
        <v>235</v>
      </c>
      <c r="K457" s="118" t="s">
        <v>65</v>
      </c>
      <c r="L457" s="137" t="s">
        <v>49</v>
      </c>
      <c r="M457" s="78" t="s">
        <v>236</v>
      </c>
      <c r="N457" s="122" t="s">
        <v>33</v>
      </c>
      <c r="O457" s="123">
        <v>45770</v>
      </c>
      <c r="P457" s="124">
        <v>45771</v>
      </c>
      <c r="Q457" s="127" t="s">
        <v>889</v>
      </c>
      <c r="R457" s="128" t="s">
        <v>474</v>
      </c>
      <c r="S457" s="126" t="s">
        <v>890</v>
      </c>
      <c r="T457" s="135" t="str">
        <f t="shared" si="58"/>
        <v>&lt;2.57</v>
      </c>
      <c r="U457" s="135" t="str">
        <f t="shared" si="58"/>
        <v>&lt;3.02</v>
      </c>
      <c r="V457" s="136" t="str">
        <f t="shared" si="59"/>
        <v>&lt;5.6</v>
      </c>
      <c r="W457" s="156"/>
    </row>
    <row r="458" spans="1:23" x14ac:dyDescent="0.4">
      <c r="A458" s="13">
        <f t="shared" si="57"/>
        <v>452</v>
      </c>
      <c r="B458" s="128" t="s">
        <v>130</v>
      </c>
      <c r="C458" s="119" t="str">
        <f t="shared" si="54"/>
        <v>宮城県</v>
      </c>
      <c r="D458" s="120" t="s">
        <v>108</v>
      </c>
      <c r="E458" s="118" t="s">
        <v>65</v>
      </c>
      <c r="F458" s="145" t="s">
        <v>137</v>
      </c>
      <c r="G458" s="121" t="s">
        <v>61</v>
      </c>
      <c r="H458" s="82" t="s">
        <v>46</v>
      </c>
      <c r="I458" s="89" t="s">
        <v>880</v>
      </c>
      <c r="J458" s="118" t="s">
        <v>113</v>
      </c>
      <c r="K458" s="118" t="s">
        <v>65</v>
      </c>
      <c r="L458" s="137" t="s">
        <v>49</v>
      </c>
      <c r="M458" s="78" t="s">
        <v>236</v>
      </c>
      <c r="N458" s="122" t="s">
        <v>33</v>
      </c>
      <c r="O458" s="123">
        <v>45771</v>
      </c>
      <c r="P458" s="124">
        <v>45771</v>
      </c>
      <c r="Q458" s="127" t="s">
        <v>857</v>
      </c>
      <c r="R458" s="128" t="s">
        <v>891</v>
      </c>
      <c r="S458" s="126" t="s">
        <v>892</v>
      </c>
      <c r="T458" s="135" t="str">
        <f t="shared" si="58"/>
        <v>&lt;3.25</v>
      </c>
      <c r="U458" s="135" t="str">
        <f t="shared" si="58"/>
        <v>&lt;2.59</v>
      </c>
      <c r="V458" s="136" t="str">
        <f t="shared" si="59"/>
        <v>&lt;5.8</v>
      </c>
      <c r="W458" s="156"/>
    </row>
    <row r="459" spans="1:23" x14ac:dyDescent="0.4">
      <c r="A459" s="13">
        <f t="shared" si="57"/>
        <v>453</v>
      </c>
      <c r="B459" s="128" t="s">
        <v>130</v>
      </c>
      <c r="C459" s="119" t="str">
        <f t="shared" si="54"/>
        <v>宮城県</v>
      </c>
      <c r="D459" s="120" t="s">
        <v>108</v>
      </c>
      <c r="E459" s="118" t="s">
        <v>65</v>
      </c>
      <c r="F459" s="145" t="s">
        <v>137</v>
      </c>
      <c r="G459" s="121" t="s">
        <v>61</v>
      </c>
      <c r="H459" s="82" t="s">
        <v>46</v>
      </c>
      <c r="I459" s="89" t="s">
        <v>880</v>
      </c>
      <c r="J459" s="118" t="s">
        <v>113</v>
      </c>
      <c r="K459" s="118" t="s">
        <v>65</v>
      </c>
      <c r="L459" s="137" t="s">
        <v>49</v>
      </c>
      <c r="M459" s="78" t="s">
        <v>178</v>
      </c>
      <c r="N459" s="122" t="s">
        <v>33</v>
      </c>
      <c r="O459" s="123">
        <v>45769</v>
      </c>
      <c r="P459" s="124">
        <v>45772</v>
      </c>
      <c r="Q459" s="127" t="s">
        <v>893</v>
      </c>
      <c r="R459" s="128" t="s">
        <v>894</v>
      </c>
      <c r="S459" s="126" t="s">
        <v>110</v>
      </c>
      <c r="T459" s="135" t="str">
        <f t="shared" si="58"/>
        <v>&lt;3.02</v>
      </c>
      <c r="U459" s="135" t="str">
        <f t="shared" si="58"/>
        <v>&lt;3.31</v>
      </c>
      <c r="V459" s="136" t="str">
        <f t="shared" si="59"/>
        <v>&lt;6.3</v>
      </c>
      <c r="W459" s="156"/>
    </row>
    <row r="460" spans="1:23" x14ac:dyDescent="0.4">
      <c r="A460" s="13">
        <f t="shared" si="57"/>
        <v>454</v>
      </c>
      <c r="B460" s="128" t="s">
        <v>130</v>
      </c>
      <c r="C460" s="119" t="str">
        <f t="shared" si="54"/>
        <v>宮城県</v>
      </c>
      <c r="D460" s="120" t="s">
        <v>108</v>
      </c>
      <c r="E460" s="118" t="s">
        <v>65</v>
      </c>
      <c r="F460" s="145" t="s">
        <v>137</v>
      </c>
      <c r="G460" s="121" t="s">
        <v>61</v>
      </c>
      <c r="H460" s="82" t="s">
        <v>46</v>
      </c>
      <c r="I460" s="89" t="s">
        <v>880</v>
      </c>
      <c r="J460" s="118" t="s">
        <v>113</v>
      </c>
      <c r="K460" s="118" t="s">
        <v>65</v>
      </c>
      <c r="L460" s="137" t="s">
        <v>49</v>
      </c>
      <c r="M460" s="78" t="s">
        <v>178</v>
      </c>
      <c r="N460" s="122" t="s">
        <v>33</v>
      </c>
      <c r="O460" s="123">
        <v>45769</v>
      </c>
      <c r="P460" s="124">
        <v>45772</v>
      </c>
      <c r="Q460" s="127" t="s">
        <v>895</v>
      </c>
      <c r="R460" s="128" t="s">
        <v>109</v>
      </c>
      <c r="S460" s="126" t="s">
        <v>896</v>
      </c>
      <c r="T460" s="135" t="str">
        <f t="shared" si="58"/>
        <v>&lt;3.15</v>
      </c>
      <c r="U460" s="135" t="str">
        <f t="shared" si="58"/>
        <v>&lt;3.41</v>
      </c>
      <c r="V460" s="136" t="str">
        <f t="shared" si="59"/>
        <v>&lt;6.6</v>
      </c>
      <c r="W460" s="156"/>
    </row>
    <row r="461" spans="1:23" x14ac:dyDescent="0.4">
      <c r="A461" s="13">
        <f t="shared" si="57"/>
        <v>455</v>
      </c>
      <c r="B461" s="128" t="s">
        <v>130</v>
      </c>
      <c r="C461" s="119" t="str">
        <f t="shared" si="54"/>
        <v>宮城県</v>
      </c>
      <c r="D461" s="120" t="s">
        <v>108</v>
      </c>
      <c r="E461" s="118" t="s">
        <v>65</v>
      </c>
      <c r="F461" s="145" t="s">
        <v>137</v>
      </c>
      <c r="G461" s="121" t="s">
        <v>61</v>
      </c>
      <c r="H461" s="82" t="s">
        <v>231</v>
      </c>
      <c r="I461" s="89" t="s">
        <v>880</v>
      </c>
      <c r="J461" s="118" t="s">
        <v>113</v>
      </c>
      <c r="K461" s="118" t="s">
        <v>65</v>
      </c>
      <c r="L461" s="137" t="s">
        <v>49</v>
      </c>
      <c r="M461" s="78" t="s">
        <v>178</v>
      </c>
      <c r="N461" s="122" t="s">
        <v>33</v>
      </c>
      <c r="O461" s="123">
        <v>45769</v>
      </c>
      <c r="P461" s="124">
        <v>45772</v>
      </c>
      <c r="Q461" s="127" t="s">
        <v>897</v>
      </c>
      <c r="R461" s="128" t="s">
        <v>648</v>
      </c>
      <c r="S461" s="160" t="s">
        <v>53</v>
      </c>
      <c r="T461" s="135" t="str">
        <f t="shared" si="58"/>
        <v>&lt;3.85</v>
      </c>
      <c r="U461" s="135" t="str">
        <f t="shared" si="58"/>
        <v>&lt;4.32</v>
      </c>
      <c r="V461" s="136" t="str">
        <f t="shared" si="59"/>
        <v>&lt;8.2</v>
      </c>
      <c r="W461" s="156"/>
    </row>
    <row r="462" spans="1:23" x14ac:dyDescent="0.4">
      <c r="A462" s="13">
        <f t="shared" si="57"/>
        <v>456</v>
      </c>
      <c r="B462" s="128" t="s">
        <v>130</v>
      </c>
      <c r="C462" s="119" t="str">
        <f t="shared" si="54"/>
        <v>宮城県</v>
      </c>
      <c r="D462" s="120" t="s">
        <v>108</v>
      </c>
      <c r="E462" s="118" t="s">
        <v>65</v>
      </c>
      <c r="F462" s="145" t="s">
        <v>137</v>
      </c>
      <c r="G462" s="121" t="s">
        <v>61</v>
      </c>
      <c r="H462" s="82" t="s">
        <v>46</v>
      </c>
      <c r="I462" s="89" t="s">
        <v>880</v>
      </c>
      <c r="J462" s="118" t="s">
        <v>113</v>
      </c>
      <c r="K462" s="118" t="s">
        <v>65</v>
      </c>
      <c r="L462" s="137" t="s">
        <v>49</v>
      </c>
      <c r="M462" s="78" t="s">
        <v>178</v>
      </c>
      <c r="N462" s="122" t="s">
        <v>33</v>
      </c>
      <c r="O462" s="123">
        <v>45769</v>
      </c>
      <c r="P462" s="124">
        <v>45772</v>
      </c>
      <c r="Q462" s="127" t="s">
        <v>898</v>
      </c>
      <c r="R462" s="128" t="s">
        <v>899</v>
      </c>
      <c r="S462" s="160" t="s">
        <v>900</v>
      </c>
      <c r="T462" s="135" t="str">
        <f t="shared" si="58"/>
        <v>&lt;3.04</v>
      </c>
      <c r="U462" s="135" t="str">
        <f t="shared" si="58"/>
        <v>&lt;2.66</v>
      </c>
      <c r="V462" s="136" t="str">
        <f t="shared" si="59"/>
        <v>&lt;5.7</v>
      </c>
      <c r="W462" s="156"/>
    </row>
    <row r="463" spans="1:23" x14ac:dyDescent="0.4">
      <c r="A463" s="13">
        <f t="shared" si="57"/>
        <v>457</v>
      </c>
      <c r="B463" s="146" t="s">
        <v>115</v>
      </c>
      <c r="C463" s="147" t="s">
        <v>115</v>
      </c>
      <c r="D463" s="148" t="s">
        <v>115</v>
      </c>
      <c r="E463" s="65" t="s">
        <v>599</v>
      </c>
      <c r="F463" s="149" t="s">
        <v>65</v>
      </c>
      <c r="G463" s="150" t="s">
        <v>406</v>
      </c>
      <c r="H463" s="67" t="s">
        <v>69</v>
      </c>
      <c r="I463" s="65" t="s">
        <v>38</v>
      </c>
      <c r="J463" s="65" t="s">
        <v>587</v>
      </c>
      <c r="K463" s="65" t="s">
        <v>65</v>
      </c>
      <c r="L463" s="68" t="s">
        <v>901</v>
      </c>
      <c r="M463" s="70" t="s">
        <v>320</v>
      </c>
      <c r="N463" s="147" t="s">
        <v>33</v>
      </c>
      <c r="O463" s="151">
        <v>45767</v>
      </c>
      <c r="P463" s="152">
        <v>45769</v>
      </c>
      <c r="Q463" s="73" t="s">
        <v>902</v>
      </c>
      <c r="R463" s="74" t="s">
        <v>903</v>
      </c>
      <c r="S463" s="75" t="s">
        <v>416</v>
      </c>
      <c r="T463" s="24" t="str">
        <f t="shared" ref="T463:U484" si="60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&lt;7.63</v>
      </c>
      <c r="U463" s="24" t="str">
        <f t="shared" si="60"/>
        <v>&lt;9.84</v>
      </c>
      <c r="V463" s="25" t="str">
        <f t="shared" si="59"/>
        <v>&lt;17</v>
      </c>
      <c r="W463" s="156"/>
    </row>
    <row r="464" spans="1:23" x14ac:dyDescent="0.4">
      <c r="A464" s="13">
        <f t="shared" si="57"/>
        <v>458</v>
      </c>
      <c r="B464" s="146" t="s">
        <v>115</v>
      </c>
      <c r="C464" s="147" t="s">
        <v>115</v>
      </c>
      <c r="D464" s="148" t="s">
        <v>115</v>
      </c>
      <c r="E464" s="65" t="s">
        <v>599</v>
      </c>
      <c r="F464" s="149" t="s">
        <v>65</v>
      </c>
      <c r="G464" s="150" t="s">
        <v>406</v>
      </c>
      <c r="H464" s="67" t="s">
        <v>69</v>
      </c>
      <c r="I464" s="65" t="s">
        <v>38</v>
      </c>
      <c r="J464" s="65" t="s">
        <v>587</v>
      </c>
      <c r="K464" s="65" t="s">
        <v>65</v>
      </c>
      <c r="L464" s="68" t="s">
        <v>121</v>
      </c>
      <c r="M464" s="70" t="s">
        <v>320</v>
      </c>
      <c r="N464" s="147" t="s">
        <v>33</v>
      </c>
      <c r="O464" s="151">
        <v>45771</v>
      </c>
      <c r="P464" s="152">
        <v>45772</v>
      </c>
      <c r="Q464" s="73" t="s">
        <v>904</v>
      </c>
      <c r="R464" s="74" t="s">
        <v>905</v>
      </c>
      <c r="S464" s="75" t="s">
        <v>622</v>
      </c>
      <c r="T464" s="24" t="str">
        <f t="shared" si="60"/>
        <v>&lt;9.47</v>
      </c>
      <c r="U464" s="24" t="str">
        <f t="shared" si="60"/>
        <v>&lt;5.66</v>
      </c>
      <c r="V464" s="25" t="str">
        <f t="shared" si="59"/>
        <v>&lt;15</v>
      </c>
      <c r="W464" s="156"/>
    </row>
    <row r="465" spans="1:23" x14ac:dyDescent="0.4">
      <c r="A465" s="13">
        <f t="shared" si="57"/>
        <v>459</v>
      </c>
      <c r="B465" s="146" t="s">
        <v>115</v>
      </c>
      <c r="C465" s="147" t="s">
        <v>115</v>
      </c>
      <c r="D465" s="148" t="s">
        <v>115</v>
      </c>
      <c r="E465" s="65" t="s">
        <v>607</v>
      </c>
      <c r="F465" s="149" t="s">
        <v>65</v>
      </c>
      <c r="G465" s="150" t="s">
        <v>406</v>
      </c>
      <c r="H465" s="67" t="s">
        <v>69</v>
      </c>
      <c r="I465" s="65" t="s">
        <v>906</v>
      </c>
      <c r="J465" s="65" t="s">
        <v>587</v>
      </c>
      <c r="K465" s="65" t="s">
        <v>65</v>
      </c>
      <c r="L465" s="68" t="s">
        <v>907</v>
      </c>
      <c r="M465" s="70" t="s">
        <v>320</v>
      </c>
      <c r="N465" s="147" t="s">
        <v>33</v>
      </c>
      <c r="O465" s="151">
        <v>45770</v>
      </c>
      <c r="P465" s="152">
        <v>45775</v>
      </c>
      <c r="Q465" s="73" t="s">
        <v>824</v>
      </c>
      <c r="R465" s="74">
        <v>20.9</v>
      </c>
      <c r="S465" s="75">
        <v>21</v>
      </c>
      <c r="T465" s="24" t="str">
        <f t="shared" si="60"/>
        <v>&lt;8.68</v>
      </c>
      <c r="U465" s="24">
        <f t="shared" si="60"/>
        <v>20.9</v>
      </c>
      <c r="V465" s="25">
        <f t="shared" si="59"/>
        <v>21</v>
      </c>
      <c r="W465" s="156"/>
    </row>
    <row r="466" spans="1:23" x14ac:dyDescent="0.4">
      <c r="A466" s="13">
        <f t="shared" si="57"/>
        <v>460</v>
      </c>
      <c r="B466" s="146" t="s">
        <v>115</v>
      </c>
      <c r="C466" s="147" t="s">
        <v>115</v>
      </c>
      <c r="D466" s="148" t="s">
        <v>115</v>
      </c>
      <c r="E466" s="65" t="s">
        <v>607</v>
      </c>
      <c r="F466" s="149" t="s">
        <v>65</v>
      </c>
      <c r="G466" s="150" t="s">
        <v>406</v>
      </c>
      <c r="H466" s="67" t="s">
        <v>69</v>
      </c>
      <c r="I466" s="65" t="s">
        <v>906</v>
      </c>
      <c r="J466" s="65" t="s">
        <v>587</v>
      </c>
      <c r="K466" s="65" t="s">
        <v>65</v>
      </c>
      <c r="L466" s="68" t="s">
        <v>907</v>
      </c>
      <c r="M466" s="70" t="s">
        <v>320</v>
      </c>
      <c r="N466" s="147" t="s">
        <v>33</v>
      </c>
      <c r="O466" s="151">
        <v>45770</v>
      </c>
      <c r="P466" s="152">
        <v>45775</v>
      </c>
      <c r="Q466" s="73" t="s">
        <v>908</v>
      </c>
      <c r="R466" s="74">
        <v>42.6</v>
      </c>
      <c r="S466" s="75">
        <v>43</v>
      </c>
      <c r="T466" s="24" t="str">
        <f t="shared" si="60"/>
        <v>&lt;8.57</v>
      </c>
      <c r="U466" s="24">
        <f t="shared" si="60"/>
        <v>42.6</v>
      </c>
      <c r="V466" s="25">
        <f t="shared" si="59"/>
        <v>43</v>
      </c>
      <c r="W466" s="156"/>
    </row>
    <row r="467" spans="1:23" x14ac:dyDescent="0.4">
      <c r="A467" s="13">
        <f t="shared" si="57"/>
        <v>461</v>
      </c>
      <c r="B467" s="146" t="s">
        <v>115</v>
      </c>
      <c r="C467" s="147" t="s">
        <v>115</v>
      </c>
      <c r="D467" s="148" t="s">
        <v>115</v>
      </c>
      <c r="E467" s="65" t="s">
        <v>417</v>
      </c>
      <c r="F467" s="149" t="s">
        <v>65</v>
      </c>
      <c r="G467" s="150" t="s">
        <v>117</v>
      </c>
      <c r="H467" s="67" t="s">
        <v>69</v>
      </c>
      <c r="I467" s="65" t="s">
        <v>906</v>
      </c>
      <c r="J467" s="65" t="s">
        <v>587</v>
      </c>
      <c r="K467" s="65" t="s">
        <v>65</v>
      </c>
      <c r="L467" s="68" t="s">
        <v>901</v>
      </c>
      <c r="M467" s="70" t="s">
        <v>320</v>
      </c>
      <c r="N467" s="147" t="s">
        <v>33</v>
      </c>
      <c r="O467" s="151">
        <v>45771</v>
      </c>
      <c r="P467" s="152">
        <v>45775</v>
      </c>
      <c r="Q467" s="73" t="s">
        <v>775</v>
      </c>
      <c r="R467" s="155" t="s">
        <v>909</v>
      </c>
      <c r="S467" s="75" t="s">
        <v>420</v>
      </c>
      <c r="T467" s="24" t="str">
        <f t="shared" si="60"/>
        <v>&lt;8</v>
      </c>
      <c r="U467" s="24" t="str">
        <f t="shared" si="60"/>
        <v>&lt;9.61</v>
      </c>
      <c r="V467" s="25" t="str">
        <f t="shared" si="59"/>
        <v>&lt;18</v>
      </c>
      <c r="W467" s="156"/>
    </row>
    <row r="468" spans="1:23" x14ac:dyDescent="0.4">
      <c r="A468" s="13">
        <f t="shared" si="57"/>
        <v>462</v>
      </c>
      <c r="B468" s="146" t="s">
        <v>115</v>
      </c>
      <c r="C468" s="147" t="s">
        <v>115</v>
      </c>
      <c r="D468" s="148" t="s">
        <v>115</v>
      </c>
      <c r="E468" s="65" t="s">
        <v>417</v>
      </c>
      <c r="F468" s="149" t="s">
        <v>65</v>
      </c>
      <c r="G468" s="150" t="s">
        <v>117</v>
      </c>
      <c r="H468" s="67" t="s">
        <v>69</v>
      </c>
      <c r="I468" s="65" t="s">
        <v>906</v>
      </c>
      <c r="J468" s="65" t="s">
        <v>587</v>
      </c>
      <c r="K468" s="65" t="s">
        <v>65</v>
      </c>
      <c r="L468" s="68" t="s">
        <v>901</v>
      </c>
      <c r="M468" s="70" t="s">
        <v>320</v>
      </c>
      <c r="N468" s="147" t="s">
        <v>33</v>
      </c>
      <c r="O468" s="151">
        <v>45771</v>
      </c>
      <c r="P468" s="152">
        <v>45775</v>
      </c>
      <c r="Q468" s="73" t="s">
        <v>908</v>
      </c>
      <c r="R468" s="74" t="s">
        <v>903</v>
      </c>
      <c r="S468" s="75" t="s">
        <v>420</v>
      </c>
      <c r="T468" s="24" t="str">
        <f t="shared" si="60"/>
        <v>&lt;8.57</v>
      </c>
      <c r="U468" s="24" t="str">
        <f t="shared" si="60"/>
        <v>&lt;9.84</v>
      </c>
      <c r="V468" s="25" t="str">
        <f t="shared" si="59"/>
        <v>&lt;18</v>
      </c>
      <c r="W468" s="156"/>
    </row>
    <row r="469" spans="1:23" x14ac:dyDescent="0.4">
      <c r="A469" s="13">
        <f t="shared" si="57"/>
        <v>463</v>
      </c>
      <c r="B469" s="146" t="s">
        <v>115</v>
      </c>
      <c r="C469" s="147" t="s">
        <v>115</v>
      </c>
      <c r="D469" s="148" t="s">
        <v>115</v>
      </c>
      <c r="E469" s="65" t="s">
        <v>417</v>
      </c>
      <c r="F469" s="149" t="s">
        <v>65</v>
      </c>
      <c r="G469" s="150" t="s">
        <v>406</v>
      </c>
      <c r="H469" s="67" t="s">
        <v>69</v>
      </c>
      <c r="I469" s="65" t="s">
        <v>769</v>
      </c>
      <c r="J469" s="65" t="s">
        <v>587</v>
      </c>
      <c r="K469" s="65" t="s">
        <v>65</v>
      </c>
      <c r="L469" s="68" t="s">
        <v>907</v>
      </c>
      <c r="M469" s="70" t="s">
        <v>610</v>
      </c>
      <c r="N469" s="147" t="s">
        <v>33</v>
      </c>
      <c r="O469" s="151">
        <v>45771</v>
      </c>
      <c r="P469" s="152">
        <v>45775</v>
      </c>
      <c r="Q469" s="73" t="s">
        <v>881</v>
      </c>
      <c r="R469" s="74" t="s">
        <v>910</v>
      </c>
      <c r="S469" s="75" t="s">
        <v>446</v>
      </c>
      <c r="T469" s="24" t="str">
        <f t="shared" si="60"/>
        <v>&lt;4.69</v>
      </c>
      <c r="U469" s="24" t="str">
        <f t="shared" si="60"/>
        <v>&lt;4.91</v>
      </c>
      <c r="V469" s="25" t="str">
        <f t="shared" si="59"/>
        <v>&lt;9.6</v>
      </c>
      <c r="W469" s="156"/>
    </row>
    <row r="470" spans="1:23" x14ac:dyDescent="0.4">
      <c r="A470" s="13">
        <f t="shared" si="57"/>
        <v>464</v>
      </c>
      <c r="B470" s="146" t="s">
        <v>115</v>
      </c>
      <c r="C470" s="147" t="s">
        <v>115</v>
      </c>
      <c r="D470" s="148" t="s">
        <v>115</v>
      </c>
      <c r="E470" s="65" t="s">
        <v>417</v>
      </c>
      <c r="F470" s="149" t="s">
        <v>65</v>
      </c>
      <c r="G470" s="150" t="s">
        <v>406</v>
      </c>
      <c r="H470" s="67" t="s">
        <v>69</v>
      </c>
      <c r="I470" s="65" t="s">
        <v>911</v>
      </c>
      <c r="J470" s="65" t="s">
        <v>587</v>
      </c>
      <c r="K470" s="65" t="s">
        <v>65</v>
      </c>
      <c r="L470" s="68" t="s">
        <v>907</v>
      </c>
      <c r="M470" s="70" t="s">
        <v>610</v>
      </c>
      <c r="N470" s="147" t="s">
        <v>33</v>
      </c>
      <c r="O470" s="151">
        <v>45771</v>
      </c>
      <c r="P470" s="152">
        <v>45775</v>
      </c>
      <c r="Q470" s="73" t="s">
        <v>361</v>
      </c>
      <c r="R470" s="74">
        <v>34.4</v>
      </c>
      <c r="S470" s="75">
        <v>34</v>
      </c>
      <c r="T470" s="24" t="str">
        <f t="shared" si="60"/>
        <v>&lt;4.44</v>
      </c>
      <c r="U470" s="24">
        <f t="shared" si="60"/>
        <v>34.4</v>
      </c>
      <c r="V470" s="25">
        <f t="shared" si="59"/>
        <v>34</v>
      </c>
      <c r="W470" s="156"/>
    </row>
    <row r="471" spans="1:23" x14ac:dyDescent="0.4">
      <c r="A471" s="13">
        <f t="shared" si="57"/>
        <v>465</v>
      </c>
      <c r="B471" s="146" t="s">
        <v>115</v>
      </c>
      <c r="C471" s="147" t="s">
        <v>115</v>
      </c>
      <c r="D471" s="148" t="s">
        <v>115</v>
      </c>
      <c r="E471" s="65" t="s">
        <v>116</v>
      </c>
      <c r="F471" s="149" t="s">
        <v>65</v>
      </c>
      <c r="G471" s="150" t="s">
        <v>406</v>
      </c>
      <c r="H471" s="67" t="s">
        <v>69</v>
      </c>
      <c r="I471" s="65" t="s">
        <v>407</v>
      </c>
      <c r="J471" s="65" t="s">
        <v>587</v>
      </c>
      <c r="K471" s="65" t="s">
        <v>65</v>
      </c>
      <c r="L471" s="68" t="s">
        <v>121</v>
      </c>
      <c r="M471" s="70" t="s">
        <v>320</v>
      </c>
      <c r="N471" s="147" t="s">
        <v>33</v>
      </c>
      <c r="O471" s="151">
        <v>45772</v>
      </c>
      <c r="P471" s="152">
        <v>45777</v>
      </c>
      <c r="Q471" s="73" t="s">
        <v>604</v>
      </c>
      <c r="R471" s="74" t="s">
        <v>912</v>
      </c>
      <c r="S471" s="75" t="s">
        <v>35</v>
      </c>
      <c r="T471" s="24" t="str">
        <f t="shared" si="60"/>
        <v>&lt;9.53</v>
      </c>
      <c r="U471" s="24" t="str">
        <f t="shared" si="60"/>
        <v>&lt;9.66</v>
      </c>
      <c r="V471" s="25" t="str">
        <f t="shared" si="59"/>
        <v>&lt;19</v>
      </c>
      <c r="W471" s="156"/>
    </row>
    <row r="472" spans="1:23" x14ac:dyDescent="0.4">
      <c r="A472" s="13">
        <f t="shared" si="57"/>
        <v>466</v>
      </c>
      <c r="B472" s="146" t="s">
        <v>115</v>
      </c>
      <c r="C472" s="147" t="s">
        <v>115</v>
      </c>
      <c r="D472" s="148" t="s">
        <v>115</v>
      </c>
      <c r="E472" s="65" t="s">
        <v>116</v>
      </c>
      <c r="F472" s="149" t="s">
        <v>65</v>
      </c>
      <c r="G472" s="150" t="s">
        <v>406</v>
      </c>
      <c r="H472" s="67" t="s">
        <v>69</v>
      </c>
      <c r="I472" s="65" t="s">
        <v>407</v>
      </c>
      <c r="J472" s="65" t="s">
        <v>587</v>
      </c>
      <c r="K472" s="65" t="s">
        <v>65</v>
      </c>
      <c r="L472" s="68" t="s">
        <v>121</v>
      </c>
      <c r="M472" s="70" t="s">
        <v>320</v>
      </c>
      <c r="N472" s="147" t="s">
        <v>33</v>
      </c>
      <c r="O472" s="151">
        <v>45772</v>
      </c>
      <c r="P472" s="152">
        <v>45777</v>
      </c>
      <c r="Q472" s="73" t="s">
        <v>34</v>
      </c>
      <c r="R472" s="74" t="s">
        <v>913</v>
      </c>
      <c r="S472" s="75" t="s">
        <v>416</v>
      </c>
      <c r="T472" s="24" t="str">
        <f t="shared" si="60"/>
        <v>&lt;9.41</v>
      </c>
      <c r="U472" s="24" t="str">
        <f t="shared" si="60"/>
        <v>&lt;7.88</v>
      </c>
      <c r="V472" s="25" t="str">
        <f t="shared" si="59"/>
        <v>&lt;17</v>
      </c>
      <c r="W472" s="156"/>
    </row>
    <row r="473" spans="1:23" x14ac:dyDescent="0.4">
      <c r="A473" s="13">
        <f t="shared" si="57"/>
        <v>467</v>
      </c>
      <c r="B473" s="146" t="s">
        <v>115</v>
      </c>
      <c r="C473" s="147" t="s">
        <v>115</v>
      </c>
      <c r="D473" s="148" t="s">
        <v>115</v>
      </c>
      <c r="E473" s="65" t="s">
        <v>116</v>
      </c>
      <c r="F473" s="149" t="s">
        <v>65</v>
      </c>
      <c r="G473" s="150" t="s">
        <v>406</v>
      </c>
      <c r="H473" s="67" t="s">
        <v>69</v>
      </c>
      <c r="I473" s="65" t="s">
        <v>38</v>
      </c>
      <c r="J473" s="65" t="s">
        <v>587</v>
      </c>
      <c r="K473" s="65" t="s">
        <v>65</v>
      </c>
      <c r="L473" s="68" t="s">
        <v>121</v>
      </c>
      <c r="M473" s="70" t="s">
        <v>320</v>
      </c>
      <c r="N473" s="147" t="s">
        <v>33</v>
      </c>
      <c r="O473" s="151">
        <v>45775</v>
      </c>
      <c r="P473" s="152">
        <v>45777</v>
      </c>
      <c r="Q473" s="73" t="s">
        <v>914</v>
      </c>
      <c r="R473" s="74" t="s">
        <v>915</v>
      </c>
      <c r="S473" s="75" t="s">
        <v>416</v>
      </c>
      <c r="T473" s="24" t="str">
        <f t="shared" si="60"/>
        <v>&lt;8.97</v>
      </c>
      <c r="U473" s="24" t="str">
        <f t="shared" si="60"/>
        <v>&lt;8.17</v>
      </c>
      <c r="V473" s="25" t="str">
        <f t="shared" si="59"/>
        <v>&lt;17</v>
      </c>
      <c r="W473" s="156"/>
    </row>
    <row r="474" spans="1:23" x14ac:dyDescent="0.4">
      <c r="A474" s="13">
        <f t="shared" si="57"/>
        <v>468</v>
      </c>
      <c r="B474" s="146" t="s">
        <v>115</v>
      </c>
      <c r="C474" s="147" t="s">
        <v>115</v>
      </c>
      <c r="D474" s="148" t="s">
        <v>115</v>
      </c>
      <c r="E474" s="65" t="s">
        <v>116</v>
      </c>
      <c r="F474" s="149" t="s">
        <v>65</v>
      </c>
      <c r="G474" s="150" t="s">
        <v>406</v>
      </c>
      <c r="H474" s="67" t="s">
        <v>69</v>
      </c>
      <c r="I474" s="65" t="s">
        <v>38</v>
      </c>
      <c r="J474" s="65" t="s">
        <v>587</v>
      </c>
      <c r="K474" s="65" t="s">
        <v>65</v>
      </c>
      <c r="L474" s="68" t="s">
        <v>121</v>
      </c>
      <c r="M474" s="70" t="s">
        <v>320</v>
      </c>
      <c r="N474" s="147" t="s">
        <v>33</v>
      </c>
      <c r="O474" s="151">
        <v>45775</v>
      </c>
      <c r="P474" s="152">
        <v>45777</v>
      </c>
      <c r="Q474" s="73" t="s">
        <v>916</v>
      </c>
      <c r="R474" s="74" t="s">
        <v>917</v>
      </c>
      <c r="S474" s="75" t="s">
        <v>420</v>
      </c>
      <c r="T474" s="24" t="str">
        <f t="shared" si="60"/>
        <v>&lt;7.58</v>
      </c>
      <c r="U474" s="24" t="str">
        <f t="shared" si="60"/>
        <v>&lt;9.98</v>
      </c>
      <c r="V474" s="25" t="str">
        <f t="shared" si="59"/>
        <v>&lt;18</v>
      </c>
      <c r="W474" s="156"/>
    </row>
    <row r="475" spans="1:23" x14ac:dyDescent="0.4">
      <c r="A475" s="13">
        <f t="shared" si="57"/>
        <v>469</v>
      </c>
      <c r="B475" s="146" t="s">
        <v>115</v>
      </c>
      <c r="C475" s="147" t="s">
        <v>115</v>
      </c>
      <c r="D475" s="148" t="s">
        <v>115</v>
      </c>
      <c r="E475" s="65" t="s">
        <v>116</v>
      </c>
      <c r="F475" s="149" t="s">
        <v>65</v>
      </c>
      <c r="G475" s="150" t="s">
        <v>406</v>
      </c>
      <c r="H475" s="67" t="s">
        <v>69</v>
      </c>
      <c r="I475" s="65" t="s">
        <v>38</v>
      </c>
      <c r="J475" s="65" t="s">
        <v>587</v>
      </c>
      <c r="K475" s="65" t="s">
        <v>65</v>
      </c>
      <c r="L475" s="68" t="s">
        <v>121</v>
      </c>
      <c r="M475" s="70" t="s">
        <v>320</v>
      </c>
      <c r="N475" s="147" t="s">
        <v>33</v>
      </c>
      <c r="O475" s="151">
        <v>45775</v>
      </c>
      <c r="P475" s="152">
        <v>45777</v>
      </c>
      <c r="Q475" s="73" t="s">
        <v>918</v>
      </c>
      <c r="R475" s="74">
        <v>11.7</v>
      </c>
      <c r="S475" s="75">
        <v>12</v>
      </c>
      <c r="T475" s="24" t="str">
        <f t="shared" si="60"/>
        <v>&lt;8.95</v>
      </c>
      <c r="U475" s="24">
        <f t="shared" si="60"/>
        <v>11.7</v>
      </c>
      <c r="V475" s="25">
        <f t="shared" si="59"/>
        <v>12</v>
      </c>
      <c r="W475" s="156"/>
    </row>
    <row r="476" spans="1:23" x14ac:dyDescent="0.4">
      <c r="A476" s="13">
        <f t="shared" si="57"/>
        <v>470</v>
      </c>
      <c r="B476" s="146" t="s">
        <v>115</v>
      </c>
      <c r="C476" s="147" t="s">
        <v>115</v>
      </c>
      <c r="D476" s="148" t="s">
        <v>115</v>
      </c>
      <c r="E476" s="65" t="s">
        <v>599</v>
      </c>
      <c r="F476" s="149" t="s">
        <v>65</v>
      </c>
      <c r="G476" s="150" t="s">
        <v>117</v>
      </c>
      <c r="H476" s="67" t="s">
        <v>69</v>
      </c>
      <c r="I476" s="65" t="s">
        <v>38</v>
      </c>
      <c r="J476" s="65" t="s">
        <v>587</v>
      </c>
      <c r="K476" s="65" t="s">
        <v>65</v>
      </c>
      <c r="L476" s="68" t="s">
        <v>121</v>
      </c>
      <c r="M476" s="70" t="s">
        <v>320</v>
      </c>
      <c r="N476" s="147" t="s">
        <v>33</v>
      </c>
      <c r="O476" s="151">
        <v>45774</v>
      </c>
      <c r="P476" s="152">
        <v>45777</v>
      </c>
      <c r="Q476" s="73" t="s">
        <v>637</v>
      </c>
      <c r="R476" s="74" t="s">
        <v>912</v>
      </c>
      <c r="S476" s="75" t="s">
        <v>420</v>
      </c>
      <c r="T476" s="24" t="str">
        <f t="shared" si="60"/>
        <v>&lt;8.39</v>
      </c>
      <c r="U476" s="24" t="str">
        <f t="shared" si="60"/>
        <v>&lt;9.66</v>
      </c>
      <c r="V476" s="25" t="str">
        <f t="shared" si="59"/>
        <v>&lt;18</v>
      </c>
      <c r="W476" s="156"/>
    </row>
    <row r="477" spans="1:23" x14ac:dyDescent="0.4">
      <c r="A477" s="13">
        <f t="shared" si="57"/>
        <v>471</v>
      </c>
      <c r="B477" s="146" t="s">
        <v>115</v>
      </c>
      <c r="C477" s="147" t="s">
        <v>115</v>
      </c>
      <c r="D477" s="148" t="s">
        <v>115</v>
      </c>
      <c r="E477" s="65" t="s">
        <v>599</v>
      </c>
      <c r="F477" s="149" t="s">
        <v>65</v>
      </c>
      <c r="G477" s="150" t="s">
        <v>117</v>
      </c>
      <c r="H477" s="67" t="s">
        <v>69</v>
      </c>
      <c r="I477" s="65" t="s">
        <v>38</v>
      </c>
      <c r="J477" s="65" t="s">
        <v>587</v>
      </c>
      <c r="K477" s="65" t="s">
        <v>65</v>
      </c>
      <c r="L477" s="68" t="s">
        <v>121</v>
      </c>
      <c r="M477" s="70" t="s">
        <v>320</v>
      </c>
      <c r="N477" s="147" t="s">
        <v>33</v>
      </c>
      <c r="O477" s="151">
        <v>45774</v>
      </c>
      <c r="P477" s="152">
        <v>45777</v>
      </c>
      <c r="Q477" s="73" t="s">
        <v>919</v>
      </c>
      <c r="R477" s="74" t="s">
        <v>920</v>
      </c>
      <c r="S477" s="75" t="s">
        <v>416</v>
      </c>
      <c r="T477" s="24" t="str">
        <f t="shared" si="60"/>
        <v>&lt;7.73</v>
      </c>
      <c r="U477" s="24" t="str">
        <f t="shared" si="60"/>
        <v>&lt;9.42</v>
      </c>
      <c r="V477" s="25" t="str">
        <f t="shared" si="59"/>
        <v>&lt;17</v>
      </c>
      <c r="W477" s="156"/>
    </row>
    <row r="478" spans="1:23" x14ac:dyDescent="0.4">
      <c r="A478" s="13">
        <f t="shared" si="57"/>
        <v>472</v>
      </c>
      <c r="B478" s="146" t="s">
        <v>115</v>
      </c>
      <c r="C478" s="147" t="s">
        <v>115</v>
      </c>
      <c r="D478" s="148" t="s">
        <v>115</v>
      </c>
      <c r="E478" s="65" t="s">
        <v>599</v>
      </c>
      <c r="F478" s="149" t="s">
        <v>65</v>
      </c>
      <c r="G478" s="150" t="s">
        <v>117</v>
      </c>
      <c r="H478" s="67" t="s">
        <v>69</v>
      </c>
      <c r="I478" s="65" t="s">
        <v>38</v>
      </c>
      <c r="J478" s="65" t="s">
        <v>587</v>
      </c>
      <c r="K478" s="65" t="s">
        <v>65</v>
      </c>
      <c r="L478" s="68" t="s">
        <v>121</v>
      </c>
      <c r="M478" s="70" t="s">
        <v>320</v>
      </c>
      <c r="N478" s="147" t="s">
        <v>33</v>
      </c>
      <c r="O478" s="151">
        <v>45774</v>
      </c>
      <c r="P478" s="152">
        <v>45777</v>
      </c>
      <c r="Q478" s="73" t="s">
        <v>630</v>
      </c>
      <c r="R478" s="74" t="s">
        <v>921</v>
      </c>
      <c r="S478" s="75" t="s">
        <v>420</v>
      </c>
      <c r="T478" s="24" t="str">
        <f t="shared" si="60"/>
        <v>&lt;9.64</v>
      </c>
      <c r="U478" s="24" t="str">
        <f t="shared" si="60"/>
        <v>&lt;8.76</v>
      </c>
      <c r="V478" s="25" t="str">
        <f t="shared" si="59"/>
        <v>&lt;18</v>
      </c>
      <c r="W478" s="156"/>
    </row>
    <row r="479" spans="1:23" x14ac:dyDescent="0.4">
      <c r="A479" s="13">
        <f t="shared" si="57"/>
        <v>473</v>
      </c>
      <c r="B479" s="146" t="s">
        <v>115</v>
      </c>
      <c r="C479" s="147" t="s">
        <v>115</v>
      </c>
      <c r="D479" s="148" t="s">
        <v>115</v>
      </c>
      <c r="E479" s="65" t="s">
        <v>599</v>
      </c>
      <c r="F479" s="149" t="s">
        <v>65</v>
      </c>
      <c r="G479" s="150" t="s">
        <v>117</v>
      </c>
      <c r="H479" s="67" t="s">
        <v>69</v>
      </c>
      <c r="I479" s="65" t="s">
        <v>38</v>
      </c>
      <c r="J479" s="65" t="s">
        <v>587</v>
      </c>
      <c r="K479" s="65" t="s">
        <v>65</v>
      </c>
      <c r="L479" s="68" t="s">
        <v>121</v>
      </c>
      <c r="M479" s="70" t="s">
        <v>320</v>
      </c>
      <c r="N479" s="147" t="s">
        <v>33</v>
      </c>
      <c r="O479" s="151">
        <v>45773</v>
      </c>
      <c r="P479" s="152">
        <v>45777</v>
      </c>
      <c r="Q479" s="73" t="s">
        <v>778</v>
      </c>
      <c r="R479" s="74">
        <v>19.600000000000001</v>
      </c>
      <c r="S479" s="75">
        <v>20</v>
      </c>
      <c r="T479" s="24" t="str">
        <f t="shared" si="60"/>
        <v>&lt;7.95</v>
      </c>
      <c r="U479" s="24">
        <f t="shared" si="60"/>
        <v>19.600000000000001</v>
      </c>
      <c r="V479" s="25">
        <f t="shared" si="59"/>
        <v>20</v>
      </c>
      <c r="W479" s="156"/>
    </row>
    <row r="480" spans="1:23" x14ac:dyDescent="0.4">
      <c r="A480" s="13">
        <f t="shared" si="57"/>
        <v>474</v>
      </c>
      <c r="B480" s="146" t="s">
        <v>115</v>
      </c>
      <c r="C480" s="147" t="s">
        <v>115</v>
      </c>
      <c r="D480" s="148" t="s">
        <v>115</v>
      </c>
      <c r="E480" s="65" t="s">
        <v>599</v>
      </c>
      <c r="F480" s="149" t="s">
        <v>65</v>
      </c>
      <c r="G480" s="150" t="s">
        <v>406</v>
      </c>
      <c r="H480" s="67" t="s">
        <v>69</v>
      </c>
      <c r="I480" s="65" t="s">
        <v>38</v>
      </c>
      <c r="J480" s="65" t="s">
        <v>587</v>
      </c>
      <c r="K480" s="65" t="s">
        <v>65</v>
      </c>
      <c r="L480" s="68" t="s">
        <v>121</v>
      </c>
      <c r="M480" s="70" t="s">
        <v>320</v>
      </c>
      <c r="N480" s="147" t="s">
        <v>33</v>
      </c>
      <c r="O480" s="151">
        <v>45775</v>
      </c>
      <c r="P480" s="152">
        <v>45777</v>
      </c>
      <c r="Q480" s="73" t="s">
        <v>804</v>
      </c>
      <c r="R480" s="74" t="s">
        <v>922</v>
      </c>
      <c r="S480" s="75" t="s">
        <v>420</v>
      </c>
      <c r="T480" s="24" t="str">
        <f t="shared" si="60"/>
        <v>&lt;9.62</v>
      </c>
      <c r="U480" s="24" t="str">
        <f t="shared" si="60"/>
        <v>&lt;8.38</v>
      </c>
      <c r="V480" s="25" t="str">
        <f t="shared" si="59"/>
        <v>&lt;18</v>
      </c>
      <c r="W480" s="156"/>
    </row>
    <row r="481" spans="1:23" x14ac:dyDescent="0.4">
      <c r="A481" s="13">
        <f t="shared" si="57"/>
        <v>475</v>
      </c>
      <c r="B481" s="146" t="s">
        <v>115</v>
      </c>
      <c r="C481" s="147" t="s">
        <v>115</v>
      </c>
      <c r="D481" s="148" t="s">
        <v>115</v>
      </c>
      <c r="E481" s="65" t="s">
        <v>599</v>
      </c>
      <c r="F481" s="149" t="s">
        <v>65</v>
      </c>
      <c r="G481" s="150" t="s">
        <v>406</v>
      </c>
      <c r="H481" s="67" t="s">
        <v>69</v>
      </c>
      <c r="I481" s="65" t="s">
        <v>38</v>
      </c>
      <c r="J481" s="65" t="s">
        <v>587</v>
      </c>
      <c r="K481" s="65" t="s">
        <v>65</v>
      </c>
      <c r="L481" s="68" t="s">
        <v>121</v>
      </c>
      <c r="M481" s="70" t="s">
        <v>320</v>
      </c>
      <c r="N481" s="147" t="s">
        <v>33</v>
      </c>
      <c r="O481" s="151">
        <v>45775</v>
      </c>
      <c r="P481" s="152">
        <v>45777</v>
      </c>
      <c r="Q481" s="73" t="s">
        <v>923</v>
      </c>
      <c r="R481" s="74" t="s">
        <v>924</v>
      </c>
      <c r="S481" s="75" t="s">
        <v>420</v>
      </c>
      <c r="T481" s="24" t="str">
        <f t="shared" si="60"/>
        <v>&lt;8.13</v>
      </c>
      <c r="U481" s="24" t="str">
        <f t="shared" si="60"/>
        <v>&lt;9.67</v>
      </c>
      <c r="V481" s="25" t="str">
        <f t="shared" si="59"/>
        <v>&lt;18</v>
      </c>
      <c r="W481" s="156"/>
    </row>
    <row r="482" spans="1:23" x14ac:dyDescent="0.4">
      <c r="A482" s="13">
        <f t="shared" si="57"/>
        <v>476</v>
      </c>
      <c r="B482" s="146" t="s">
        <v>115</v>
      </c>
      <c r="C482" s="147" t="s">
        <v>115</v>
      </c>
      <c r="D482" s="148" t="s">
        <v>115</v>
      </c>
      <c r="E482" s="65" t="s">
        <v>599</v>
      </c>
      <c r="F482" s="149" t="s">
        <v>65</v>
      </c>
      <c r="G482" s="150" t="s">
        <v>406</v>
      </c>
      <c r="H482" s="67" t="s">
        <v>69</v>
      </c>
      <c r="I482" s="65" t="s">
        <v>38</v>
      </c>
      <c r="J482" s="65" t="s">
        <v>587</v>
      </c>
      <c r="K482" s="65" t="s">
        <v>65</v>
      </c>
      <c r="L482" s="68" t="s">
        <v>121</v>
      </c>
      <c r="M482" s="70" t="s">
        <v>320</v>
      </c>
      <c r="N482" s="147" t="s">
        <v>33</v>
      </c>
      <c r="O482" s="151">
        <v>45775</v>
      </c>
      <c r="P482" s="152">
        <v>45777</v>
      </c>
      <c r="Q482" s="73" t="s">
        <v>925</v>
      </c>
      <c r="R482" s="74">
        <v>18.3</v>
      </c>
      <c r="S482" s="75">
        <v>18</v>
      </c>
      <c r="T482" s="24" t="str">
        <f t="shared" si="60"/>
        <v>&lt;7.97</v>
      </c>
      <c r="U482" s="24">
        <f t="shared" si="60"/>
        <v>18.3</v>
      </c>
      <c r="V482" s="25">
        <f t="shared" si="59"/>
        <v>18</v>
      </c>
      <c r="W482" s="156"/>
    </row>
    <row r="483" spans="1:23" x14ac:dyDescent="0.4">
      <c r="A483" s="13">
        <f t="shared" si="57"/>
        <v>477</v>
      </c>
      <c r="B483" s="146" t="s">
        <v>115</v>
      </c>
      <c r="C483" s="147" t="s">
        <v>115</v>
      </c>
      <c r="D483" s="148" t="s">
        <v>115</v>
      </c>
      <c r="E483" s="65" t="s">
        <v>599</v>
      </c>
      <c r="F483" s="149" t="s">
        <v>65</v>
      </c>
      <c r="G483" s="150" t="s">
        <v>406</v>
      </c>
      <c r="H483" s="67" t="s">
        <v>69</v>
      </c>
      <c r="I483" s="65" t="s">
        <v>38</v>
      </c>
      <c r="J483" s="65" t="s">
        <v>587</v>
      </c>
      <c r="K483" s="65" t="s">
        <v>65</v>
      </c>
      <c r="L483" s="68" t="s">
        <v>121</v>
      </c>
      <c r="M483" s="70" t="s">
        <v>320</v>
      </c>
      <c r="N483" s="147" t="s">
        <v>33</v>
      </c>
      <c r="O483" s="151">
        <v>45775</v>
      </c>
      <c r="P483" s="152">
        <v>45777</v>
      </c>
      <c r="Q483" s="73" t="s">
        <v>617</v>
      </c>
      <c r="R483" s="74">
        <v>22</v>
      </c>
      <c r="S483" s="75">
        <v>22</v>
      </c>
      <c r="T483" s="24" t="str">
        <f t="shared" si="60"/>
        <v>&lt;8.51</v>
      </c>
      <c r="U483" s="24">
        <f t="shared" si="60"/>
        <v>22</v>
      </c>
      <c r="V483" s="25">
        <f t="shared" si="59"/>
        <v>22</v>
      </c>
      <c r="W483" s="156"/>
    </row>
    <row r="484" spans="1:23" x14ac:dyDescent="0.4">
      <c r="A484" s="13">
        <f t="shared" si="57"/>
        <v>478</v>
      </c>
      <c r="B484" s="146" t="s">
        <v>115</v>
      </c>
      <c r="C484" s="147" t="s">
        <v>115</v>
      </c>
      <c r="D484" s="148" t="s">
        <v>115</v>
      </c>
      <c r="E484" s="65" t="s">
        <v>599</v>
      </c>
      <c r="F484" s="149" t="s">
        <v>65</v>
      </c>
      <c r="G484" s="150" t="s">
        <v>406</v>
      </c>
      <c r="H484" s="67" t="s">
        <v>69</v>
      </c>
      <c r="I484" s="65" t="s">
        <v>38</v>
      </c>
      <c r="J484" s="65" t="s">
        <v>587</v>
      </c>
      <c r="K484" s="65" t="s">
        <v>65</v>
      </c>
      <c r="L484" s="68" t="s">
        <v>121</v>
      </c>
      <c r="M484" s="70" t="s">
        <v>320</v>
      </c>
      <c r="N484" s="147" t="s">
        <v>33</v>
      </c>
      <c r="O484" s="151">
        <v>45775</v>
      </c>
      <c r="P484" s="152">
        <v>45777</v>
      </c>
      <c r="Q484" s="73" t="s">
        <v>588</v>
      </c>
      <c r="R484" s="74">
        <v>30</v>
      </c>
      <c r="S484" s="75">
        <v>30</v>
      </c>
      <c r="T484" s="24" t="str">
        <f t="shared" si="60"/>
        <v>&lt;9</v>
      </c>
      <c r="U484" s="24">
        <f t="shared" si="60"/>
        <v>30</v>
      </c>
      <c r="V484" s="25">
        <f t="shared" si="59"/>
        <v>30</v>
      </c>
      <c r="W484" s="156"/>
    </row>
    <row r="485" spans="1:23" x14ac:dyDescent="0.4">
      <c r="A485" s="13">
        <f t="shared" si="57"/>
        <v>479</v>
      </c>
      <c r="B485" s="146" t="s">
        <v>115</v>
      </c>
      <c r="C485" s="147" t="s">
        <v>115</v>
      </c>
      <c r="D485" s="148" t="s">
        <v>115</v>
      </c>
      <c r="E485" s="65" t="s">
        <v>599</v>
      </c>
      <c r="F485" s="149" t="s">
        <v>65</v>
      </c>
      <c r="G485" s="150" t="s">
        <v>406</v>
      </c>
      <c r="H485" s="67" t="s">
        <v>69</v>
      </c>
      <c r="I485" s="65" t="s">
        <v>38</v>
      </c>
      <c r="J485" s="65" t="s">
        <v>587</v>
      </c>
      <c r="K485" s="65" t="s">
        <v>65</v>
      </c>
      <c r="L485" s="68" t="s">
        <v>121</v>
      </c>
      <c r="M485" s="70" t="s">
        <v>320</v>
      </c>
      <c r="N485" s="147" t="s">
        <v>33</v>
      </c>
      <c r="O485" s="151">
        <v>45775</v>
      </c>
      <c r="P485" s="152">
        <v>45777</v>
      </c>
      <c r="Q485" s="73" t="s">
        <v>926</v>
      </c>
      <c r="R485" s="74" t="s">
        <v>927</v>
      </c>
      <c r="S485" s="75" t="s">
        <v>416</v>
      </c>
      <c r="T485" s="24" t="str">
        <f t="shared" ref="T485:U500" si="61">IF(Q485="","",IF(NOT(ISERROR(Q485*1)),ROUNDDOWN(Q485*1,2-INT(LOG(ABS(Q485*1)))),IFERROR("&lt;"&amp;ROUNDDOWN(IF(SUBSTITUTE(Q485,"&lt;","")*1&lt;=50,SUBSTITUTE(Q485,"&lt;","")*1,""),2-INT(LOG(ABS(SUBSTITUTE(Q485,"&lt;","")*1)))),IF(Q485="-",Q485,"入力形式が間違っています"))))</f>
        <v>&lt;7.25</v>
      </c>
      <c r="U485" s="24" t="str">
        <f t="shared" si="61"/>
        <v>&lt;9.55</v>
      </c>
      <c r="V485" s="25" t="str">
        <f t="shared" si="59"/>
        <v>&lt;17</v>
      </c>
      <c r="W485" s="156"/>
    </row>
    <row r="486" spans="1:23" x14ac:dyDescent="0.4">
      <c r="A486" s="13">
        <f t="shared" si="57"/>
        <v>480</v>
      </c>
      <c r="B486" s="146" t="s">
        <v>115</v>
      </c>
      <c r="C486" s="147" t="s">
        <v>115</v>
      </c>
      <c r="D486" s="148" t="s">
        <v>115</v>
      </c>
      <c r="E486" s="65" t="s">
        <v>568</v>
      </c>
      <c r="F486" s="149" t="s">
        <v>65</v>
      </c>
      <c r="G486" s="150" t="s">
        <v>406</v>
      </c>
      <c r="H486" s="67" t="s">
        <v>69</v>
      </c>
      <c r="I486" s="65" t="s">
        <v>911</v>
      </c>
      <c r="J486" s="65" t="s">
        <v>119</v>
      </c>
      <c r="K486" s="65" t="s">
        <v>120</v>
      </c>
      <c r="L486" s="68" t="s">
        <v>95</v>
      </c>
      <c r="M486" s="70" t="s">
        <v>320</v>
      </c>
      <c r="N486" s="147" t="s">
        <v>33</v>
      </c>
      <c r="O486" s="151">
        <v>45777</v>
      </c>
      <c r="P486" s="152">
        <v>45778</v>
      </c>
      <c r="Q486" s="73" t="s">
        <v>928</v>
      </c>
      <c r="R486" s="74">
        <v>65.400000000000006</v>
      </c>
      <c r="S486" s="75">
        <v>65</v>
      </c>
      <c r="T486" s="24" t="str">
        <f t="shared" si="61"/>
        <v>&lt;7.79</v>
      </c>
      <c r="U486" s="24">
        <f t="shared" si="61"/>
        <v>65.400000000000006</v>
      </c>
      <c r="V486" s="25">
        <f t="shared" si="59"/>
        <v>65</v>
      </c>
      <c r="W486" s="156"/>
    </row>
    <row r="487" spans="1:23" x14ac:dyDescent="0.4">
      <c r="A487" s="13">
        <f t="shared" si="57"/>
        <v>481</v>
      </c>
      <c r="B487" s="146" t="s">
        <v>115</v>
      </c>
      <c r="C487" s="147" t="s">
        <v>115</v>
      </c>
      <c r="D487" s="148" t="s">
        <v>115</v>
      </c>
      <c r="E487" s="65" t="s">
        <v>568</v>
      </c>
      <c r="F487" s="149" t="s">
        <v>65</v>
      </c>
      <c r="G487" s="150" t="s">
        <v>406</v>
      </c>
      <c r="H487" s="67" t="s">
        <v>69</v>
      </c>
      <c r="I487" s="65" t="s">
        <v>769</v>
      </c>
      <c r="J487" s="65" t="s">
        <v>119</v>
      </c>
      <c r="K487" s="65" t="s">
        <v>120</v>
      </c>
      <c r="L487" s="68" t="s">
        <v>95</v>
      </c>
      <c r="M487" s="70" t="s">
        <v>320</v>
      </c>
      <c r="N487" s="147" t="s">
        <v>33</v>
      </c>
      <c r="O487" s="151">
        <v>45777</v>
      </c>
      <c r="P487" s="152">
        <v>45778</v>
      </c>
      <c r="Q487" s="73" t="s">
        <v>929</v>
      </c>
      <c r="R487" s="155" t="s">
        <v>909</v>
      </c>
      <c r="S487" s="175" t="s">
        <v>420</v>
      </c>
      <c r="T487" s="24" t="str">
        <f t="shared" si="61"/>
        <v>&lt;8.35</v>
      </c>
      <c r="U487" s="24" t="str">
        <f t="shared" si="61"/>
        <v>&lt;9.61</v>
      </c>
      <c r="V487" s="25" t="str">
        <f t="shared" si="59"/>
        <v>&lt;18</v>
      </c>
      <c r="W487" s="156"/>
    </row>
    <row r="488" spans="1:23" x14ac:dyDescent="0.4">
      <c r="A488" s="13">
        <f t="shared" si="57"/>
        <v>482</v>
      </c>
      <c r="B488" s="146" t="s">
        <v>115</v>
      </c>
      <c r="C488" s="147" t="s">
        <v>115</v>
      </c>
      <c r="D488" s="148" t="s">
        <v>115</v>
      </c>
      <c r="E488" s="65" t="s">
        <v>607</v>
      </c>
      <c r="F488" s="149" t="s">
        <v>65</v>
      </c>
      <c r="G488" s="150" t="s">
        <v>406</v>
      </c>
      <c r="H488" s="67" t="s">
        <v>69</v>
      </c>
      <c r="I488" s="65" t="s">
        <v>911</v>
      </c>
      <c r="J488" s="65" t="s">
        <v>587</v>
      </c>
      <c r="K488" s="65" t="s">
        <v>65</v>
      </c>
      <c r="L488" s="68" t="s">
        <v>95</v>
      </c>
      <c r="M488" s="70" t="s">
        <v>320</v>
      </c>
      <c r="N488" s="147" t="s">
        <v>33</v>
      </c>
      <c r="O488" s="151">
        <v>45776</v>
      </c>
      <c r="P488" s="152">
        <v>45778</v>
      </c>
      <c r="Q488" s="73" t="s">
        <v>811</v>
      </c>
      <c r="R488" s="155">
        <v>9.48</v>
      </c>
      <c r="S488" s="175">
        <v>9.5</v>
      </c>
      <c r="T488" s="24" t="str">
        <f t="shared" si="61"/>
        <v>&lt;7.2</v>
      </c>
      <c r="U488" s="24">
        <f t="shared" si="61"/>
        <v>9.48</v>
      </c>
      <c r="V488" s="25">
        <f t="shared" si="59"/>
        <v>9.5</v>
      </c>
      <c r="W488" s="156"/>
    </row>
    <row r="489" spans="1:23" x14ac:dyDescent="0.4">
      <c r="A489" s="13">
        <f t="shared" si="57"/>
        <v>483</v>
      </c>
      <c r="B489" s="146" t="s">
        <v>115</v>
      </c>
      <c r="C489" s="147" t="s">
        <v>115</v>
      </c>
      <c r="D489" s="148" t="s">
        <v>115</v>
      </c>
      <c r="E489" s="65" t="s">
        <v>607</v>
      </c>
      <c r="F489" s="149" t="s">
        <v>65</v>
      </c>
      <c r="G489" s="150" t="s">
        <v>406</v>
      </c>
      <c r="H489" s="67" t="s">
        <v>69</v>
      </c>
      <c r="I489" s="65" t="s">
        <v>930</v>
      </c>
      <c r="J489" s="65" t="s">
        <v>587</v>
      </c>
      <c r="K489" s="65" t="s">
        <v>65</v>
      </c>
      <c r="L489" s="68" t="s">
        <v>95</v>
      </c>
      <c r="M489" s="70" t="s">
        <v>320</v>
      </c>
      <c r="N489" s="147" t="s">
        <v>33</v>
      </c>
      <c r="O489" s="151">
        <v>45776</v>
      </c>
      <c r="P489" s="152">
        <v>45778</v>
      </c>
      <c r="Q489" s="73" t="s">
        <v>931</v>
      </c>
      <c r="R489" s="155" t="s">
        <v>914</v>
      </c>
      <c r="S489" s="175" t="s">
        <v>35</v>
      </c>
      <c r="T489" s="24" t="str">
        <f t="shared" si="61"/>
        <v>&lt;9.79</v>
      </c>
      <c r="U489" s="24" t="str">
        <f t="shared" si="61"/>
        <v>&lt;8.97</v>
      </c>
      <c r="V489" s="25" t="str">
        <f t="shared" si="59"/>
        <v>&lt;19</v>
      </c>
      <c r="W489" s="156"/>
    </row>
    <row r="490" spans="1:23" x14ac:dyDescent="0.4">
      <c r="A490" s="13">
        <f t="shared" si="57"/>
        <v>484</v>
      </c>
      <c r="B490" s="146" t="s">
        <v>115</v>
      </c>
      <c r="C490" s="147" t="s">
        <v>115</v>
      </c>
      <c r="D490" s="148" t="s">
        <v>115</v>
      </c>
      <c r="E490" s="65" t="s">
        <v>932</v>
      </c>
      <c r="F490" s="149" t="s">
        <v>65</v>
      </c>
      <c r="G490" s="150" t="s">
        <v>406</v>
      </c>
      <c r="H490" s="67" t="s">
        <v>69</v>
      </c>
      <c r="I490" s="65" t="s">
        <v>38</v>
      </c>
      <c r="J490" s="65" t="s">
        <v>587</v>
      </c>
      <c r="K490" s="65" t="s">
        <v>65</v>
      </c>
      <c r="L490" s="68" t="s">
        <v>95</v>
      </c>
      <c r="M490" s="70" t="s">
        <v>320</v>
      </c>
      <c r="N490" s="147" t="s">
        <v>33</v>
      </c>
      <c r="O490" s="151">
        <v>45775</v>
      </c>
      <c r="P490" s="152">
        <v>45778</v>
      </c>
      <c r="Q490" s="73" t="s">
        <v>805</v>
      </c>
      <c r="R490" s="74" t="s">
        <v>933</v>
      </c>
      <c r="S490" s="75" t="s">
        <v>420</v>
      </c>
      <c r="T490" s="24" t="str">
        <f t="shared" si="61"/>
        <v>&lt;8.02</v>
      </c>
      <c r="U490" s="24" t="str">
        <f t="shared" si="61"/>
        <v>&lt;9.63</v>
      </c>
      <c r="V490" s="25" t="str">
        <f t="shared" si="59"/>
        <v>&lt;18</v>
      </c>
      <c r="W490" s="156"/>
    </row>
    <row r="491" spans="1:23" x14ac:dyDescent="0.4">
      <c r="A491" s="13">
        <f t="shared" si="57"/>
        <v>485</v>
      </c>
      <c r="B491" s="146" t="s">
        <v>115</v>
      </c>
      <c r="C491" s="147" t="s">
        <v>115</v>
      </c>
      <c r="D491" s="148" t="s">
        <v>115</v>
      </c>
      <c r="E491" s="65" t="s">
        <v>934</v>
      </c>
      <c r="F491" s="149" t="s">
        <v>65</v>
      </c>
      <c r="G491" s="150" t="s">
        <v>406</v>
      </c>
      <c r="H491" s="67" t="s">
        <v>69</v>
      </c>
      <c r="I491" s="65" t="s">
        <v>38</v>
      </c>
      <c r="J491" s="65" t="s">
        <v>587</v>
      </c>
      <c r="K491" s="65" t="s">
        <v>65</v>
      </c>
      <c r="L491" s="68" t="s">
        <v>95</v>
      </c>
      <c r="M491" s="70" t="s">
        <v>320</v>
      </c>
      <c r="N491" s="147" t="s">
        <v>33</v>
      </c>
      <c r="O491" s="151">
        <v>45776</v>
      </c>
      <c r="P491" s="152">
        <v>45778</v>
      </c>
      <c r="Q491" s="73" t="s">
        <v>770</v>
      </c>
      <c r="R491" s="74" t="s">
        <v>935</v>
      </c>
      <c r="S491" s="75" t="s">
        <v>420</v>
      </c>
      <c r="T491" s="24" t="str">
        <f t="shared" si="61"/>
        <v>&lt;9.57</v>
      </c>
      <c r="U491" s="24" t="str">
        <f t="shared" si="61"/>
        <v>&lt;8.41</v>
      </c>
      <c r="V491" s="25" t="str">
        <f t="shared" si="59"/>
        <v>&lt;18</v>
      </c>
      <c r="W491" s="156"/>
    </row>
    <row r="492" spans="1:23" x14ac:dyDescent="0.4">
      <c r="A492" s="13">
        <f t="shared" si="57"/>
        <v>486</v>
      </c>
      <c r="B492" s="146" t="s">
        <v>115</v>
      </c>
      <c r="C492" s="147" t="s">
        <v>115</v>
      </c>
      <c r="D492" s="148" t="s">
        <v>115</v>
      </c>
      <c r="E492" s="65" t="s">
        <v>932</v>
      </c>
      <c r="F492" s="149" t="s">
        <v>65</v>
      </c>
      <c r="G492" s="150" t="s">
        <v>406</v>
      </c>
      <c r="H492" s="67" t="s">
        <v>69</v>
      </c>
      <c r="I492" s="65" t="s">
        <v>936</v>
      </c>
      <c r="J492" s="65" t="s">
        <v>587</v>
      </c>
      <c r="K492" s="65" t="s">
        <v>65</v>
      </c>
      <c r="L492" s="68" t="s">
        <v>95</v>
      </c>
      <c r="M492" s="70" t="s">
        <v>320</v>
      </c>
      <c r="N492" s="147" t="s">
        <v>33</v>
      </c>
      <c r="O492" s="151">
        <v>45777</v>
      </c>
      <c r="P492" s="152">
        <v>45778</v>
      </c>
      <c r="Q492" s="73" t="s">
        <v>937</v>
      </c>
      <c r="R492" s="74" t="s">
        <v>36</v>
      </c>
      <c r="S492" s="75" t="s">
        <v>420</v>
      </c>
      <c r="T492" s="24" t="str">
        <f t="shared" si="61"/>
        <v>&lt;8.67</v>
      </c>
      <c r="U492" s="24" t="str">
        <f t="shared" si="61"/>
        <v>&lt;9.6</v>
      </c>
      <c r="V492" s="25" t="str">
        <f t="shared" si="59"/>
        <v>&lt;18</v>
      </c>
      <c r="W492" s="156"/>
    </row>
    <row r="493" spans="1:23" x14ac:dyDescent="0.4">
      <c r="A493" s="13">
        <f t="shared" si="57"/>
        <v>487</v>
      </c>
      <c r="B493" s="146" t="s">
        <v>115</v>
      </c>
      <c r="C493" s="147" t="s">
        <v>115</v>
      </c>
      <c r="D493" s="148" t="s">
        <v>115</v>
      </c>
      <c r="E493" s="65" t="s">
        <v>932</v>
      </c>
      <c r="F493" s="149" t="s">
        <v>65</v>
      </c>
      <c r="G493" s="150" t="s">
        <v>406</v>
      </c>
      <c r="H493" s="67" t="s">
        <v>69</v>
      </c>
      <c r="I493" s="65" t="s">
        <v>769</v>
      </c>
      <c r="J493" s="65" t="s">
        <v>587</v>
      </c>
      <c r="K493" s="65" t="s">
        <v>65</v>
      </c>
      <c r="L493" s="68" t="s">
        <v>95</v>
      </c>
      <c r="M493" s="70" t="s">
        <v>320</v>
      </c>
      <c r="N493" s="147" t="s">
        <v>33</v>
      </c>
      <c r="O493" s="151">
        <v>45777</v>
      </c>
      <c r="P493" s="152">
        <v>45778</v>
      </c>
      <c r="Q493" s="73" t="s">
        <v>938</v>
      </c>
      <c r="R493" s="74" t="s">
        <v>939</v>
      </c>
      <c r="S493" s="75" t="s">
        <v>416</v>
      </c>
      <c r="T493" s="24" t="str">
        <f t="shared" si="61"/>
        <v>&lt;8.32</v>
      </c>
      <c r="U493" s="24" t="str">
        <f t="shared" si="61"/>
        <v>&lt;8.91</v>
      </c>
      <c r="V493" s="25" t="str">
        <f t="shared" si="59"/>
        <v>&lt;17</v>
      </c>
      <c r="W493" s="156"/>
    </row>
    <row r="494" spans="1:23" x14ac:dyDescent="0.4">
      <c r="A494" s="13">
        <f t="shared" si="57"/>
        <v>488</v>
      </c>
      <c r="B494" s="146" t="s">
        <v>115</v>
      </c>
      <c r="C494" s="147" t="s">
        <v>115</v>
      </c>
      <c r="D494" s="148" t="s">
        <v>115</v>
      </c>
      <c r="E494" s="65" t="s">
        <v>932</v>
      </c>
      <c r="F494" s="149" t="s">
        <v>65</v>
      </c>
      <c r="G494" s="150" t="s">
        <v>406</v>
      </c>
      <c r="H494" s="67" t="s">
        <v>69</v>
      </c>
      <c r="I494" s="65" t="s">
        <v>407</v>
      </c>
      <c r="J494" s="65" t="s">
        <v>587</v>
      </c>
      <c r="K494" s="65" t="s">
        <v>65</v>
      </c>
      <c r="L494" s="68" t="s">
        <v>95</v>
      </c>
      <c r="M494" s="70" t="s">
        <v>320</v>
      </c>
      <c r="N494" s="147" t="s">
        <v>33</v>
      </c>
      <c r="O494" s="151">
        <v>45777</v>
      </c>
      <c r="P494" s="152">
        <v>45778</v>
      </c>
      <c r="Q494" s="73" t="s">
        <v>598</v>
      </c>
      <c r="R494" s="74" t="s">
        <v>940</v>
      </c>
      <c r="S494" s="75" t="s">
        <v>41</v>
      </c>
      <c r="T494" s="24" t="str">
        <f t="shared" si="61"/>
        <v>&lt;8.64</v>
      </c>
      <c r="U494" s="24" t="str">
        <f t="shared" si="61"/>
        <v>&lt;7.54</v>
      </c>
      <c r="V494" s="25" t="str">
        <f t="shared" si="59"/>
        <v>&lt;16</v>
      </c>
      <c r="W494" s="156"/>
    </row>
    <row r="495" spans="1:23" x14ac:dyDescent="0.4">
      <c r="A495" s="13">
        <f t="shared" si="57"/>
        <v>489</v>
      </c>
      <c r="B495" s="146" t="s">
        <v>115</v>
      </c>
      <c r="C495" s="147" t="s">
        <v>115</v>
      </c>
      <c r="D495" s="148" t="s">
        <v>115</v>
      </c>
      <c r="E495" s="65" t="s">
        <v>932</v>
      </c>
      <c r="F495" s="149" t="s">
        <v>65</v>
      </c>
      <c r="G495" s="150" t="s">
        <v>406</v>
      </c>
      <c r="H495" s="67" t="s">
        <v>69</v>
      </c>
      <c r="I495" s="65" t="s">
        <v>906</v>
      </c>
      <c r="J495" s="65" t="s">
        <v>587</v>
      </c>
      <c r="K495" s="65" t="s">
        <v>65</v>
      </c>
      <c r="L495" s="68" t="s">
        <v>95</v>
      </c>
      <c r="M495" s="70" t="s">
        <v>320</v>
      </c>
      <c r="N495" s="147" t="s">
        <v>33</v>
      </c>
      <c r="O495" s="151">
        <v>45777</v>
      </c>
      <c r="P495" s="152">
        <v>45778</v>
      </c>
      <c r="Q495" s="73" t="s">
        <v>413</v>
      </c>
      <c r="R495" s="74">
        <v>16.899999999999999</v>
      </c>
      <c r="S495" s="75">
        <v>17</v>
      </c>
      <c r="T495" s="24" t="str">
        <f t="shared" si="61"/>
        <v>&lt;9.09</v>
      </c>
      <c r="U495" s="24">
        <f t="shared" si="61"/>
        <v>16.899999999999999</v>
      </c>
      <c r="V495" s="25">
        <f t="shared" si="59"/>
        <v>17</v>
      </c>
      <c r="W495" s="156"/>
    </row>
    <row r="496" spans="1:23" x14ac:dyDescent="0.4">
      <c r="A496" s="13">
        <f t="shared" si="57"/>
        <v>490</v>
      </c>
      <c r="B496" s="146" t="s">
        <v>115</v>
      </c>
      <c r="C496" s="147" t="s">
        <v>115</v>
      </c>
      <c r="D496" s="148" t="s">
        <v>115</v>
      </c>
      <c r="E496" s="65" t="s">
        <v>116</v>
      </c>
      <c r="F496" s="149" t="s">
        <v>65</v>
      </c>
      <c r="G496" s="150" t="s">
        <v>406</v>
      </c>
      <c r="H496" s="67" t="s">
        <v>69</v>
      </c>
      <c r="I496" s="65" t="s">
        <v>38</v>
      </c>
      <c r="J496" s="65" t="s">
        <v>587</v>
      </c>
      <c r="K496" s="65" t="s">
        <v>65</v>
      </c>
      <c r="L496" s="68" t="s">
        <v>121</v>
      </c>
      <c r="M496" s="70" t="s">
        <v>320</v>
      </c>
      <c r="N496" s="147" t="s">
        <v>33</v>
      </c>
      <c r="O496" s="151">
        <v>45777</v>
      </c>
      <c r="P496" s="152">
        <v>45778</v>
      </c>
      <c r="Q496" s="73" t="s">
        <v>780</v>
      </c>
      <c r="R496" s="74" t="s">
        <v>941</v>
      </c>
      <c r="S496" s="75" t="s">
        <v>420</v>
      </c>
      <c r="T496" s="24" t="str">
        <f t="shared" si="61"/>
        <v>&lt;8.75</v>
      </c>
      <c r="U496" s="24" t="str">
        <f t="shared" si="61"/>
        <v>&lt;9.54</v>
      </c>
      <c r="V496" s="25" t="str">
        <f t="shared" si="59"/>
        <v>&lt;18</v>
      </c>
      <c r="W496" s="156"/>
    </row>
    <row r="497" spans="1:23" x14ac:dyDescent="0.4">
      <c r="A497" s="13">
        <f t="shared" si="57"/>
        <v>491</v>
      </c>
      <c r="B497" s="146" t="s">
        <v>115</v>
      </c>
      <c r="C497" s="147" t="s">
        <v>115</v>
      </c>
      <c r="D497" s="148" t="s">
        <v>115</v>
      </c>
      <c r="E497" s="65" t="s">
        <v>116</v>
      </c>
      <c r="F497" s="149" t="s">
        <v>65</v>
      </c>
      <c r="G497" s="150" t="s">
        <v>406</v>
      </c>
      <c r="H497" s="67" t="s">
        <v>69</v>
      </c>
      <c r="I497" s="65" t="s">
        <v>38</v>
      </c>
      <c r="J497" s="65" t="s">
        <v>587</v>
      </c>
      <c r="K497" s="65" t="s">
        <v>65</v>
      </c>
      <c r="L497" s="68" t="s">
        <v>121</v>
      </c>
      <c r="M497" s="70" t="s">
        <v>320</v>
      </c>
      <c r="N497" s="147" t="s">
        <v>33</v>
      </c>
      <c r="O497" s="151">
        <v>45777</v>
      </c>
      <c r="P497" s="152">
        <v>45778</v>
      </c>
      <c r="Q497" s="73" t="s">
        <v>774</v>
      </c>
      <c r="R497" s="74" t="s">
        <v>942</v>
      </c>
      <c r="S497" s="75" t="s">
        <v>622</v>
      </c>
      <c r="T497" s="24" t="str">
        <f t="shared" si="61"/>
        <v>&lt;6.96</v>
      </c>
      <c r="U497" s="24" t="str">
        <f t="shared" si="61"/>
        <v>&lt;8.01</v>
      </c>
      <c r="V497" s="25" t="str">
        <f t="shared" si="59"/>
        <v>&lt;15</v>
      </c>
      <c r="W497" s="156"/>
    </row>
    <row r="498" spans="1:23" x14ac:dyDescent="0.4">
      <c r="A498" s="13">
        <f t="shared" si="57"/>
        <v>492</v>
      </c>
      <c r="B498" s="146" t="s">
        <v>115</v>
      </c>
      <c r="C498" s="147" t="s">
        <v>115</v>
      </c>
      <c r="D498" s="148" t="s">
        <v>115</v>
      </c>
      <c r="E498" s="65" t="s">
        <v>116</v>
      </c>
      <c r="F498" s="149" t="s">
        <v>65</v>
      </c>
      <c r="G498" s="150" t="s">
        <v>406</v>
      </c>
      <c r="H498" s="67" t="s">
        <v>69</v>
      </c>
      <c r="I498" s="65" t="s">
        <v>38</v>
      </c>
      <c r="J498" s="65" t="s">
        <v>587</v>
      </c>
      <c r="K498" s="65" t="s">
        <v>65</v>
      </c>
      <c r="L498" s="68" t="s">
        <v>121</v>
      </c>
      <c r="M498" s="70" t="s">
        <v>320</v>
      </c>
      <c r="N498" s="147" t="s">
        <v>33</v>
      </c>
      <c r="O498" s="151">
        <v>45777</v>
      </c>
      <c r="P498" s="152">
        <v>45778</v>
      </c>
      <c r="Q498" s="73" t="s">
        <v>943</v>
      </c>
      <c r="R498" s="74">
        <v>14.6</v>
      </c>
      <c r="S498" s="75">
        <v>15</v>
      </c>
      <c r="T498" s="24" t="str">
        <f t="shared" si="61"/>
        <v>&lt;7.8</v>
      </c>
      <c r="U498" s="24">
        <f t="shared" si="61"/>
        <v>14.6</v>
      </c>
      <c r="V498" s="25">
        <f t="shared" si="59"/>
        <v>15</v>
      </c>
      <c r="W498" s="156"/>
    </row>
    <row r="499" spans="1:23" x14ac:dyDescent="0.4">
      <c r="A499" s="13">
        <f t="shared" si="57"/>
        <v>493</v>
      </c>
      <c r="B499" s="118" t="s">
        <v>130</v>
      </c>
      <c r="C499" s="119" t="str">
        <f>IF(M499="","",IF(M499="（一財）宮城県公衆衛生協会","宮城県漁業協同組合","宮城県"))</f>
        <v>宮城県</v>
      </c>
      <c r="D499" s="120" t="s">
        <v>131</v>
      </c>
      <c r="E499" s="118" t="s">
        <v>74</v>
      </c>
      <c r="F499" s="119" t="s">
        <v>195</v>
      </c>
      <c r="G499" s="121" t="s">
        <v>61</v>
      </c>
      <c r="H499" s="82" t="s">
        <v>46</v>
      </c>
      <c r="I499" s="78" t="s">
        <v>944</v>
      </c>
      <c r="J499" s="118" t="s">
        <v>48</v>
      </c>
      <c r="K499" s="118" t="s">
        <v>74</v>
      </c>
      <c r="L499" s="137" t="s">
        <v>49</v>
      </c>
      <c r="M499" s="78" t="s">
        <v>677</v>
      </c>
      <c r="N499" s="122" t="s">
        <v>33</v>
      </c>
      <c r="O499" s="123">
        <v>45769</v>
      </c>
      <c r="P499" s="124">
        <v>45775</v>
      </c>
      <c r="Q499" s="120" t="s">
        <v>945</v>
      </c>
      <c r="R499" s="125" t="s">
        <v>946</v>
      </c>
      <c r="S499" s="126" t="s">
        <v>82</v>
      </c>
      <c r="T499" s="135" t="str">
        <f t="shared" si="61"/>
        <v>&lt;0.488</v>
      </c>
      <c r="U499" s="135" t="str">
        <f t="shared" si="61"/>
        <v>&lt;0.52</v>
      </c>
      <c r="V499" s="136" t="str">
        <f t="shared" si="59"/>
        <v>&lt;1</v>
      </c>
      <c r="W499" s="156"/>
    </row>
    <row r="500" spans="1:23" x14ac:dyDescent="0.4">
      <c r="A500" s="13">
        <f t="shared" si="57"/>
        <v>494</v>
      </c>
      <c r="B500" s="118" t="s">
        <v>130</v>
      </c>
      <c r="C500" s="119" t="str">
        <f t="shared" ref="C500:C563" si="62">IF(M500="","",IF(M500="（一財）宮城県公衆衛生協会","宮城県漁業協同組合","宮城県"))</f>
        <v>宮城県</v>
      </c>
      <c r="D500" s="120" t="s">
        <v>108</v>
      </c>
      <c r="E500" s="118" t="s">
        <v>65</v>
      </c>
      <c r="F500" s="119" t="s">
        <v>195</v>
      </c>
      <c r="G500" s="121" t="s">
        <v>61</v>
      </c>
      <c r="H500" s="82" t="s">
        <v>46</v>
      </c>
      <c r="I500" s="89" t="s">
        <v>944</v>
      </c>
      <c r="J500" s="118" t="s">
        <v>48</v>
      </c>
      <c r="K500" s="118" t="s">
        <v>65</v>
      </c>
      <c r="L500" s="137" t="s">
        <v>49</v>
      </c>
      <c r="M500" s="78" t="s">
        <v>677</v>
      </c>
      <c r="N500" s="122" t="s">
        <v>33</v>
      </c>
      <c r="O500" s="123">
        <v>45769</v>
      </c>
      <c r="P500" s="124">
        <v>45775</v>
      </c>
      <c r="Q500" s="127" t="s">
        <v>947</v>
      </c>
      <c r="R500" s="128" t="s">
        <v>948</v>
      </c>
      <c r="S500" s="126" t="s">
        <v>949</v>
      </c>
      <c r="T500" s="135" t="str">
        <f>IF(Q500="","",IF(NOT(ISERROR(Q500*1)),ROUNDDOWN(Q500*1,2-INT(LOG(ABS(Q500*1)))),IFERROR("&lt;"&amp;ROUNDDOWN(IF(SUBSTITUTE(Q500,"&lt;","")*1&lt;=50,SUBSTITUTE(Q500,"&lt;","")*1,""),2-INT(LOG(ABS(SUBSTITUTE(Q500,"&lt;","")*1)))),IF(Q500="-",Q500,"入力形式が間違っています"))))</f>
        <v>&lt;0.554</v>
      </c>
      <c r="U500" s="135" t="str">
        <f t="shared" si="61"/>
        <v>&lt;0.584</v>
      </c>
      <c r="V500" s="136" t="str">
        <f t="shared" si="59"/>
        <v>&lt;1.1</v>
      </c>
      <c r="W500" s="137"/>
    </row>
    <row r="501" spans="1:23" x14ac:dyDescent="0.4">
      <c r="A501" s="13">
        <f t="shared" si="57"/>
        <v>495</v>
      </c>
      <c r="B501" s="118" t="s">
        <v>130</v>
      </c>
      <c r="C501" s="119" t="str">
        <f t="shared" si="62"/>
        <v>宮城県</v>
      </c>
      <c r="D501" s="120" t="s">
        <v>108</v>
      </c>
      <c r="E501" s="118" t="s">
        <v>65</v>
      </c>
      <c r="F501" s="119" t="s">
        <v>195</v>
      </c>
      <c r="G501" s="121" t="s">
        <v>61</v>
      </c>
      <c r="H501" s="82" t="s">
        <v>46</v>
      </c>
      <c r="I501" s="89" t="s">
        <v>339</v>
      </c>
      <c r="J501" s="118" t="s">
        <v>48</v>
      </c>
      <c r="K501" s="118" t="s">
        <v>65</v>
      </c>
      <c r="L501" s="137" t="s">
        <v>49</v>
      </c>
      <c r="M501" s="78" t="s">
        <v>677</v>
      </c>
      <c r="N501" s="122" t="s">
        <v>33</v>
      </c>
      <c r="O501" s="123">
        <v>45768</v>
      </c>
      <c r="P501" s="124">
        <v>45775</v>
      </c>
      <c r="Q501" s="127" t="s">
        <v>950</v>
      </c>
      <c r="R501" s="128" t="s">
        <v>951</v>
      </c>
      <c r="S501" s="126" t="s">
        <v>949</v>
      </c>
      <c r="T501" s="135" t="str">
        <f t="shared" ref="T501:U516" si="63">IF(Q501="","",IF(NOT(ISERROR(Q501*1)),ROUNDDOWN(Q501*1,2-INT(LOG(ABS(Q501*1)))),IFERROR("&lt;"&amp;ROUNDDOWN(IF(SUBSTITUTE(Q501,"&lt;","")*1&lt;=50,SUBSTITUTE(Q501,"&lt;","")*1,""),2-INT(LOG(ABS(SUBSTITUTE(Q501,"&lt;","")*1)))),IF(Q501="-",Q501,"入力形式が間違っています"))))</f>
        <v>&lt;0.523</v>
      </c>
      <c r="U501" s="135" t="str">
        <f t="shared" si="63"/>
        <v>&lt;0.61</v>
      </c>
      <c r="V501" s="136" t="str">
        <f t="shared" si="59"/>
        <v>&lt;1.1</v>
      </c>
      <c r="W501" s="137"/>
    </row>
    <row r="502" spans="1:23" x14ac:dyDescent="0.4">
      <c r="A502" s="13">
        <f t="shared" si="57"/>
        <v>496</v>
      </c>
      <c r="B502" s="118" t="s">
        <v>130</v>
      </c>
      <c r="C502" s="119" t="str">
        <f t="shared" si="62"/>
        <v>宮城県</v>
      </c>
      <c r="D502" s="120" t="s">
        <v>108</v>
      </c>
      <c r="E502" s="118" t="s">
        <v>65</v>
      </c>
      <c r="F502" s="119" t="s">
        <v>952</v>
      </c>
      <c r="G502" s="121" t="s">
        <v>61</v>
      </c>
      <c r="H502" s="82" t="s">
        <v>46</v>
      </c>
      <c r="I502" s="89" t="s">
        <v>835</v>
      </c>
      <c r="J502" s="118" t="s">
        <v>113</v>
      </c>
      <c r="K502" s="118" t="s">
        <v>65</v>
      </c>
      <c r="L502" s="137" t="s">
        <v>49</v>
      </c>
      <c r="M502" s="78" t="s">
        <v>236</v>
      </c>
      <c r="N502" s="122" t="s">
        <v>33</v>
      </c>
      <c r="O502" s="123">
        <v>45775</v>
      </c>
      <c r="P502" s="124">
        <v>45775</v>
      </c>
      <c r="Q502" s="127" t="s">
        <v>173</v>
      </c>
      <c r="R502" s="131" t="s">
        <v>182</v>
      </c>
      <c r="S502" s="126" t="s">
        <v>162</v>
      </c>
      <c r="T502" s="135" t="str">
        <f t="shared" si="63"/>
        <v>&lt;2.94</v>
      </c>
      <c r="U502" s="135" t="str">
        <f t="shared" si="63"/>
        <v>&lt;3.3</v>
      </c>
      <c r="V502" s="136" t="str">
        <f t="shared" si="59"/>
        <v>&lt;6.2</v>
      </c>
      <c r="W502" s="137"/>
    </row>
    <row r="503" spans="1:23" x14ac:dyDescent="0.4">
      <c r="A503" s="13">
        <f t="shared" si="57"/>
        <v>497</v>
      </c>
      <c r="B503" s="118" t="s">
        <v>130</v>
      </c>
      <c r="C503" s="119" t="str">
        <f t="shared" si="62"/>
        <v>宮城県漁業協同組合</v>
      </c>
      <c r="D503" s="120" t="s">
        <v>108</v>
      </c>
      <c r="E503" s="118" t="s">
        <v>65</v>
      </c>
      <c r="F503" s="119" t="s">
        <v>669</v>
      </c>
      <c r="G503" s="121" t="s">
        <v>61</v>
      </c>
      <c r="H503" s="82" t="s">
        <v>46</v>
      </c>
      <c r="I503" s="89" t="s">
        <v>953</v>
      </c>
      <c r="J503" s="118" t="s">
        <v>113</v>
      </c>
      <c r="K503" s="118" t="s">
        <v>65</v>
      </c>
      <c r="L503" s="137" t="s">
        <v>49</v>
      </c>
      <c r="M503" s="78" t="s">
        <v>134</v>
      </c>
      <c r="N503" s="122" t="s">
        <v>33</v>
      </c>
      <c r="O503" s="123">
        <v>45770</v>
      </c>
      <c r="P503" s="124">
        <v>45771</v>
      </c>
      <c r="Q503" s="127" t="s">
        <v>135</v>
      </c>
      <c r="R503" s="128" t="s">
        <v>135</v>
      </c>
      <c r="S503" s="132" t="s">
        <v>136</v>
      </c>
      <c r="T503" s="135" t="str">
        <f t="shared" si="63"/>
        <v>&lt;10</v>
      </c>
      <c r="U503" s="135" t="str">
        <f t="shared" si="63"/>
        <v>&lt;10</v>
      </c>
      <c r="V503" s="136" t="str">
        <f t="shared" si="59"/>
        <v>&lt;20</v>
      </c>
      <c r="W503" s="137"/>
    </row>
    <row r="504" spans="1:23" x14ac:dyDescent="0.4">
      <c r="A504" s="13">
        <f t="shared" si="57"/>
        <v>498</v>
      </c>
      <c r="B504" s="118" t="s">
        <v>130</v>
      </c>
      <c r="C504" s="119" t="str">
        <f t="shared" si="62"/>
        <v>宮城県漁業協同組合</v>
      </c>
      <c r="D504" s="120" t="s">
        <v>108</v>
      </c>
      <c r="E504" s="118" t="s">
        <v>74</v>
      </c>
      <c r="F504" s="119" t="s">
        <v>330</v>
      </c>
      <c r="G504" s="121" t="s">
        <v>61</v>
      </c>
      <c r="H504" s="82" t="s">
        <v>46</v>
      </c>
      <c r="I504" s="89" t="s">
        <v>133</v>
      </c>
      <c r="J504" s="118" t="s">
        <v>113</v>
      </c>
      <c r="K504" s="118" t="s">
        <v>65</v>
      </c>
      <c r="L504" s="137" t="s">
        <v>49</v>
      </c>
      <c r="M504" s="78" t="s">
        <v>134</v>
      </c>
      <c r="N504" s="122" t="s">
        <v>33</v>
      </c>
      <c r="O504" s="123">
        <v>45770</v>
      </c>
      <c r="P504" s="124">
        <v>45771</v>
      </c>
      <c r="Q504" s="127" t="s">
        <v>135</v>
      </c>
      <c r="R504" s="128" t="s">
        <v>135</v>
      </c>
      <c r="S504" s="126" t="s">
        <v>136</v>
      </c>
      <c r="T504" s="135" t="str">
        <f t="shared" si="63"/>
        <v>&lt;10</v>
      </c>
      <c r="U504" s="135" t="str">
        <f t="shared" si="63"/>
        <v>&lt;10</v>
      </c>
      <c r="V504" s="136" t="str">
        <f t="shared" si="59"/>
        <v>&lt;20</v>
      </c>
      <c r="W504" s="137"/>
    </row>
    <row r="505" spans="1:23" x14ac:dyDescent="0.4">
      <c r="A505" s="13">
        <f t="shared" si="57"/>
        <v>499</v>
      </c>
      <c r="B505" s="118" t="s">
        <v>130</v>
      </c>
      <c r="C505" s="119" t="str">
        <f t="shared" si="62"/>
        <v>宮城県漁業協同組合</v>
      </c>
      <c r="D505" s="120" t="s">
        <v>108</v>
      </c>
      <c r="E505" s="118" t="s">
        <v>65</v>
      </c>
      <c r="F505" s="119" t="s">
        <v>669</v>
      </c>
      <c r="G505" s="121" t="s">
        <v>61</v>
      </c>
      <c r="H505" s="82" t="s">
        <v>46</v>
      </c>
      <c r="I505" s="89" t="s">
        <v>953</v>
      </c>
      <c r="J505" s="118" t="s">
        <v>113</v>
      </c>
      <c r="K505" s="118" t="s">
        <v>74</v>
      </c>
      <c r="L505" s="137" t="s">
        <v>49</v>
      </c>
      <c r="M505" s="78" t="s">
        <v>134</v>
      </c>
      <c r="N505" s="122" t="s">
        <v>33</v>
      </c>
      <c r="O505" s="123">
        <v>45770</v>
      </c>
      <c r="P505" s="124">
        <v>45771</v>
      </c>
      <c r="Q505" s="127" t="s">
        <v>135</v>
      </c>
      <c r="R505" s="128" t="s">
        <v>135</v>
      </c>
      <c r="S505" s="132" t="s">
        <v>136</v>
      </c>
      <c r="T505" s="135" t="str">
        <f t="shared" si="63"/>
        <v>&lt;10</v>
      </c>
      <c r="U505" s="135" t="str">
        <f t="shared" si="63"/>
        <v>&lt;10</v>
      </c>
      <c r="V505" s="136" t="str">
        <f t="shared" si="59"/>
        <v>&lt;20</v>
      </c>
      <c r="W505" s="137"/>
    </row>
    <row r="506" spans="1:23" x14ac:dyDescent="0.4">
      <c r="A506" s="13">
        <f t="shared" si="57"/>
        <v>500</v>
      </c>
      <c r="B506" s="118" t="s">
        <v>130</v>
      </c>
      <c r="C506" s="119" t="str">
        <f t="shared" si="62"/>
        <v>宮城県漁業協同組合</v>
      </c>
      <c r="D506" s="120" t="s">
        <v>108</v>
      </c>
      <c r="E506" s="118" t="s">
        <v>65</v>
      </c>
      <c r="F506" s="119" t="s">
        <v>329</v>
      </c>
      <c r="G506" s="121" t="s">
        <v>61</v>
      </c>
      <c r="H506" s="82" t="s">
        <v>46</v>
      </c>
      <c r="I506" s="89" t="s">
        <v>222</v>
      </c>
      <c r="J506" s="118" t="s">
        <v>113</v>
      </c>
      <c r="K506" s="118" t="s">
        <v>74</v>
      </c>
      <c r="L506" s="137" t="s">
        <v>49</v>
      </c>
      <c r="M506" s="78" t="s">
        <v>134</v>
      </c>
      <c r="N506" s="122" t="s">
        <v>33</v>
      </c>
      <c r="O506" s="123">
        <v>45771</v>
      </c>
      <c r="P506" s="124">
        <v>45772</v>
      </c>
      <c r="Q506" s="127" t="s">
        <v>135</v>
      </c>
      <c r="R506" s="128" t="s">
        <v>135</v>
      </c>
      <c r="S506" s="126" t="s">
        <v>136</v>
      </c>
      <c r="T506" s="135" t="str">
        <f t="shared" si="63"/>
        <v>&lt;10</v>
      </c>
      <c r="U506" s="135" t="str">
        <f t="shared" si="63"/>
        <v>&lt;10</v>
      </c>
      <c r="V506" s="136" t="str">
        <f t="shared" si="59"/>
        <v>&lt;20</v>
      </c>
      <c r="W506" s="137"/>
    </row>
    <row r="507" spans="1:23" x14ac:dyDescent="0.4">
      <c r="A507" s="13">
        <f t="shared" ref="A507:A570" si="64">A506+1</f>
        <v>501</v>
      </c>
      <c r="B507" s="118" t="s">
        <v>130</v>
      </c>
      <c r="C507" s="119" t="str">
        <f t="shared" si="62"/>
        <v>宮城県漁業協同組合</v>
      </c>
      <c r="D507" s="120" t="s">
        <v>108</v>
      </c>
      <c r="E507" s="118" t="s">
        <v>65</v>
      </c>
      <c r="F507" s="119" t="s">
        <v>223</v>
      </c>
      <c r="G507" s="121" t="s">
        <v>61</v>
      </c>
      <c r="H507" s="82" t="s">
        <v>46</v>
      </c>
      <c r="I507" s="89" t="s">
        <v>222</v>
      </c>
      <c r="J507" s="118" t="s">
        <v>113</v>
      </c>
      <c r="K507" s="118" t="s">
        <v>74</v>
      </c>
      <c r="L507" s="137" t="s">
        <v>49</v>
      </c>
      <c r="M507" s="78" t="s">
        <v>134</v>
      </c>
      <c r="N507" s="122" t="s">
        <v>33</v>
      </c>
      <c r="O507" s="123">
        <v>45771</v>
      </c>
      <c r="P507" s="124">
        <v>45772</v>
      </c>
      <c r="Q507" s="127" t="s">
        <v>135</v>
      </c>
      <c r="R507" s="128" t="s">
        <v>135</v>
      </c>
      <c r="S507" s="126" t="s">
        <v>136</v>
      </c>
      <c r="T507" s="135" t="str">
        <f t="shared" si="63"/>
        <v>&lt;10</v>
      </c>
      <c r="U507" s="135" t="str">
        <f t="shared" si="63"/>
        <v>&lt;10</v>
      </c>
      <c r="V507" s="136" t="str">
        <f t="shared" si="59"/>
        <v>&lt;20</v>
      </c>
      <c r="W507" s="137"/>
    </row>
    <row r="508" spans="1:23" x14ac:dyDescent="0.4">
      <c r="A508" s="13">
        <f t="shared" si="64"/>
        <v>502</v>
      </c>
      <c r="B508" s="118" t="s">
        <v>130</v>
      </c>
      <c r="C508" s="119" t="str">
        <f t="shared" si="62"/>
        <v>宮城県漁業協同組合</v>
      </c>
      <c r="D508" s="120" t="s">
        <v>108</v>
      </c>
      <c r="E508" s="118" t="s">
        <v>65</v>
      </c>
      <c r="F508" s="119" t="s">
        <v>221</v>
      </c>
      <c r="G508" s="121" t="s">
        <v>61</v>
      </c>
      <c r="H508" s="82" t="s">
        <v>46</v>
      </c>
      <c r="I508" s="89" t="s">
        <v>224</v>
      </c>
      <c r="J508" s="118" t="s">
        <v>113</v>
      </c>
      <c r="K508" s="118" t="s">
        <v>74</v>
      </c>
      <c r="L508" s="137" t="s">
        <v>49</v>
      </c>
      <c r="M508" s="78" t="s">
        <v>134</v>
      </c>
      <c r="N508" s="122" t="s">
        <v>33</v>
      </c>
      <c r="O508" s="123">
        <v>45771</v>
      </c>
      <c r="P508" s="124">
        <v>45772</v>
      </c>
      <c r="Q508" s="127" t="s">
        <v>135</v>
      </c>
      <c r="R508" s="128" t="s">
        <v>135</v>
      </c>
      <c r="S508" s="126" t="s">
        <v>136</v>
      </c>
      <c r="T508" s="135" t="str">
        <f t="shared" si="63"/>
        <v>&lt;10</v>
      </c>
      <c r="U508" s="135" t="str">
        <f t="shared" si="63"/>
        <v>&lt;10</v>
      </c>
      <c r="V508" s="136" t="str">
        <f t="shared" si="59"/>
        <v>&lt;20</v>
      </c>
      <c r="W508" s="137"/>
    </row>
    <row r="509" spans="1:23" x14ac:dyDescent="0.4">
      <c r="A509" s="13">
        <f t="shared" si="64"/>
        <v>503</v>
      </c>
      <c r="B509" s="118" t="s">
        <v>130</v>
      </c>
      <c r="C509" s="119" t="str">
        <f t="shared" si="62"/>
        <v>宮城県漁業協同組合</v>
      </c>
      <c r="D509" s="120" t="s">
        <v>108</v>
      </c>
      <c r="E509" s="118" t="s">
        <v>65</v>
      </c>
      <c r="F509" s="119" t="s">
        <v>254</v>
      </c>
      <c r="G509" s="121" t="s">
        <v>61</v>
      </c>
      <c r="H509" s="82" t="s">
        <v>46</v>
      </c>
      <c r="I509" s="89" t="s">
        <v>233</v>
      </c>
      <c r="J509" s="118" t="s">
        <v>48</v>
      </c>
      <c r="K509" s="118" t="s">
        <v>74</v>
      </c>
      <c r="L509" s="137" t="s">
        <v>49</v>
      </c>
      <c r="M509" s="78" t="s">
        <v>134</v>
      </c>
      <c r="N509" s="122" t="s">
        <v>33</v>
      </c>
      <c r="O509" s="123">
        <v>45770</v>
      </c>
      <c r="P509" s="124">
        <v>45771</v>
      </c>
      <c r="Q509" s="127" t="s">
        <v>135</v>
      </c>
      <c r="R509" s="128" t="s">
        <v>135</v>
      </c>
      <c r="S509" s="126" t="s">
        <v>136</v>
      </c>
      <c r="T509" s="135" t="str">
        <f t="shared" si="63"/>
        <v>&lt;10</v>
      </c>
      <c r="U509" s="135" t="str">
        <f t="shared" si="63"/>
        <v>&lt;10</v>
      </c>
      <c r="V509" s="136" t="str">
        <f t="shared" si="59"/>
        <v>&lt;20</v>
      </c>
      <c r="W509" s="137"/>
    </row>
    <row r="510" spans="1:23" x14ac:dyDescent="0.4">
      <c r="A510" s="13">
        <f t="shared" si="64"/>
        <v>504</v>
      </c>
      <c r="B510" s="118" t="s">
        <v>130</v>
      </c>
      <c r="C510" s="119" t="str">
        <f t="shared" si="62"/>
        <v>宮城県</v>
      </c>
      <c r="D510" s="120" t="s">
        <v>108</v>
      </c>
      <c r="E510" s="118" t="s">
        <v>65</v>
      </c>
      <c r="F510" s="119" t="s">
        <v>954</v>
      </c>
      <c r="G510" s="121" t="s">
        <v>61</v>
      </c>
      <c r="H510" s="82" t="s">
        <v>46</v>
      </c>
      <c r="I510" s="89" t="s">
        <v>955</v>
      </c>
      <c r="J510" s="118" t="s">
        <v>48</v>
      </c>
      <c r="K510" s="118" t="s">
        <v>65</v>
      </c>
      <c r="L510" s="137" t="s">
        <v>49</v>
      </c>
      <c r="M510" s="78" t="s">
        <v>503</v>
      </c>
      <c r="N510" s="122" t="s">
        <v>33</v>
      </c>
      <c r="O510" s="123">
        <v>45771</v>
      </c>
      <c r="P510" s="124">
        <v>45777</v>
      </c>
      <c r="Q510" s="127" t="s">
        <v>956</v>
      </c>
      <c r="R510" s="134" t="s">
        <v>869</v>
      </c>
      <c r="S510" s="126" t="s">
        <v>53</v>
      </c>
      <c r="T510" s="135" t="str">
        <f t="shared" si="63"/>
        <v>&lt;3.76</v>
      </c>
      <c r="U510" s="135" t="str">
        <f t="shared" si="63"/>
        <v>&lt;4.41</v>
      </c>
      <c r="V510" s="136" t="str">
        <f t="shared" si="59"/>
        <v>&lt;8.2</v>
      </c>
      <c r="W510" s="137"/>
    </row>
    <row r="511" spans="1:23" x14ac:dyDescent="0.4">
      <c r="A511" s="13">
        <f t="shared" si="64"/>
        <v>505</v>
      </c>
      <c r="B511" s="118" t="s">
        <v>130</v>
      </c>
      <c r="C511" s="119" t="str">
        <f t="shared" si="62"/>
        <v>宮城県</v>
      </c>
      <c r="D511" s="120" t="s">
        <v>108</v>
      </c>
      <c r="E511" s="118" t="s">
        <v>65</v>
      </c>
      <c r="F511" s="119" t="s">
        <v>957</v>
      </c>
      <c r="G511" s="121" t="s">
        <v>61</v>
      </c>
      <c r="H511" s="82" t="s">
        <v>46</v>
      </c>
      <c r="I511" s="89" t="s">
        <v>880</v>
      </c>
      <c r="J511" s="118" t="s">
        <v>113</v>
      </c>
      <c r="K511" s="118" t="s">
        <v>65</v>
      </c>
      <c r="L511" s="137" t="s">
        <v>49</v>
      </c>
      <c r="M511" s="78" t="s">
        <v>503</v>
      </c>
      <c r="N511" s="122" t="s">
        <v>33</v>
      </c>
      <c r="O511" s="123">
        <v>45772</v>
      </c>
      <c r="P511" s="124">
        <v>45777</v>
      </c>
      <c r="Q511" s="127" t="s">
        <v>544</v>
      </c>
      <c r="R511" s="134" t="s">
        <v>958</v>
      </c>
      <c r="S511" s="126" t="s">
        <v>450</v>
      </c>
      <c r="T511" s="135" t="str">
        <f t="shared" si="63"/>
        <v>&lt;4.45</v>
      </c>
      <c r="U511" s="135" t="str">
        <f t="shared" si="63"/>
        <v>&lt;5.32</v>
      </c>
      <c r="V511" s="136" t="str">
        <f t="shared" si="59"/>
        <v>&lt;9.8</v>
      </c>
      <c r="W511" s="137"/>
    </row>
    <row r="512" spans="1:23" x14ac:dyDescent="0.4">
      <c r="A512" s="13">
        <f t="shared" si="64"/>
        <v>506</v>
      </c>
      <c r="B512" s="118" t="s">
        <v>130</v>
      </c>
      <c r="C512" s="119" t="str">
        <f t="shared" si="62"/>
        <v>宮城県</v>
      </c>
      <c r="D512" s="120" t="s">
        <v>108</v>
      </c>
      <c r="E512" s="118" t="s">
        <v>65</v>
      </c>
      <c r="F512" s="138" t="s">
        <v>957</v>
      </c>
      <c r="G512" s="121" t="s">
        <v>61</v>
      </c>
      <c r="H512" s="82" t="s">
        <v>46</v>
      </c>
      <c r="I512" s="89" t="s">
        <v>880</v>
      </c>
      <c r="J512" s="118" t="s">
        <v>113</v>
      </c>
      <c r="K512" s="118" t="s">
        <v>65</v>
      </c>
      <c r="L512" s="137" t="s">
        <v>49</v>
      </c>
      <c r="M512" s="78" t="s">
        <v>503</v>
      </c>
      <c r="N512" s="122" t="s">
        <v>33</v>
      </c>
      <c r="O512" s="123">
        <v>45772</v>
      </c>
      <c r="P512" s="124">
        <v>45777</v>
      </c>
      <c r="Q512" s="127" t="s">
        <v>959</v>
      </c>
      <c r="R512" s="134" t="s">
        <v>960</v>
      </c>
      <c r="S512" s="126" t="s">
        <v>55</v>
      </c>
      <c r="T512" s="135" t="str">
        <f t="shared" si="63"/>
        <v>&lt;5.17</v>
      </c>
      <c r="U512" s="135" t="str">
        <f t="shared" si="63"/>
        <v>&lt;5.3</v>
      </c>
      <c r="V512" s="136" t="str">
        <f t="shared" si="59"/>
        <v>&lt;10</v>
      </c>
      <c r="W512" s="156"/>
    </row>
    <row r="513" spans="1:23" x14ac:dyDescent="0.4">
      <c r="A513" s="13">
        <f t="shared" si="64"/>
        <v>507</v>
      </c>
      <c r="B513" s="139" t="s">
        <v>130</v>
      </c>
      <c r="C513" s="140" t="str">
        <f t="shared" si="62"/>
        <v>宮城県</v>
      </c>
      <c r="D513" s="141" t="s">
        <v>108</v>
      </c>
      <c r="E513" s="139" t="s">
        <v>65</v>
      </c>
      <c r="F513" s="142" t="s">
        <v>957</v>
      </c>
      <c r="G513" s="143" t="s">
        <v>61</v>
      </c>
      <c r="H513" s="101" t="s">
        <v>46</v>
      </c>
      <c r="I513" s="89" t="s">
        <v>880</v>
      </c>
      <c r="J513" s="118" t="s">
        <v>113</v>
      </c>
      <c r="K513" s="139" t="s">
        <v>65</v>
      </c>
      <c r="L513" s="178" t="s">
        <v>49</v>
      </c>
      <c r="M513" s="78" t="s">
        <v>503</v>
      </c>
      <c r="N513" s="144" t="s">
        <v>33</v>
      </c>
      <c r="O513" s="123">
        <v>45772</v>
      </c>
      <c r="P513" s="124">
        <v>45777</v>
      </c>
      <c r="Q513" s="127" t="s">
        <v>961</v>
      </c>
      <c r="R513" s="134" t="s">
        <v>962</v>
      </c>
      <c r="S513" s="126" t="s">
        <v>100</v>
      </c>
      <c r="T513" s="135" t="str">
        <f t="shared" si="63"/>
        <v>&lt;6.58</v>
      </c>
      <c r="U513" s="135" t="str">
        <f t="shared" si="63"/>
        <v>&lt;5.43</v>
      </c>
      <c r="V513" s="136" t="str">
        <f t="shared" si="59"/>
        <v>&lt;12</v>
      </c>
      <c r="W513" s="157"/>
    </row>
    <row r="514" spans="1:23" x14ac:dyDescent="0.4">
      <c r="A514" s="13">
        <f t="shared" si="64"/>
        <v>508</v>
      </c>
      <c r="B514" s="118" t="s">
        <v>130</v>
      </c>
      <c r="C514" s="119" t="str">
        <f t="shared" si="62"/>
        <v>宮城県</v>
      </c>
      <c r="D514" s="120" t="s">
        <v>108</v>
      </c>
      <c r="E514" s="118" t="s">
        <v>65</v>
      </c>
      <c r="F514" s="142" t="s">
        <v>957</v>
      </c>
      <c r="G514" s="121" t="s">
        <v>61</v>
      </c>
      <c r="H514" s="82" t="s">
        <v>46</v>
      </c>
      <c r="I514" s="89" t="s">
        <v>880</v>
      </c>
      <c r="J514" s="118" t="s">
        <v>113</v>
      </c>
      <c r="K514" s="118" t="s">
        <v>65</v>
      </c>
      <c r="L514" s="137" t="s">
        <v>49</v>
      </c>
      <c r="M514" s="78" t="s">
        <v>503</v>
      </c>
      <c r="N514" s="122" t="s">
        <v>33</v>
      </c>
      <c r="O514" s="123">
        <v>45772</v>
      </c>
      <c r="P514" s="124">
        <v>45777</v>
      </c>
      <c r="Q514" s="127" t="s">
        <v>963</v>
      </c>
      <c r="R514" s="134" t="s">
        <v>964</v>
      </c>
      <c r="S514" s="126" t="s">
        <v>100</v>
      </c>
      <c r="T514" s="135" t="str">
        <f t="shared" si="63"/>
        <v>&lt;5.94</v>
      </c>
      <c r="U514" s="135" t="str">
        <f t="shared" si="63"/>
        <v>&lt;5.97</v>
      </c>
      <c r="V514" s="136" t="str">
        <f t="shared" si="59"/>
        <v>&lt;12</v>
      </c>
      <c r="W514" s="156"/>
    </row>
    <row r="515" spans="1:23" x14ac:dyDescent="0.4">
      <c r="A515" s="13">
        <f t="shared" si="64"/>
        <v>509</v>
      </c>
      <c r="B515" s="118" t="s">
        <v>130</v>
      </c>
      <c r="C515" s="119" t="str">
        <f t="shared" si="62"/>
        <v>宮城県</v>
      </c>
      <c r="D515" s="120" t="s">
        <v>108</v>
      </c>
      <c r="E515" s="118" t="s">
        <v>65</v>
      </c>
      <c r="F515" s="145" t="s">
        <v>957</v>
      </c>
      <c r="G515" s="121" t="s">
        <v>61</v>
      </c>
      <c r="H515" s="82" t="s">
        <v>46</v>
      </c>
      <c r="I515" s="89" t="s">
        <v>880</v>
      </c>
      <c r="J515" s="118" t="s">
        <v>113</v>
      </c>
      <c r="K515" s="118" t="s">
        <v>65</v>
      </c>
      <c r="L515" s="137" t="s">
        <v>49</v>
      </c>
      <c r="M515" s="78" t="s">
        <v>503</v>
      </c>
      <c r="N515" s="122" t="s">
        <v>33</v>
      </c>
      <c r="O515" s="123">
        <v>45772</v>
      </c>
      <c r="P515" s="124">
        <v>45777</v>
      </c>
      <c r="Q515" s="127" t="s">
        <v>965</v>
      </c>
      <c r="R515" s="134" t="s">
        <v>966</v>
      </c>
      <c r="S515" s="126" t="s">
        <v>98</v>
      </c>
      <c r="T515" s="135" t="str">
        <f t="shared" si="63"/>
        <v>&lt;5.82</v>
      </c>
      <c r="U515" s="135" t="str">
        <f t="shared" si="63"/>
        <v>&lt;5.42</v>
      </c>
      <c r="V515" s="136" t="str">
        <f t="shared" si="59"/>
        <v>&lt;11</v>
      </c>
      <c r="W515" s="156"/>
    </row>
    <row r="516" spans="1:23" x14ac:dyDescent="0.4">
      <c r="A516" s="13">
        <f t="shared" si="64"/>
        <v>510</v>
      </c>
      <c r="B516" s="118" t="s">
        <v>130</v>
      </c>
      <c r="C516" s="119" t="str">
        <f t="shared" si="62"/>
        <v>宮城県</v>
      </c>
      <c r="D516" s="120" t="s">
        <v>108</v>
      </c>
      <c r="E516" s="118" t="s">
        <v>65</v>
      </c>
      <c r="F516" s="145" t="s">
        <v>421</v>
      </c>
      <c r="G516" s="121" t="s">
        <v>61</v>
      </c>
      <c r="H516" s="82" t="s">
        <v>46</v>
      </c>
      <c r="I516" s="89" t="s">
        <v>888</v>
      </c>
      <c r="J516" s="118" t="s">
        <v>48</v>
      </c>
      <c r="K516" s="118" t="s">
        <v>65</v>
      </c>
      <c r="L516" s="137" t="s">
        <v>49</v>
      </c>
      <c r="M516" s="78" t="s">
        <v>829</v>
      </c>
      <c r="N516" s="122" t="s">
        <v>33</v>
      </c>
      <c r="O516" s="123">
        <v>45772</v>
      </c>
      <c r="P516" s="124">
        <v>45777</v>
      </c>
      <c r="Q516" s="127" t="s">
        <v>548</v>
      </c>
      <c r="R516" s="134" t="s">
        <v>641</v>
      </c>
      <c r="S516" s="126" t="s">
        <v>967</v>
      </c>
      <c r="T516" s="135" t="str">
        <f t="shared" si="63"/>
        <v>&lt;0.355</v>
      </c>
      <c r="U516" s="135" t="str">
        <f t="shared" si="63"/>
        <v>&lt;0.471</v>
      </c>
      <c r="V516" s="136" t="str">
        <f t="shared" si="59"/>
        <v>&lt;0.83</v>
      </c>
      <c r="W516" s="156"/>
    </row>
    <row r="517" spans="1:23" x14ac:dyDescent="0.4">
      <c r="A517" s="13">
        <f t="shared" si="64"/>
        <v>511</v>
      </c>
      <c r="B517" s="118" t="s">
        <v>130</v>
      </c>
      <c r="C517" s="119" t="str">
        <f t="shared" si="62"/>
        <v>宮城県</v>
      </c>
      <c r="D517" s="120" t="s">
        <v>108</v>
      </c>
      <c r="E517" s="118" t="s">
        <v>65</v>
      </c>
      <c r="F517" s="145" t="s">
        <v>421</v>
      </c>
      <c r="G517" s="121" t="s">
        <v>61</v>
      </c>
      <c r="H517" s="82" t="s">
        <v>46</v>
      </c>
      <c r="I517" s="89" t="s">
        <v>244</v>
      </c>
      <c r="J517" s="118" t="s">
        <v>48</v>
      </c>
      <c r="K517" s="118" t="s">
        <v>65</v>
      </c>
      <c r="L517" s="137" t="s">
        <v>49</v>
      </c>
      <c r="M517" s="78" t="s">
        <v>503</v>
      </c>
      <c r="N517" s="122" t="s">
        <v>33</v>
      </c>
      <c r="O517" s="123">
        <v>45772</v>
      </c>
      <c r="P517" s="124">
        <v>45777</v>
      </c>
      <c r="Q517" s="127" t="s">
        <v>523</v>
      </c>
      <c r="R517" s="134" t="s">
        <v>365</v>
      </c>
      <c r="S517" s="126" t="s">
        <v>181</v>
      </c>
      <c r="T517" s="135" t="str">
        <f t="shared" ref="T517:U532" si="65">IF(Q517="","",IF(NOT(ISERROR(Q517*1)),ROUNDDOWN(Q517*1,2-INT(LOG(ABS(Q517*1)))),IFERROR("&lt;"&amp;ROUNDDOWN(IF(SUBSTITUTE(Q517,"&lt;","")*1&lt;=50,SUBSTITUTE(Q517,"&lt;","")*1,""),2-INT(LOG(ABS(SUBSTITUTE(Q517,"&lt;","")*1)))),IF(Q517="-",Q517,"入力形式が間違っています"))))</f>
        <v>&lt;4.15</v>
      </c>
      <c r="U517" s="135" t="str">
        <f t="shared" si="65"/>
        <v>&lt;3.88</v>
      </c>
      <c r="V517" s="136" t="str">
        <f t="shared" si="59"/>
        <v>&lt;8</v>
      </c>
      <c r="W517" s="156"/>
    </row>
    <row r="518" spans="1:23" x14ac:dyDescent="0.4">
      <c r="A518" s="13">
        <f t="shared" si="64"/>
        <v>512</v>
      </c>
      <c r="B518" s="118" t="s">
        <v>130</v>
      </c>
      <c r="C518" s="119" t="str">
        <f t="shared" si="62"/>
        <v>宮城県</v>
      </c>
      <c r="D518" s="120" t="s">
        <v>108</v>
      </c>
      <c r="E518" s="118" t="s">
        <v>65</v>
      </c>
      <c r="F518" s="145" t="s">
        <v>421</v>
      </c>
      <c r="G518" s="121" t="s">
        <v>61</v>
      </c>
      <c r="H518" s="82" t="s">
        <v>46</v>
      </c>
      <c r="I518" s="89" t="s">
        <v>244</v>
      </c>
      <c r="J518" s="118" t="s">
        <v>48</v>
      </c>
      <c r="K518" s="118" t="s">
        <v>65</v>
      </c>
      <c r="L518" s="137" t="s">
        <v>49</v>
      </c>
      <c r="M518" s="78" t="s">
        <v>503</v>
      </c>
      <c r="N518" s="122" t="s">
        <v>33</v>
      </c>
      <c r="O518" s="158">
        <v>45772</v>
      </c>
      <c r="P518" s="159">
        <v>45777</v>
      </c>
      <c r="Q518" s="127" t="s">
        <v>659</v>
      </c>
      <c r="R518" s="134" t="s">
        <v>968</v>
      </c>
      <c r="S518" s="126" t="s">
        <v>437</v>
      </c>
      <c r="T518" s="135" t="str">
        <f t="shared" si="65"/>
        <v>&lt;4.27</v>
      </c>
      <c r="U518" s="135" t="str">
        <f t="shared" si="65"/>
        <v>&lt;3.83</v>
      </c>
      <c r="V518" s="136" t="str">
        <f t="shared" si="59"/>
        <v>&lt;8.1</v>
      </c>
      <c r="W518" s="156"/>
    </row>
    <row r="519" spans="1:23" x14ac:dyDescent="0.4">
      <c r="A519" s="13">
        <f t="shared" si="64"/>
        <v>513</v>
      </c>
      <c r="B519" s="118" t="s">
        <v>130</v>
      </c>
      <c r="C519" s="119" t="str">
        <f t="shared" si="62"/>
        <v>宮城県</v>
      </c>
      <c r="D519" s="120" t="s">
        <v>108</v>
      </c>
      <c r="E519" s="118" t="s">
        <v>65</v>
      </c>
      <c r="F519" s="145" t="s">
        <v>421</v>
      </c>
      <c r="G519" s="121" t="s">
        <v>61</v>
      </c>
      <c r="H519" s="82" t="s">
        <v>46</v>
      </c>
      <c r="I519" s="89" t="s">
        <v>244</v>
      </c>
      <c r="J519" s="118" t="s">
        <v>48</v>
      </c>
      <c r="K519" s="118" t="s">
        <v>65</v>
      </c>
      <c r="L519" s="137" t="s">
        <v>49</v>
      </c>
      <c r="M519" s="78" t="s">
        <v>503</v>
      </c>
      <c r="N519" s="122" t="s">
        <v>33</v>
      </c>
      <c r="O519" s="158">
        <v>45772</v>
      </c>
      <c r="P519" s="159">
        <v>45777</v>
      </c>
      <c r="Q519" s="127" t="s">
        <v>969</v>
      </c>
      <c r="R519" s="134" t="s">
        <v>620</v>
      </c>
      <c r="S519" s="126" t="s">
        <v>100</v>
      </c>
      <c r="T519" s="135" t="str">
        <f t="shared" si="65"/>
        <v>&lt;6.03</v>
      </c>
      <c r="U519" s="135" t="str">
        <f t="shared" si="65"/>
        <v>&lt;6.43</v>
      </c>
      <c r="V519" s="136" t="str">
        <f t="shared" ref="V519:V566" si="6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&lt;12</v>
      </c>
      <c r="W519" s="156"/>
    </row>
    <row r="520" spans="1:23" x14ac:dyDescent="0.4">
      <c r="A520" s="13">
        <f t="shared" si="64"/>
        <v>514</v>
      </c>
      <c r="B520" s="118" t="s">
        <v>130</v>
      </c>
      <c r="C520" s="119" t="str">
        <f t="shared" si="62"/>
        <v>宮城県</v>
      </c>
      <c r="D520" s="120" t="s">
        <v>108</v>
      </c>
      <c r="E520" s="118" t="s">
        <v>65</v>
      </c>
      <c r="F520" s="145" t="s">
        <v>421</v>
      </c>
      <c r="G520" s="121" t="s">
        <v>61</v>
      </c>
      <c r="H520" s="82" t="s">
        <v>46</v>
      </c>
      <c r="I520" s="89" t="s">
        <v>244</v>
      </c>
      <c r="J520" s="118" t="s">
        <v>48</v>
      </c>
      <c r="K520" s="118" t="s">
        <v>65</v>
      </c>
      <c r="L520" s="137" t="s">
        <v>49</v>
      </c>
      <c r="M520" s="78" t="s">
        <v>503</v>
      </c>
      <c r="N520" s="122" t="s">
        <v>33</v>
      </c>
      <c r="O520" s="158">
        <v>45772</v>
      </c>
      <c r="P520" s="159">
        <v>45777</v>
      </c>
      <c r="Q520" s="127" t="s">
        <v>443</v>
      </c>
      <c r="R520" s="134" t="s">
        <v>504</v>
      </c>
      <c r="S520" s="126" t="s">
        <v>98</v>
      </c>
      <c r="T520" s="135" t="str">
        <f t="shared" si="65"/>
        <v>&lt;5.24</v>
      </c>
      <c r="U520" s="135" t="str">
        <f t="shared" si="65"/>
        <v>&lt;5.65</v>
      </c>
      <c r="V520" s="136" t="str">
        <f>IFERROR(IF(AND(T520="",U520=""),"",IF(AND(T520="-",U520="-"),IF(S520="","Cs合計を入力してください",S520),IF(NOT(ISERROR(T520*1+U520*1)),ROUND(T520+U520, 1-INT(LOG(ABS(T520+U520)))),IF(NOT(ISERROR(T520*1)),ROUND(T520, 1-INT(LOG(ABS(T520)))),IF(NOT(ISERROR(U520*1)),ROUND(U520, 1-INT(LOG(ABS(U520)))),IF(ISERROR(T520*1+U520*1),"&lt;"&amp;ROUND(IF(T520="-",0,SUBSTITUTE(T520,"&lt;",""))*1+IF(U520="-",0,SUBSTITUTE(U520,"&lt;",""))*1,1-INT(LOG(ABS(IF(T520="-",0,SUBSTITUTE(T520,"&lt;",""))*1+IF(U520="-",0,SUBSTITUTE(U520,"&lt;",""))*1)))))))))),"入力形式が間違っています")</f>
        <v>&lt;11</v>
      </c>
      <c r="W520" s="156"/>
    </row>
    <row r="521" spans="1:23" x14ac:dyDescent="0.4">
      <c r="A521" s="13">
        <f t="shared" si="64"/>
        <v>515</v>
      </c>
      <c r="B521" s="118" t="s">
        <v>130</v>
      </c>
      <c r="C521" s="119" t="str">
        <f t="shared" si="62"/>
        <v>宮城県</v>
      </c>
      <c r="D521" s="120" t="s">
        <v>108</v>
      </c>
      <c r="E521" s="118" t="s">
        <v>65</v>
      </c>
      <c r="F521" s="145" t="s">
        <v>970</v>
      </c>
      <c r="G521" s="121" t="s">
        <v>61</v>
      </c>
      <c r="H521" s="82" t="s">
        <v>46</v>
      </c>
      <c r="I521" s="89" t="s">
        <v>880</v>
      </c>
      <c r="J521" s="118" t="s">
        <v>113</v>
      </c>
      <c r="K521" s="118" t="s">
        <v>65</v>
      </c>
      <c r="L521" s="137" t="s">
        <v>49</v>
      </c>
      <c r="M521" s="78" t="s">
        <v>503</v>
      </c>
      <c r="N521" s="122" t="s">
        <v>33</v>
      </c>
      <c r="O521" s="158">
        <v>45773</v>
      </c>
      <c r="P521" s="159">
        <v>45777</v>
      </c>
      <c r="Q521" s="127" t="s">
        <v>458</v>
      </c>
      <c r="R521" s="134" t="s">
        <v>971</v>
      </c>
      <c r="S521" s="126" t="s">
        <v>363</v>
      </c>
      <c r="T521" s="135" t="str">
        <f t="shared" si="65"/>
        <v>&lt;4.82</v>
      </c>
      <c r="U521" s="135" t="str">
        <f t="shared" si="65"/>
        <v>&lt;4.17</v>
      </c>
      <c r="V521" s="136" t="str">
        <f>IFERROR(IF(AND(T521="",U521=""),"",IF(AND(T521="-",U521="-"),IF(S521="","Cs合計を入力してください",S521),IF(NOT(ISERROR(T521*1+U521*1)),ROUND(T521+U521, 1-INT(LOG(ABS(T521+U521)))),IF(NOT(ISERROR(T521*1)),ROUND(T521, 1-INT(LOG(ABS(T521)))),IF(NOT(ISERROR(U521*1)),ROUND(U521, 1-INT(LOG(ABS(U521)))),IF(ISERROR(T521*1+U521*1),"&lt;"&amp;ROUND(IF(T521="-",0,SUBSTITUTE(T521,"&lt;",""))*1+IF(U521="-",0,SUBSTITUTE(U521,"&lt;",""))*1,1-INT(LOG(ABS(IF(T521="-",0,SUBSTITUTE(T521,"&lt;",""))*1+IF(U521="-",0,SUBSTITUTE(U521,"&lt;",""))*1)))))))))),"入力形式が間違っています")</f>
        <v>&lt;9</v>
      </c>
      <c r="W521" s="156"/>
    </row>
    <row r="522" spans="1:23" x14ac:dyDescent="0.4">
      <c r="A522" s="13">
        <f t="shared" si="64"/>
        <v>516</v>
      </c>
      <c r="B522" s="118" t="s">
        <v>130</v>
      </c>
      <c r="C522" s="119" t="str">
        <f t="shared" si="62"/>
        <v>宮城県</v>
      </c>
      <c r="D522" s="120" t="s">
        <v>108</v>
      </c>
      <c r="E522" s="118" t="s">
        <v>65</v>
      </c>
      <c r="F522" s="145" t="s">
        <v>970</v>
      </c>
      <c r="G522" s="121" t="s">
        <v>61</v>
      </c>
      <c r="H522" s="82" t="s">
        <v>46</v>
      </c>
      <c r="I522" s="89" t="s">
        <v>880</v>
      </c>
      <c r="J522" s="118" t="s">
        <v>113</v>
      </c>
      <c r="K522" s="118" t="s">
        <v>65</v>
      </c>
      <c r="L522" s="137" t="s">
        <v>49</v>
      </c>
      <c r="M522" s="78" t="s">
        <v>503</v>
      </c>
      <c r="N522" s="122" t="s">
        <v>33</v>
      </c>
      <c r="O522" s="158">
        <v>45773</v>
      </c>
      <c r="P522" s="159">
        <v>45777</v>
      </c>
      <c r="Q522" s="127" t="s">
        <v>649</v>
      </c>
      <c r="R522" s="134" t="s">
        <v>879</v>
      </c>
      <c r="S522" s="126" t="s">
        <v>52</v>
      </c>
      <c r="T522" s="135" t="str">
        <f t="shared" si="65"/>
        <v>&lt;5.03</v>
      </c>
      <c r="U522" s="135" t="str">
        <f t="shared" si="65"/>
        <v>&lt;4.63</v>
      </c>
      <c r="V522" s="136" t="str">
        <f t="shared" si="66"/>
        <v>&lt;9.7</v>
      </c>
      <c r="W522" s="156"/>
    </row>
    <row r="523" spans="1:23" x14ac:dyDescent="0.4">
      <c r="A523" s="13">
        <f t="shared" si="64"/>
        <v>517</v>
      </c>
      <c r="B523" s="118" t="s">
        <v>130</v>
      </c>
      <c r="C523" s="119" t="str">
        <f t="shared" si="62"/>
        <v>宮城県</v>
      </c>
      <c r="D523" s="120" t="s">
        <v>108</v>
      </c>
      <c r="E523" s="118" t="s">
        <v>65</v>
      </c>
      <c r="F523" s="145" t="s">
        <v>970</v>
      </c>
      <c r="G523" s="121" t="s">
        <v>61</v>
      </c>
      <c r="H523" s="82" t="s">
        <v>46</v>
      </c>
      <c r="I523" s="89" t="s">
        <v>880</v>
      </c>
      <c r="J523" s="118" t="s">
        <v>113</v>
      </c>
      <c r="K523" s="118" t="s">
        <v>65</v>
      </c>
      <c r="L523" s="137" t="s">
        <v>49</v>
      </c>
      <c r="M523" s="78" t="s">
        <v>503</v>
      </c>
      <c r="N523" s="122" t="s">
        <v>33</v>
      </c>
      <c r="O523" s="158">
        <v>45773</v>
      </c>
      <c r="P523" s="159">
        <v>45777</v>
      </c>
      <c r="Q523" s="127" t="s">
        <v>972</v>
      </c>
      <c r="R523" s="128" t="s">
        <v>365</v>
      </c>
      <c r="S523" s="126" t="s">
        <v>535</v>
      </c>
      <c r="T523" s="135" t="str">
        <f t="shared" si="65"/>
        <v>&lt;4.58</v>
      </c>
      <c r="U523" s="135" t="str">
        <f t="shared" si="65"/>
        <v>&lt;3.88</v>
      </c>
      <c r="V523" s="136" t="str">
        <f t="shared" si="66"/>
        <v>&lt;8.5</v>
      </c>
      <c r="W523" s="156"/>
    </row>
    <row r="524" spans="1:23" x14ac:dyDescent="0.4">
      <c r="A524" s="13">
        <f t="shared" si="64"/>
        <v>518</v>
      </c>
      <c r="B524" s="118" t="s">
        <v>130</v>
      </c>
      <c r="C524" s="119" t="str">
        <f t="shared" si="62"/>
        <v>宮城県</v>
      </c>
      <c r="D524" s="120" t="s">
        <v>108</v>
      </c>
      <c r="E524" s="118" t="s">
        <v>65</v>
      </c>
      <c r="F524" s="145" t="s">
        <v>970</v>
      </c>
      <c r="G524" s="121" t="s">
        <v>61</v>
      </c>
      <c r="H524" s="82" t="s">
        <v>46</v>
      </c>
      <c r="I524" s="89" t="s">
        <v>880</v>
      </c>
      <c r="J524" s="118" t="s">
        <v>113</v>
      </c>
      <c r="K524" s="118" t="s">
        <v>65</v>
      </c>
      <c r="L524" s="137" t="s">
        <v>49</v>
      </c>
      <c r="M524" s="78" t="s">
        <v>503</v>
      </c>
      <c r="N524" s="122" t="s">
        <v>33</v>
      </c>
      <c r="O524" s="158">
        <v>45773</v>
      </c>
      <c r="P524" s="159">
        <v>45777</v>
      </c>
      <c r="Q524" s="127" t="s">
        <v>973</v>
      </c>
      <c r="R524" s="128" t="s">
        <v>681</v>
      </c>
      <c r="S524" s="126" t="s">
        <v>52</v>
      </c>
      <c r="T524" s="135" t="str">
        <f t="shared" si="65"/>
        <v>&lt;3.98</v>
      </c>
      <c r="U524" s="135" t="str">
        <f t="shared" si="65"/>
        <v>&lt;5.69</v>
      </c>
      <c r="V524" s="136" t="str">
        <f t="shared" si="66"/>
        <v>&lt;9.7</v>
      </c>
      <c r="W524" s="156"/>
    </row>
    <row r="525" spans="1:23" x14ac:dyDescent="0.4">
      <c r="A525" s="13">
        <f t="shared" si="64"/>
        <v>519</v>
      </c>
      <c r="B525" s="118" t="s">
        <v>130</v>
      </c>
      <c r="C525" s="119" t="str">
        <f t="shared" si="62"/>
        <v>宮城県</v>
      </c>
      <c r="D525" s="120" t="s">
        <v>108</v>
      </c>
      <c r="E525" s="118" t="s">
        <v>65</v>
      </c>
      <c r="F525" s="145" t="s">
        <v>970</v>
      </c>
      <c r="G525" s="121" t="s">
        <v>61</v>
      </c>
      <c r="H525" s="82" t="s">
        <v>46</v>
      </c>
      <c r="I525" s="89" t="s">
        <v>880</v>
      </c>
      <c r="J525" s="118" t="s">
        <v>113</v>
      </c>
      <c r="K525" s="118" t="s">
        <v>65</v>
      </c>
      <c r="L525" s="137" t="s">
        <v>49</v>
      </c>
      <c r="M525" s="78" t="s">
        <v>503</v>
      </c>
      <c r="N525" s="122" t="s">
        <v>33</v>
      </c>
      <c r="O525" s="158">
        <v>45773</v>
      </c>
      <c r="P525" s="159">
        <v>45777</v>
      </c>
      <c r="Q525" s="127" t="s">
        <v>974</v>
      </c>
      <c r="R525" s="128" t="s">
        <v>975</v>
      </c>
      <c r="S525" s="126" t="s">
        <v>104</v>
      </c>
      <c r="T525" s="135" t="str">
        <f t="shared" si="65"/>
        <v>&lt;6.22</v>
      </c>
      <c r="U525" s="135" t="str">
        <f t="shared" si="65"/>
        <v>&lt;6.69</v>
      </c>
      <c r="V525" s="136" t="str">
        <f t="shared" si="66"/>
        <v>&lt;13</v>
      </c>
      <c r="W525" s="156"/>
    </row>
    <row r="526" spans="1:23" x14ac:dyDescent="0.4">
      <c r="A526" s="13">
        <f t="shared" si="64"/>
        <v>520</v>
      </c>
      <c r="B526" s="118" t="s">
        <v>130</v>
      </c>
      <c r="C526" s="119" t="str">
        <f t="shared" si="62"/>
        <v>宮城県漁業協同組合</v>
      </c>
      <c r="D526" s="120" t="s">
        <v>108</v>
      </c>
      <c r="E526" s="118" t="s">
        <v>65</v>
      </c>
      <c r="F526" s="145" t="s">
        <v>225</v>
      </c>
      <c r="G526" s="121" t="s">
        <v>61</v>
      </c>
      <c r="H526" s="82" t="s">
        <v>46</v>
      </c>
      <c r="I526" s="89" t="s">
        <v>222</v>
      </c>
      <c r="J526" s="118" t="s">
        <v>113</v>
      </c>
      <c r="K526" s="118" t="s">
        <v>65</v>
      </c>
      <c r="L526" s="137" t="s">
        <v>49</v>
      </c>
      <c r="M526" s="78" t="s">
        <v>134</v>
      </c>
      <c r="N526" s="122" t="s">
        <v>33</v>
      </c>
      <c r="O526" s="158">
        <v>45771</v>
      </c>
      <c r="P526" s="159">
        <v>45775</v>
      </c>
      <c r="Q526" s="127" t="s">
        <v>55</v>
      </c>
      <c r="R526" s="128" t="s">
        <v>55</v>
      </c>
      <c r="S526" s="126" t="s">
        <v>226</v>
      </c>
      <c r="T526" s="135" t="str">
        <f t="shared" si="65"/>
        <v>&lt;10</v>
      </c>
      <c r="U526" s="135" t="str">
        <f t="shared" si="65"/>
        <v>&lt;10</v>
      </c>
      <c r="V526" s="136" t="str">
        <f t="shared" si="66"/>
        <v>&lt;20</v>
      </c>
      <c r="W526" s="156"/>
    </row>
    <row r="527" spans="1:23" x14ac:dyDescent="0.4">
      <c r="A527" s="13">
        <f t="shared" si="64"/>
        <v>521</v>
      </c>
      <c r="B527" s="118" t="s">
        <v>130</v>
      </c>
      <c r="C527" s="119" t="str">
        <f t="shared" si="62"/>
        <v>宮城県漁業協同組合</v>
      </c>
      <c r="D527" s="120" t="s">
        <v>108</v>
      </c>
      <c r="E527" s="118" t="s">
        <v>65</v>
      </c>
      <c r="F527" s="145" t="s">
        <v>132</v>
      </c>
      <c r="G527" s="121" t="s">
        <v>61</v>
      </c>
      <c r="H527" s="82" t="s">
        <v>46</v>
      </c>
      <c r="I527" s="89" t="s">
        <v>222</v>
      </c>
      <c r="J527" s="118" t="s">
        <v>113</v>
      </c>
      <c r="K527" s="118" t="s">
        <v>65</v>
      </c>
      <c r="L527" s="137" t="s">
        <v>49</v>
      </c>
      <c r="M527" s="78" t="s">
        <v>134</v>
      </c>
      <c r="N527" s="122" t="s">
        <v>33</v>
      </c>
      <c r="O527" s="158">
        <v>45771</v>
      </c>
      <c r="P527" s="159">
        <v>45775</v>
      </c>
      <c r="Q527" s="127" t="s">
        <v>55</v>
      </c>
      <c r="R527" s="128" t="s">
        <v>55</v>
      </c>
      <c r="S527" s="126" t="s">
        <v>226</v>
      </c>
      <c r="T527" s="135" t="str">
        <f t="shared" si="65"/>
        <v>&lt;10</v>
      </c>
      <c r="U527" s="135" t="str">
        <f t="shared" si="65"/>
        <v>&lt;10</v>
      </c>
      <c r="V527" s="136" t="str">
        <f t="shared" si="66"/>
        <v>&lt;20</v>
      </c>
      <c r="W527" s="156"/>
    </row>
    <row r="528" spans="1:23" x14ac:dyDescent="0.4">
      <c r="A528" s="13">
        <f t="shared" si="64"/>
        <v>522</v>
      </c>
      <c r="B528" s="118" t="s">
        <v>130</v>
      </c>
      <c r="C528" s="119" t="str">
        <f t="shared" si="62"/>
        <v>宮城県漁業協同組合</v>
      </c>
      <c r="D528" s="120" t="s">
        <v>108</v>
      </c>
      <c r="E528" s="118" t="s">
        <v>65</v>
      </c>
      <c r="F528" s="145" t="s">
        <v>957</v>
      </c>
      <c r="G528" s="121" t="s">
        <v>61</v>
      </c>
      <c r="H528" s="82" t="s">
        <v>46</v>
      </c>
      <c r="I528" s="89" t="s">
        <v>222</v>
      </c>
      <c r="J528" s="118" t="s">
        <v>113</v>
      </c>
      <c r="K528" s="118" t="s">
        <v>65</v>
      </c>
      <c r="L528" s="137" t="s">
        <v>49</v>
      </c>
      <c r="M528" s="78" t="s">
        <v>134</v>
      </c>
      <c r="N528" s="122" t="s">
        <v>33</v>
      </c>
      <c r="O528" s="158">
        <v>45771</v>
      </c>
      <c r="P528" s="159">
        <v>45775</v>
      </c>
      <c r="Q528" s="127" t="s">
        <v>55</v>
      </c>
      <c r="R528" s="128" t="s">
        <v>55</v>
      </c>
      <c r="S528" s="126" t="s">
        <v>226</v>
      </c>
      <c r="T528" s="135" t="str">
        <f t="shared" si="65"/>
        <v>&lt;10</v>
      </c>
      <c r="U528" s="135" t="str">
        <f t="shared" si="65"/>
        <v>&lt;10</v>
      </c>
      <c r="V528" s="136" t="str">
        <f t="shared" si="66"/>
        <v>&lt;20</v>
      </c>
      <c r="W528" s="156"/>
    </row>
    <row r="529" spans="1:23" x14ac:dyDescent="0.4">
      <c r="A529" s="13">
        <f t="shared" si="64"/>
        <v>523</v>
      </c>
      <c r="B529" s="118" t="s">
        <v>130</v>
      </c>
      <c r="C529" s="119" t="str">
        <f t="shared" si="62"/>
        <v>宮城県漁業協同組合</v>
      </c>
      <c r="D529" s="120" t="s">
        <v>108</v>
      </c>
      <c r="E529" s="118" t="s">
        <v>65</v>
      </c>
      <c r="F529" s="145" t="s">
        <v>952</v>
      </c>
      <c r="G529" s="121" t="s">
        <v>61</v>
      </c>
      <c r="H529" s="82" t="s">
        <v>46</v>
      </c>
      <c r="I529" s="89" t="s">
        <v>222</v>
      </c>
      <c r="J529" s="118" t="s">
        <v>113</v>
      </c>
      <c r="K529" s="118" t="s">
        <v>65</v>
      </c>
      <c r="L529" s="137" t="s">
        <v>49</v>
      </c>
      <c r="M529" s="78" t="s">
        <v>134</v>
      </c>
      <c r="N529" s="122" t="s">
        <v>33</v>
      </c>
      <c r="O529" s="158">
        <v>45771</v>
      </c>
      <c r="P529" s="159">
        <v>45775</v>
      </c>
      <c r="Q529" s="127" t="s">
        <v>55</v>
      </c>
      <c r="R529" s="128" t="s">
        <v>55</v>
      </c>
      <c r="S529" s="126" t="s">
        <v>226</v>
      </c>
      <c r="T529" s="135" t="str">
        <f t="shared" si="65"/>
        <v>&lt;10</v>
      </c>
      <c r="U529" s="135" t="str">
        <f t="shared" si="65"/>
        <v>&lt;10</v>
      </c>
      <c r="V529" s="136" t="str">
        <f t="shared" si="66"/>
        <v>&lt;20</v>
      </c>
      <c r="W529" s="156"/>
    </row>
    <row r="530" spans="1:23" x14ac:dyDescent="0.4">
      <c r="A530" s="13">
        <f t="shared" si="64"/>
        <v>524</v>
      </c>
      <c r="B530" s="118" t="s">
        <v>130</v>
      </c>
      <c r="C530" s="119" t="str">
        <f t="shared" si="62"/>
        <v>宮城県漁業協同組合</v>
      </c>
      <c r="D530" s="120" t="s">
        <v>108</v>
      </c>
      <c r="E530" s="118" t="s">
        <v>65</v>
      </c>
      <c r="F530" s="145" t="s">
        <v>976</v>
      </c>
      <c r="G530" s="121" t="s">
        <v>117</v>
      </c>
      <c r="H530" s="82" t="s">
        <v>231</v>
      </c>
      <c r="I530" s="89" t="s">
        <v>222</v>
      </c>
      <c r="J530" s="118" t="s">
        <v>113</v>
      </c>
      <c r="K530" s="118" t="s">
        <v>65</v>
      </c>
      <c r="L530" s="137" t="s">
        <v>49</v>
      </c>
      <c r="M530" s="78" t="s">
        <v>134</v>
      </c>
      <c r="N530" s="122" t="s">
        <v>33</v>
      </c>
      <c r="O530" s="158">
        <v>45771</v>
      </c>
      <c r="P530" s="159">
        <v>45775</v>
      </c>
      <c r="Q530" s="127" t="s">
        <v>55</v>
      </c>
      <c r="R530" s="128" t="s">
        <v>55</v>
      </c>
      <c r="S530" s="126" t="s">
        <v>226</v>
      </c>
      <c r="T530" s="135" t="str">
        <f t="shared" si="65"/>
        <v>&lt;10</v>
      </c>
      <c r="U530" s="135" t="str">
        <f t="shared" si="65"/>
        <v>&lt;10</v>
      </c>
      <c r="V530" s="136" t="str">
        <f t="shared" si="66"/>
        <v>&lt;20</v>
      </c>
      <c r="W530" s="156"/>
    </row>
    <row r="531" spans="1:23" x14ac:dyDescent="0.4">
      <c r="A531" s="13">
        <f t="shared" si="64"/>
        <v>525</v>
      </c>
      <c r="B531" s="118" t="s">
        <v>130</v>
      </c>
      <c r="C531" s="119" t="str">
        <f t="shared" si="62"/>
        <v>宮城県漁業協同組合</v>
      </c>
      <c r="D531" s="120" t="s">
        <v>108</v>
      </c>
      <c r="E531" s="118" t="s">
        <v>65</v>
      </c>
      <c r="F531" s="145" t="s">
        <v>976</v>
      </c>
      <c r="G531" s="121" t="s">
        <v>117</v>
      </c>
      <c r="H531" s="82" t="s">
        <v>231</v>
      </c>
      <c r="I531" s="89" t="s">
        <v>222</v>
      </c>
      <c r="J531" s="118" t="s">
        <v>113</v>
      </c>
      <c r="K531" s="118" t="s">
        <v>65</v>
      </c>
      <c r="L531" s="137" t="s">
        <v>49</v>
      </c>
      <c r="M531" s="78" t="s">
        <v>134</v>
      </c>
      <c r="N531" s="122" t="s">
        <v>33</v>
      </c>
      <c r="O531" s="158">
        <v>45771</v>
      </c>
      <c r="P531" s="159">
        <v>45775</v>
      </c>
      <c r="Q531" s="127" t="s">
        <v>55</v>
      </c>
      <c r="R531" s="128" t="s">
        <v>55</v>
      </c>
      <c r="S531" s="126" t="s">
        <v>226</v>
      </c>
      <c r="T531" s="135" t="str">
        <f t="shared" si="65"/>
        <v>&lt;10</v>
      </c>
      <c r="U531" s="135" t="str">
        <f t="shared" si="65"/>
        <v>&lt;10</v>
      </c>
      <c r="V531" s="136" t="str">
        <f t="shared" si="66"/>
        <v>&lt;20</v>
      </c>
      <c r="W531" s="156"/>
    </row>
    <row r="532" spans="1:23" x14ac:dyDescent="0.4">
      <c r="A532" s="13">
        <f t="shared" si="64"/>
        <v>526</v>
      </c>
      <c r="B532" s="118" t="s">
        <v>130</v>
      </c>
      <c r="C532" s="119" t="str">
        <f t="shared" si="62"/>
        <v>宮城県漁業協同組合</v>
      </c>
      <c r="D532" s="120" t="s">
        <v>108</v>
      </c>
      <c r="E532" s="118" t="s">
        <v>65</v>
      </c>
      <c r="F532" s="145" t="s">
        <v>230</v>
      </c>
      <c r="G532" s="121" t="s">
        <v>61</v>
      </c>
      <c r="H532" s="82" t="s">
        <v>46</v>
      </c>
      <c r="I532" s="89" t="s">
        <v>222</v>
      </c>
      <c r="J532" s="118" t="s">
        <v>113</v>
      </c>
      <c r="K532" s="118" t="s">
        <v>65</v>
      </c>
      <c r="L532" s="137" t="s">
        <v>49</v>
      </c>
      <c r="M532" s="78" t="s">
        <v>134</v>
      </c>
      <c r="N532" s="122" t="s">
        <v>33</v>
      </c>
      <c r="O532" s="158">
        <v>45771</v>
      </c>
      <c r="P532" s="159">
        <v>45775</v>
      </c>
      <c r="Q532" s="127" t="s">
        <v>55</v>
      </c>
      <c r="R532" s="128" t="s">
        <v>55</v>
      </c>
      <c r="S532" s="126" t="s">
        <v>226</v>
      </c>
      <c r="T532" s="135" t="str">
        <f t="shared" si="65"/>
        <v>&lt;10</v>
      </c>
      <c r="U532" s="135" t="str">
        <f t="shared" si="65"/>
        <v>&lt;10</v>
      </c>
      <c r="V532" s="136" t="str">
        <f t="shared" si="66"/>
        <v>&lt;20</v>
      </c>
      <c r="W532" s="156"/>
    </row>
    <row r="533" spans="1:23" x14ac:dyDescent="0.4">
      <c r="A533" s="13">
        <f t="shared" si="64"/>
        <v>527</v>
      </c>
      <c r="B533" s="118" t="s">
        <v>130</v>
      </c>
      <c r="C533" s="119" t="str">
        <f t="shared" si="62"/>
        <v>宮城県漁業協同組合</v>
      </c>
      <c r="D533" s="120" t="s">
        <v>108</v>
      </c>
      <c r="E533" s="118" t="s">
        <v>65</v>
      </c>
      <c r="F533" s="145" t="s">
        <v>957</v>
      </c>
      <c r="G533" s="121" t="s">
        <v>61</v>
      </c>
      <c r="H533" s="82" t="s">
        <v>46</v>
      </c>
      <c r="I533" s="89" t="s">
        <v>133</v>
      </c>
      <c r="J533" s="118" t="s">
        <v>113</v>
      </c>
      <c r="K533" s="118" t="s">
        <v>65</v>
      </c>
      <c r="L533" s="137" t="s">
        <v>49</v>
      </c>
      <c r="M533" s="78" t="s">
        <v>134</v>
      </c>
      <c r="N533" s="122" t="s">
        <v>33</v>
      </c>
      <c r="O533" s="158">
        <v>45771</v>
      </c>
      <c r="P533" s="159">
        <v>45775</v>
      </c>
      <c r="Q533" s="127" t="s">
        <v>55</v>
      </c>
      <c r="R533" s="128" t="s">
        <v>55</v>
      </c>
      <c r="S533" s="126" t="s">
        <v>226</v>
      </c>
      <c r="T533" s="135" t="str">
        <f t="shared" ref="T533:U559" si="67">IF(Q533="","",IF(NOT(ISERROR(Q533*1)),ROUNDDOWN(Q533*1,2-INT(LOG(ABS(Q533*1)))),IFERROR("&lt;"&amp;ROUNDDOWN(IF(SUBSTITUTE(Q533,"&lt;","")*1&lt;=50,SUBSTITUTE(Q533,"&lt;","")*1,""),2-INT(LOG(ABS(SUBSTITUTE(Q533,"&lt;","")*1)))),IF(Q533="-",Q533,"入力形式が間違っています"))))</f>
        <v>&lt;10</v>
      </c>
      <c r="U533" s="135" t="str">
        <f t="shared" si="67"/>
        <v>&lt;10</v>
      </c>
      <c r="V533" s="136" t="str">
        <f t="shared" si="66"/>
        <v>&lt;20</v>
      </c>
      <c r="W533" s="156"/>
    </row>
    <row r="534" spans="1:23" x14ac:dyDescent="0.4">
      <c r="A534" s="13">
        <f t="shared" si="64"/>
        <v>528</v>
      </c>
      <c r="B534" s="118" t="s">
        <v>130</v>
      </c>
      <c r="C534" s="119" t="str">
        <f t="shared" si="62"/>
        <v>宮城県漁業協同組合</v>
      </c>
      <c r="D534" s="120" t="s">
        <v>108</v>
      </c>
      <c r="E534" s="118" t="s">
        <v>65</v>
      </c>
      <c r="F534" s="145" t="s">
        <v>952</v>
      </c>
      <c r="G534" s="121" t="s">
        <v>61</v>
      </c>
      <c r="H534" s="82" t="s">
        <v>46</v>
      </c>
      <c r="I534" s="89" t="s">
        <v>133</v>
      </c>
      <c r="J534" s="118" t="s">
        <v>113</v>
      </c>
      <c r="K534" s="118" t="s">
        <v>65</v>
      </c>
      <c r="L534" s="137" t="s">
        <v>49</v>
      </c>
      <c r="M534" s="78" t="s">
        <v>134</v>
      </c>
      <c r="N534" s="122" t="s">
        <v>33</v>
      </c>
      <c r="O534" s="158">
        <v>45771</v>
      </c>
      <c r="P534" s="159">
        <v>45775</v>
      </c>
      <c r="Q534" s="127" t="s">
        <v>55</v>
      </c>
      <c r="R534" s="128" t="s">
        <v>55</v>
      </c>
      <c r="S534" s="126" t="s">
        <v>226</v>
      </c>
      <c r="T534" s="135" t="str">
        <f t="shared" si="67"/>
        <v>&lt;10</v>
      </c>
      <c r="U534" s="135" t="str">
        <f t="shared" si="67"/>
        <v>&lt;10</v>
      </c>
      <c r="V534" s="136" t="str">
        <f t="shared" si="66"/>
        <v>&lt;20</v>
      </c>
      <c r="W534" s="156"/>
    </row>
    <row r="535" spans="1:23" x14ac:dyDescent="0.4">
      <c r="A535" s="13">
        <f t="shared" si="64"/>
        <v>529</v>
      </c>
      <c r="B535" s="118" t="s">
        <v>130</v>
      </c>
      <c r="C535" s="119" t="str">
        <f t="shared" si="62"/>
        <v>宮城県漁業協同組合</v>
      </c>
      <c r="D535" s="120" t="s">
        <v>108</v>
      </c>
      <c r="E535" s="118" t="s">
        <v>65</v>
      </c>
      <c r="F535" s="145" t="s">
        <v>977</v>
      </c>
      <c r="G535" s="121" t="s">
        <v>61</v>
      </c>
      <c r="H535" s="82" t="s">
        <v>46</v>
      </c>
      <c r="I535" s="89" t="s">
        <v>224</v>
      </c>
      <c r="J535" s="118" t="s">
        <v>113</v>
      </c>
      <c r="K535" s="118" t="s">
        <v>65</v>
      </c>
      <c r="L535" s="137" t="s">
        <v>49</v>
      </c>
      <c r="M535" s="78" t="s">
        <v>134</v>
      </c>
      <c r="N535" s="122" t="s">
        <v>33</v>
      </c>
      <c r="O535" s="158">
        <v>45772</v>
      </c>
      <c r="P535" s="159">
        <v>45775</v>
      </c>
      <c r="Q535" s="127" t="s">
        <v>55</v>
      </c>
      <c r="R535" s="128" t="s">
        <v>55</v>
      </c>
      <c r="S535" s="126" t="s">
        <v>226</v>
      </c>
      <c r="T535" s="135" t="str">
        <f t="shared" si="67"/>
        <v>&lt;10</v>
      </c>
      <c r="U535" s="135" t="str">
        <f t="shared" si="67"/>
        <v>&lt;10</v>
      </c>
      <c r="V535" s="136" t="str">
        <f t="shared" si="66"/>
        <v>&lt;20</v>
      </c>
      <c r="W535" s="156"/>
    </row>
    <row r="536" spans="1:23" x14ac:dyDescent="0.4">
      <c r="A536" s="13">
        <f t="shared" si="64"/>
        <v>530</v>
      </c>
      <c r="B536" s="118" t="s">
        <v>130</v>
      </c>
      <c r="C536" s="119" t="str">
        <f t="shared" si="62"/>
        <v>宮城県漁業協同組合</v>
      </c>
      <c r="D536" s="120" t="s">
        <v>108</v>
      </c>
      <c r="E536" s="118" t="s">
        <v>65</v>
      </c>
      <c r="F536" s="145" t="s">
        <v>978</v>
      </c>
      <c r="G536" s="121" t="s">
        <v>61</v>
      </c>
      <c r="H536" s="82" t="s">
        <v>46</v>
      </c>
      <c r="I536" s="89" t="s">
        <v>224</v>
      </c>
      <c r="J536" s="118" t="s">
        <v>113</v>
      </c>
      <c r="K536" s="118" t="s">
        <v>65</v>
      </c>
      <c r="L536" s="137" t="s">
        <v>49</v>
      </c>
      <c r="M536" s="78" t="s">
        <v>134</v>
      </c>
      <c r="N536" s="122" t="s">
        <v>33</v>
      </c>
      <c r="O536" s="158">
        <v>45772</v>
      </c>
      <c r="P536" s="159">
        <v>45775</v>
      </c>
      <c r="Q536" s="127" t="s">
        <v>55</v>
      </c>
      <c r="R536" s="128" t="s">
        <v>55</v>
      </c>
      <c r="S536" s="126" t="s">
        <v>226</v>
      </c>
      <c r="T536" s="135" t="str">
        <f t="shared" si="67"/>
        <v>&lt;10</v>
      </c>
      <c r="U536" s="135" t="str">
        <f t="shared" si="67"/>
        <v>&lt;10</v>
      </c>
      <c r="V536" s="136" t="str">
        <f t="shared" si="66"/>
        <v>&lt;20</v>
      </c>
      <c r="W536" s="156"/>
    </row>
    <row r="537" spans="1:23" x14ac:dyDescent="0.4">
      <c r="A537" s="13">
        <f t="shared" si="64"/>
        <v>531</v>
      </c>
      <c r="B537" s="128" t="s">
        <v>130</v>
      </c>
      <c r="C537" s="119" t="str">
        <f t="shared" si="62"/>
        <v>宮城県漁業協同組合</v>
      </c>
      <c r="D537" s="120" t="s">
        <v>108</v>
      </c>
      <c r="E537" s="118" t="s">
        <v>65</v>
      </c>
      <c r="F537" s="145" t="s">
        <v>978</v>
      </c>
      <c r="G537" s="121" t="s">
        <v>61</v>
      </c>
      <c r="H537" s="82" t="s">
        <v>46</v>
      </c>
      <c r="I537" s="89" t="s">
        <v>224</v>
      </c>
      <c r="J537" s="118" t="s">
        <v>113</v>
      </c>
      <c r="K537" s="118" t="s">
        <v>65</v>
      </c>
      <c r="L537" s="137" t="s">
        <v>49</v>
      </c>
      <c r="M537" s="78" t="s">
        <v>134</v>
      </c>
      <c r="N537" s="122" t="s">
        <v>33</v>
      </c>
      <c r="O537" s="158">
        <v>45772</v>
      </c>
      <c r="P537" s="159">
        <v>45775</v>
      </c>
      <c r="Q537" s="127" t="s">
        <v>55</v>
      </c>
      <c r="R537" s="128" t="s">
        <v>55</v>
      </c>
      <c r="S537" s="126" t="s">
        <v>226</v>
      </c>
      <c r="T537" s="135" t="str">
        <f t="shared" si="67"/>
        <v>&lt;10</v>
      </c>
      <c r="U537" s="135" t="str">
        <f t="shared" si="67"/>
        <v>&lt;10</v>
      </c>
      <c r="V537" s="136" t="str">
        <f t="shared" si="66"/>
        <v>&lt;20</v>
      </c>
      <c r="W537" s="156"/>
    </row>
    <row r="538" spans="1:23" x14ac:dyDescent="0.4">
      <c r="A538" s="13">
        <f t="shared" si="64"/>
        <v>532</v>
      </c>
      <c r="B538" s="128" t="s">
        <v>130</v>
      </c>
      <c r="C538" s="119" t="str">
        <f t="shared" si="62"/>
        <v>宮城県</v>
      </c>
      <c r="D538" s="120" t="s">
        <v>108</v>
      </c>
      <c r="E538" s="118" t="s">
        <v>65</v>
      </c>
      <c r="F538" s="145" t="s">
        <v>468</v>
      </c>
      <c r="G538" s="121" t="s">
        <v>61</v>
      </c>
      <c r="H538" s="82" t="s">
        <v>46</v>
      </c>
      <c r="I538" s="89" t="s">
        <v>979</v>
      </c>
      <c r="J538" s="118" t="s">
        <v>235</v>
      </c>
      <c r="K538" s="118" t="s">
        <v>65</v>
      </c>
      <c r="L538" s="137" t="s">
        <v>49</v>
      </c>
      <c r="M538" s="78" t="s">
        <v>236</v>
      </c>
      <c r="N538" s="122" t="s">
        <v>33</v>
      </c>
      <c r="O538" s="123">
        <v>45776</v>
      </c>
      <c r="P538" s="124">
        <v>45777</v>
      </c>
      <c r="Q538" s="127" t="s">
        <v>324</v>
      </c>
      <c r="R538" s="128" t="s">
        <v>474</v>
      </c>
      <c r="S538" s="126" t="s">
        <v>110</v>
      </c>
      <c r="T538" s="135" t="str">
        <f t="shared" si="67"/>
        <v>&lt;3.32</v>
      </c>
      <c r="U538" s="135" t="str">
        <f t="shared" si="67"/>
        <v>&lt;3.02</v>
      </c>
      <c r="V538" s="136" t="str">
        <f t="shared" si="66"/>
        <v>&lt;6.3</v>
      </c>
      <c r="W538" s="156"/>
    </row>
    <row r="539" spans="1:23" x14ac:dyDescent="0.4">
      <c r="A539" s="13">
        <f t="shared" si="64"/>
        <v>533</v>
      </c>
      <c r="B539" s="128" t="s">
        <v>130</v>
      </c>
      <c r="C539" s="119" t="str">
        <f t="shared" si="62"/>
        <v>宮城県</v>
      </c>
      <c r="D539" s="120" t="s">
        <v>108</v>
      </c>
      <c r="E539" s="118" t="s">
        <v>65</v>
      </c>
      <c r="F539" s="145" t="s">
        <v>421</v>
      </c>
      <c r="G539" s="121" t="s">
        <v>61</v>
      </c>
      <c r="H539" s="82" t="s">
        <v>46</v>
      </c>
      <c r="I539" s="89" t="s">
        <v>567</v>
      </c>
      <c r="J539" s="118" t="s">
        <v>235</v>
      </c>
      <c r="K539" s="118" t="s">
        <v>65</v>
      </c>
      <c r="L539" s="137" t="s">
        <v>49</v>
      </c>
      <c r="M539" s="78" t="s">
        <v>236</v>
      </c>
      <c r="N539" s="122" t="s">
        <v>33</v>
      </c>
      <c r="O539" s="123">
        <v>45776</v>
      </c>
      <c r="P539" s="124">
        <v>45777</v>
      </c>
      <c r="Q539" s="127" t="s">
        <v>183</v>
      </c>
      <c r="R539" s="128" t="s">
        <v>474</v>
      </c>
      <c r="S539" s="126" t="s">
        <v>239</v>
      </c>
      <c r="T539" s="135" t="str">
        <f t="shared" si="67"/>
        <v>&lt;2.86</v>
      </c>
      <c r="U539" s="135" t="str">
        <f t="shared" si="67"/>
        <v>&lt;3.02</v>
      </c>
      <c r="V539" s="136" t="str">
        <f t="shared" si="66"/>
        <v>&lt;5.9</v>
      </c>
      <c r="W539" s="156"/>
    </row>
    <row r="540" spans="1:23" x14ac:dyDescent="0.4">
      <c r="A540" s="13">
        <f t="shared" si="64"/>
        <v>534</v>
      </c>
      <c r="B540" s="128" t="s">
        <v>130</v>
      </c>
      <c r="C540" s="119" t="str">
        <f t="shared" si="62"/>
        <v>宮城県</v>
      </c>
      <c r="D540" s="120" t="s">
        <v>108</v>
      </c>
      <c r="E540" s="118" t="s">
        <v>65</v>
      </c>
      <c r="F540" s="145" t="s">
        <v>421</v>
      </c>
      <c r="G540" s="121" t="s">
        <v>117</v>
      </c>
      <c r="H540" s="82" t="s">
        <v>46</v>
      </c>
      <c r="I540" s="89" t="s">
        <v>888</v>
      </c>
      <c r="J540" s="118" t="s">
        <v>235</v>
      </c>
      <c r="K540" s="118" t="s">
        <v>65</v>
      </c>
      <c r="L540" s="137" t="s">
        <v>49</v>
      </c>
      <c r="M540" s="78" t="s">
        <v>236</v>
      </c>
      <c r="N540" s="122" t="s">
        <v>33</v>
      </c>
      <c r="O540" s="123">
        <v>45776</v>
      </c>
      <c r="P540" s="124">
        <v>45777</v>
      </c>
      <c r="Q540" s="127" t="s">
        <v>980</v>
      </c>
      <c r="R540" s="128" t="s">
        <v>152</v>
      </c>
      <c r="S540" s="126" t="s">
        <v>890</v>
      </c>
      <c r="T540" s="135" t="str">
        <f t="shared" si="67"/>
        <v>&lt;2.45</v>
      </c>
      <c r="U540" s="135" t="str">
        <f t="shared" si="67"/>
        <v>&lt;3.11</v>
      </c>
      <c r="V540" s="136" t="str">
        <f t="shared" si="66"/>
        <v>&lt;5.6</v>
      </c>
      <c r="W540" s="156"/>
    </row>
    <row r="541" spans="1:23" x14ac:dyDescent="0.4">
      <c r="A541" s="13">
        <f t="shared" si="64"/>
        <v>535</v>
      </c>
      <c r="B541" s="128" t="s">
        <v>130</v>
      </c>
      <c r="C541" s="145" t="str">
        <f t="shared" si="62"/>
        <v>宮城県</v>
      </c>
      <c r="D541" s="120" t="s">
        <v>108</v>
      </c>
      <c r="E541" s="128" t="s">
        <v>65</v>
      </c>
      <c r="F541" s="145" t="s">
        <v>952</v>
      </c>
      <c r="G541" s="121" t="s">
        <v>61</v>
      </c>
      <c r="H541" s="82" t="s">
        <v>46</v>
      </c>
      <c r="I541" s="89" t="s">
        <v>668</v>
      </c>
      <c r="J541" s="118" t="s">
        <v>113</v>
      </c>
      <c r="K541" s="118" t="s">
        <v>65</v>
      </c>
      <c r="L541" s="137" t="s">
        <v>49</v>
      </c>
      <c r="M541" s="78" t="s">
        <v>236</v>
      </c>
      <c r="N541" s="122" t="s">
        <v>33</v>
      </c>
      <c r="O541" s="123">
        <v>45777</v>
      </c>
      <c r="P541" s="124">
        <v>45777</v>
      </c>
      <c r="Q541" s="127" t="s">
        <v>981</v>
      </c>
      <c r="R541" s="128" t="s">
        <v>356</v>
      </c>
      <c r="S541" s="126" t="s">
        <v>243</v>
      </c>
      <c r="T541" s="135" t="str">
        <f t="shared" si="67"/>
        <v>&lt;3.74</v>
      </c>
      <c r="U541" s="135" t="str">
        <f t="shared" si="67"/>
        <v>&lt;3.46</v>
      </c>
      <c r="V541" s="136" t="str">
        <f t="shared" si="66"/>
        <v>&lt;7.2</v>
      </c>
      <c r="W541" s="156"/>
    </row>
    <row r="542" spans="1:23" x14ac:dyDescent="0.4">
      <c r="A542" s="13">
        <f t="shared" si="64"/>
        <v>536</v>
      </c>
      <c r="B542" s="128" t="s">
        <v>130</v>
      </c>
      <c r="C542" s="119" t="str">
        <f t="shared" si="62"/>
        <v>宮城県</v>
      </c>
      <c r="D542" s="120" t="s">
        <v>108</v>
      </c>
      <c r="E542" s="118" t="s">
        <v>65</v>
      </c>
      <c r="F542" s="145" t="s">
        <v>667</v>
      </c>
      <c r="G542" s="121" t="s">
        <v>61</v>
      </c>
      <c r="H542" s="82" t="s">
        <v>46</v>
      </c>
      <c r="I542" s="89" t="s">
        <v>668</v>
      </c>
      <c r="J542" s="118" t="s">
        <v>113</v>
      </c>
      <c r="K542" s="118" t="s">
        <v>65</v>
      </c>
      <c r="L542" s="137" t="s">
        <v>49</v>
      </c>
      <c r="M542" s="78" t="s">
        <v>236</v>
      </c>
      <c r="N542" s="122" t="s">
        <v>33</v>
      </c>
      <c r="O542" s="123">
        <v>45778</v>
      </c>
      <c r="P542" s="124">
        <v>45778</v>
      </c>
      <c r="Q542" s="127" t="s">
        <v>982</v>
      </c>
      <c r="R542" s="128" t="s">
        <v>317</v>
      </c>
      <c r="S542" s="126" t="s">
        <v>189</v>
      </c>
      <c r="T542" s="135" t="str">
        <f t="shared" si="67"/>
        <v>&lt;3.42</v>
      </c>
      <c r="U542" s="135" t="str">
        <f t="shared" si="67"/>
        <v>&lt;3.47</v>
      </c>
      <c r="V542" s="136" t="str">
        <f t="shared" si="66"/>
        <v>&lt;6.9</v>
      </c>
      <c r="W542" s="156"/>
    </row>
    <row r="543" spans="1:23" x14ac:dyDescent="0.4">
      <c r="A543" s="13">
        <f t="shared" si="64"/>
        <v>537</v>
      </c>
      <c r="B543" s="128" t="s">
        <v>130</v>
      </c>
      <c r="C543" s="119" t="str">
        <f t="shared" si="62"/>
        <v>宮城県</v>
      </c>
      <c r="D543" s="120" t="s">
        <v>108</v>
      </c>
      <c r="E543" s="118" t="s">
        <v>65</v>
      </c>
      <c r="F543" s="145" t="s">
        <v>970</v>
      </c>
      <c r="G543" s="121" t="s">
        <v>61</v>
      </c>
      <c r="H543" s="82" t="s">
        <v>46</v>
      </c>
      <c r="I543" s="89" t="s">
        <v>880</v>
      </c>
      <c r="J543" s="118" t="s">
        <v>113</v>
      </c>
      <c r="K543" s="118" t="s">
        <v>65</v>
      </c>
      <c r="L543" s="137" t="s">
        <v>49</v>
      </c>
      <c r="M543" s="78" t="s">
        <v>178</v>
      </c>
      <c r="N543" s="122" t="s">
        <v>33</v>
      </c>
      <c r="O543" s="123">
        <v>45775</v>
      </c>
      <c r="P543" s="124">
        <v>45779</v>
      </c>
      <c r="Q543" s="127" t="s">
        <v>983</v>
      </c>
      <c r="R543" s="128" t="s">
        <v>984</v>
      </c>
      <c r="S543" s="126" t="s">
        <v>985</v>
      </c>
      <c r="T543" s="135" t="str">
        <f t="shared" si="67"/>
        <v>&lt;0.287</v>
      </c>
      <c r="U543" s="135" t="str">
        <f t="shared" si="67"/>
        <v>&lt;0.298</v>
      </c>
      <c r="V543" s="136" t="str">
        <f t="shared" si="66"/>
        <v>&lt;0.59</v>
      </c>
      <c r="W543" s="156"/>
    </row>
    <row r="544" spans="1:23" x14ac:dyDescent="0.4">
      <c r="A544" s="13">
        <f t="shared" si="64"/>
        <v>538</v>
      </c>
      <c r="B544" s="128" t="s">
        <v>130</v>
      </c>
      <c r="C544" s="119" t="str">
        <f t="shared" si="62"/>
        <v>宮城県</v>
      </c>
      <c r="D544" s="120" t="s">
        <v>108</v>
      </c>
      <c r="E544" s="118" t="s">
        <v>65</v>
      </c>
      <c r="F544" s="145" t="s">
        <v>970</v>
      </c>
      <c r="G544" s="121" t="s">
        <v>61</v>
      </c>
      <c r="H544" s="82" t="s">
        <v>46</v>
      </c>
      <c r="I544" s="89" t="s">
        <v>880</v>
      </c>
      <c r="J544" s="118" t="s">
        <v>113</v>
      </c>
      <c r="K544" s="118" t="s">
        <v>65</v>
      </c>
      <c r="L544" s="137" t="s">
        <v>49</v>
      </c>
      <c r="M544" s="78" t="s">
        <v>178</v>
      </c>
      <c r="N544" s="122" t="s">
        <v>33</v>
      </c>
      <c r="O544" s="123">
        <v>45775</v>
      </c>
      <c r="P544" s="124">
        <v>45779</v>
      </c>
      <c r="Q544" s="127" t="s">
        <v>986</v>
      </c>
      <c r="R544" s="128" t="s">
        <v>987</v>
      </c>
      <c r="S544" s="126" t="s">
        <v>484</v>
      </c>
      <c r="T544" s="135" t="str">
        <f t="shared" si="67"/>
        <v>&lt;0.28</v>
      </c>
      <c r="U544" s="135" t="str">
        <f t="shared" si="67"/>
        <v>&lt;0.293</v>
      </c>
      <c r="V544" s="136" t="str">
        <f t="shared" si="66"/>
        <v>&lt;0.57</v>
      </c>
      <c r="W544" s="156"/>
    </row>
    <row r="545" spans="1:23" x14ac:dyDescent="0.4">
      <c r="A545" s="13">
        <f t="shared" si="64"/>
        <v>539</v>
      </c>
      <c r="B545" s="128" t="s">
        <v>130</v>
      </c>
      <c r="C545" s="119" t="str">
        <f t="shared" si="62"/>
        <v>宮城県</v>
      </c>
      <c r="D545" s="120" t="s">
        <v>108</v>
      </c>
      <c r="E545" s="118" t="s">
        <v>65</v>
      </c>
      <c r="F545" s="145" t="s">
        <v>988</v>
      </c>
      <c r="G545" s="121" t="s">
        <v>61</v>
      </c>
      <c r="H545" s="82" t="s">
        <v>46</v>
      </c>
      <c r="I545" s="89" t="s">
        <v>877</v>
      </c>
      <c r="J545" s="118" t="s">
        <v>48</v>
      </c>
      <c r="K545" s="118" t="s">
        <v>65</v>
      </c>
      <c r="L545" s="137" t="s">
        <v>49</v>
      </c>
      <c r="M545" s="78" t="s">
        <v>178</v>
      </c>
      <c r="N545" s="122" t="s">
        <v>33</v>
      </c>
      <c r="O545" s="123">
        <v>45775</v>
      </c>
      <c r="P545" s="124">
        <v>45779</v>
      </c>
      <c r="Q545" s="127" t="s">
        <v>989</v>
      </c>
      <c r="R545" s="128" t="s">
        <v>990</v>
      </c>
      <c r="S545" s="126" t="s">
        <v>110</v>
      </c>
      <c r="T545" s="135" t="str">
        <f t="shared" si="67"/>
        <v>&lt;3.29</v>
      </c>
      <c r="U545" s="135" t="str">
        <f t="shared" si="67"/>
        <v>&lt;2.96</v>
      </c>
      <c r="V545" s="136" t="str">
        <f t="shared" si="66"/>
        <v>&lt;6.3</v>
      </c>
      <c r="W545" s="156"/>
    </row>
    <row r="546" spans="1:23" x14ac:dyDescent="0.4">
      <c r="A546" s="13">
        <f t="shared" si="64"/>
        <v>540</v>
      </c>
      <c r="B546" s="128" t="s">
        <v>130</v>
      </c>
      <c r="C546" s="119" t="str">
        <f t="shared" si="62"/>
        <v>宮城県</v>
      </c>
      <c r="D546" s="120" t="s">
        <v>108</v>
      </c>
      <c r="E546" s="118" t="s">
        <v>65</v>
      </c>
      <c r="F546" s="145" t="s">
        <v>988</v>
      </c>
      <c r="G546" s="121" t="s">
        <v>61</v>
      </c>
      <c r="H546" s="82" t="s">
        <v>46</v>
      </c>
      <c r="I546" s="89" t="s">
        <v>877</v>
      </c>
      <c r="J546" s="118" t="s">
        <v>48</v>
      </c>
      <c r="K546" s="118" t="s">
        <v>65</v>
      </c>
      <c r="L546" s="137" t="s">
        <v>49</v>
      </c>
      <c r="M546" s="78" t="s">
        <v>178</v>
      </c>
      <c r="N546" s="122" t="s">
        <v>33</v>
      </c>
      <c r="O546" s="123">
        <v>45775</v>
      </c>
      <c r="P546" s="124">
        <v>45779</v>
      </c>
      <c r="Q546" s="127" t="s">
        <v>672</v>
      </c>
      <c r="R546" s="128" t="s">
        <v>541</v>
      </c>
      <c r="S546" s="126" t="s">
        <v>535</v>
      </c>
      <c r="T546" s="135" t="str">
        <f t="shared" si="67"/>
        <v>&lt;4.14</v>
      </c>
      <c r="U546" s="135" t="str">
        <f t="shared" si="67"/>
        <v>&lt;4.34</v>
      </c>
      <c r="V546" s="136" t="str">
        <f t="shared" si="66"/>
        <v>&lt;8.5</v>
      </c>
      <c r="W546" s="156"/>
    </row>
    <row r="547" spans="1:23" x14ac:dyDescent="0.4">
      <c r="A547" s="13">
        <f t="shared" si="64"/>
        <v>541</v>
      </c>
      <c r="B547" s="128" t="s">
        <v>130</v>
      </c>
      <c r="C547" s="119" t="str">
        <f t="shared" si="62"/>
        <v>宮城県</v>
      </c>
      <c r="D547" s="120" t="s">
        <v>108</v>
      </c>
      <c r="E547" s="118" t="s">
        <v>65</v>
      </c>
      <c r="F547" s="145" t="s">
        <v>421</v>
      </c>
      <c r="G547" s="121" t="s">
        <v>61</v>
      </c>
      <c r="H547" s="82" t="s">
        <v>46</v>
      </c>
      <c r="I547" s="89" t="s">
        <v>485</v>
      </c>
      <c r="J547" s="118" t="s">
        <v>48</v>
      </c>
      <c r="K547" s="118" t="s">
        <v>65</v>
      </c>
      <c r="L547" s="137" t="s">
        <v>49</v>
      </c>
      <c r="M547" s="78" t="s">
        <v>178</v>
      </c>
      <c r="N547" s="122" t="s">
        <v>33</v>
      </c>
      <c r="O547" s="123">
        <v>45757</v>
      </c>
      <c r="P547" s="124">
        <v>45779</v>
      </c>
      <c r="Q547" s="127" t="s">
        <v>991</v>
      </c>
      <c r="R547" s="128" t="s">
        <v>992</v>
      </c>
      <c r="S547" s="126" t="s">
        <v>993</v>
      </c>
      <c r="T547" s="135" t="str">
        <f t="shared" si="67"/>
        <v>&lt;0.283</v>
      </c>
      <c r="U547" s="135" t="str">
        <f t="shared" si="67"/>
        <v>&lt;0.228</v>
      </c>
      <c r="V547" s="136" t="str">
        <f t="shared" si="66"/>
        <v>&lt;0.51</v>
      </c>
      <c r="W547" s="156"/>
    </row>
    <row r="548" spans="1:23" x14ac:dyDescent="0.4">
      <c r="A548" s="13">
        <f t="shared" si="64"/>
        <v>542</v>
      </c>
      <c r="B548" s="128" t="s">
        <v>130</v>
      </c>
      <c r="C548" s="119" t="str">
        <f t="shared" si="62"/>
        <v>宮城県</v>
      </c>
      <c r="D548" s="120" t="s">
        <v>108</v>
      </c>
      <c r="E548" s="118" t="s">
        <v>65</v>
      </c>
      <c r="F548" s="145" t="s">
        <v>421</v>
      </c>
      <c r="G548" s="121" t="s">
        <v>61</v>
      </c>
      <c r="H548" s="82" t="s">
        <v>46</v>
      </c>
      <c r="I548" s="89" t="s">
        <v>485</v>
      </c>
      <c r="J548" s="118" t="s">
        <v>48</v>
      </c>
      <c r="K548" s="118" t="s">
        <v>65</v>
      </c>
      <c r="L548" s="137" t="s">
        <v>49</v>
      </c>
      <c r="M548" s="78" t="s">
        <v>178</v>
      </c>
      <c r="N548" s="122" t="s">
        <v>33</v>
      </c>
      <c r="O548" s="123">
        <v>45757</v>
      </c>
      <c r="P548" s="124">
        <v>45779</v>
      </c>
      <c r="Q548" s="127" t="s">
        <v>479</v>
      </c>
      <c r="R548" s="128" t="s">
        <v>994</v>
      </c>
      <c r="S548" s="126" t="s">
        <v>995</v>
      </c>
      <c r="T548" s="135" t="str">
        <f t="shared" si="67"/>
        <v>&lt;0.311</v>
      </c>
      <c r="U548" s="135" t="str">
        <f t="shared" si="67"/>
        <v>&lt;0.3</v>
      </c>
      <c r="V548" s="136" t="str">
        <f t="shared" si="66"/>
        <v>&lt;0.61</v>
      </c>
      <c r="W548" s="156"/>
    </row>
    <row r="549" spans="1:23" x14ac:dyDescent="0.4">
      <c r="A549" s="13">
        <f t="shared" si="64"/>
        <v>543</v>
      </c>
      <c r="B549" s="128" t="s">
        <v>130</v>
      </c>
      <c r="C549" s="119" t="str">
        <f t="shared" si="62"/>
        <v>宮城県</v>
      </c>
      <c r="D549" s="120" t="s">
        <v>108</v>
      </c>
      <c r="E549" s="118" t="s">
        <v>65</v>
      </c>
      <c r="F549" s="145" t="s">
        <v>421</v>
      </c>
      <c r="G549" s="121" t="s">
        <v>61</v>
      </c>
      <c r="H549" s="82" t="s">
        <v>46</v>
      </c>
      <c r="I549" s="89" t="s">
        <v>485</v>
      </c>
      <c r="J549" s="118" t="s">
        <v>48</v>
      </c>
      <c r="K549" s="118" t="s">
        <v>65</v>
      </c>
      <c r="L549" s="137" t="s">
        <v>49</v>
      </c>
      <c r="M549" s="78" t="s">
        <v>996</v>
      </c>
      <c r="N549" s="122" t="s">
        <v>33</v>
      </c>
      <c r="O549" s="123">
        <v>45757</v>
      </c>
      <c r="P549" s="124">
        <v>45779</v>
      </c>
      <c r="Q549" s="127" t="s">
        <v>997</v>
      </c>
      <c r="R549" s="128" t="s">
        <v>998</v>
      </c>
      <c r="S549" s="126" t="s">
        <v>999</v>
      </c>
      <c r="T549" s="135" t="str">
        <f t="shared" si="67"/>
        <v>&lt;0.384</v>
      </c>
      <c r="U549" s="135" t="str">
        <f t="shared" si="67"/>
        <v>&lt;0.401</v>
      </c>
      <c r="V549" s="136" t="str">
        <f t="shared" si="66"/>
        <v>&lt;0.79</v>
      </c>
      <c r="W549" s="156"/>
    </row>
    <row r="550" spans="1:23" x14ac:dyDescent="0.4">
      <c r="A550" s="13">
        <f t="shared" si="64"/>
        <v>544</v>
      </c>
      <c r="B550" s="128" t="s">
        <v>130</v>
      </c>
      <c r="C550" s="119" t="str">
        <f t="shared" si="62"/>
        <v>宮城県</v>
      </c>
      <c r="D550" s="120" t="s">
        <v>108</v>
      </c>
      <c r="E550" s="118" t="s">
        <v>65</v>
      </c>
      <c r="F550" s="145" t="s">
        <v>421</v>
      </c>
      <c r="G550" s="121" t="s">
        <v>61</v>
      </c>
      <c r="H550" s="82" t="s">
        <v>231</v>
      </c>
      <c r="I550" s="89" t="s">
        <v>485</v>
      </c>
      <c r="J550" s="118" t="s">
        <v>48</v>
      </c>
      <c r="K550" s="118" t="s">
        <v>65</v>
      </c>
      <c r="L550" s="137" t="s">
        <v>49</v>
      </c>
      <c r="M550" s="78" t="s">
        <v>996</v>
      </c>
      <c r="N550" s="122" t="s">
        <v>33</v>
      </c>
      <c r="O550" s="123">
        <v>45757</v>
      </c>
      <c r="P550" s="124">
        <v>45779</v>
      </c>
      <c r="Q550" s="127" t="s">
        <v>1000</v>
      </c>
      <c r="R550" s="128" t="s">
        <v>1001</v>
      </c>
      <c r="S550" s="160" t="s">
        <v>441</v>
      </c>
      <c r="T550" s="135" t="str">
        <f t="shared" si="67"/>
        <v>&lt;0.53</v>
      </c>
      <c r="U550" s="135" t="str">
        <f t="shared" si="67"/>
        <v>&lt;0.551</v>
      </c>
      <c r="V550" s="136" t="str">
        <f t="shared" si="66"/>
        <v>&lt;1.1</v>
      </c>
      <c r="W550" s="156"/>
    </row>
    <row r="551" spans="1:23" x14ac:dyDescent="0.4">
      <c r="A551" s="13">
        <f t="shared" si="64"/>
        <v>545</v>
      </c>
      <c r="B551" s="128" t="s">
        <v>130</v>
      </c>
      <c r="C551" s="119" t="str">
        <f t="shared" si="62"/>
        <v>宮城県</v>
      </c>
      <c r="D551" s="120" t="s">
        <v>108</v>
      </c>
      <c r="E551" s="118" t="s">
        <v>65</v>
      </c>
      <c r="F551" s="145" t="s">
        <v>421</v>
      </c>
      <c r="G551" s="121" t="s">
        <v>61</v>
      </c>
      <c r="H551" s="82" t="s">
        <v>46</v>
      </c>
      <c r="I551" s="89" t="s">
        <v>485</v>
      </c>
      <c r="J551" s="118" t="s">
        <v>48</v>
      </c>
      <c r="K551" s="118" t="s">
        <v>65</v>
      </c>
      <c r="L551" s="137" t="s">
        <v>49</v>
      </c>
      <c r="M551" s="78" t="s">
        <v>996</v>
      </c>
      <c r="N551" s="122" t="s">
        <v>33</v>
      </c>
      <c r="O551" s="123">
        <v>45757</v>
      </c>
      <c r="P551" s="124">
        <v>45779</v>
      </c>
      <c r="Q551" s="127" t="s">
        <v>1002</v>
      </c>
      <c r="R551" s="128" t="s">
        <v>1003</v>
      </c>
      <c r="S551" s="160" t="s">
        <v>1004</v>
      </c>
      <c r="T551" s="135" t="str">
        <f t="shared" si="67"/>
        <v>&lt;0.366</v>
      </c>
      <c r="U551" s="135" t="str">
        <f t="shared" si="67"/>
        <v>&lt;0.335</v>
      </c>
      <c r="V551" s="136" t="str">
        <f t="shared" si="66"/>
        <v>&lt;0.7</v>
      </c>
      <c r="W551" s="156"/>
    </row>
    <row r="552" spans="1:23" x14ac:dyDescent="0.4">
      <c r="A552" s="13">
        <f t="shared" si="64"/>
        <v>546</v>
      </c>
      <c r="B552" s="128" t="s">
        <v>130</v>
      </c>
      <c r="C552" s="145" t="str">
        <f t="shared" si="62"/>
        <v>宮城県</v>
      </c>
      <c r="D552" s="120" t="s">
        <v>108</v>
      </c>
      <c r="E552" s="128" t="s">
        <v>65</v>
      </c>
      <c r="F552" s="145" t="s">
        <v>421</v>
      </c>
      <c r="G552" s="121" t="s">
        <v>61</v>
      </c>
      <c r="H552" s="82" t="s">
        <v>46</v>
      </c>
      <c r="I552" s="89" t="s">
        <v>485</v>
      </c>
      <c r="J552" s="118" t="s">
        <v>48</v>
      </c>
      <c r="K552" s="118" t="s">
        <v>65</v>
      </c>
      <c r="L552" s="137" t="s">
        <v>49</v>
      </c>
      <c r="M552" s="78" t="s">
        <v>996</v>
      </c>
      <c r="N552" s="122" t="s">
        <v>33</v>
      </c>
      <c r="O552" s="123">
        <v>45757</v>
      </c>
      <c r="P552" s="124">
        <v>45779</v>
      </c>
      <c r="Q552" s="127" t="s">
        <v>1005</v>
      </c>
      <c r="R552" s="128" t="s">
        <v>1006</v>
      </c>
      <c r="S552" s="160" t="s">
        <v>1007</v>
      </c>
      <c r="T552" s="135" t="str">
        <f t="shared" si="67"/>
        <v>&lt;0.35</v>
      </c>
      <c r="U552" s="135" t="str">
        <f t="shared" si="67"/>
        <v>&lt;0.395</v>
      </c>
      <c r="V552" s="136" t="str">
        <f t="shared" si="66"/>
        <v>&lt;0.75</v>
      </c>
      <c r="W552" s="156"/>
    </row>
    <row r="553" spans="1:23" x14ac:dyDescent="0.4">
      <c r="A553" s="13">
        <f t="shared" si="64"/>
        <v>547</v>
      </c>
      <c r="B553" s="128" t="s">
        <v>130</v>
      </c>
      <c r="C553" s="145" t="str">
        <f t="shared" si="62"/>
        <v>宮城県</v>
      </c>
      <c r="D553" s="120" t="s">
        <v>108</v>
      </c>
      <c r="E553" s="128" t="s">
        <v>65</v>
      </c>
      <c r="F553" s="145" t="s">
        <v>421</v>
      </c>
      <c r="G553" s="121" t="s">
        <v>61</v>
      </c>
      <c r="H553" s="82" t="s">
        <v>46</v>
      </c>
      <c r="I553" s="89" t="s">
        <v>485</v>
      </c>
      <c r="J553" s="118" t="s">
        <v>48</v>
      </c>
      <c r="K553" s="118" t="s">
        <v>65</v>
      </c>
      <c r="L553" s="137" t="s">
        <v>49</v>
      </c>
      <c r="M553" s="78" t="s">
        <v>996</v>
      </c>
      <c r="N553" s="122" t="s">
        <v>33</v>
      </c>
      <c r="O553" s="123">
        <v>45757</v>
      </c>
      <c r="P553" s="124">
        <v>45779</v>
      </c>
      <c r="Q553" s="127" t="s">
        <v>1008</v>
      </c>
      <c r="R553" s="128" t="s">
        <v>1009</v>
      </c>
      <c r="S553" s="160" t="s">
        <v>656</v>
      </c>
      <c r="T553" s="135" t="str">
        <f t="shared" si="67"/>
        <v>&lt;0.545</v>
      </c>
      <c r="U553" s="135" t="str">
        <f t="shared" si="67"/>
        <v>&lt;0.617</v>
      </c>
      <c r="V553" s="136" t="str">
        <f t="shared" si="66"/>
        <v>&lt;1.2</v>
      </c>
      <c r="W553" s="156"/>
    </row>
    <row r="554" spans="1:23" x14ac:dyDescent="0.4">
      <c r="A554" s="13">
        <f t="shared" si="64"/>
        <v>548</v>
      </c>
      <c r="B554" s="128" t="s">
        <v>130</v>
      </c>
      <c r="C554" s="145" t="str">
        <f t="shared" si="62"/>
        <v>宮城県</v>
      </c>
      <c r="D554" s="120" t="s">
        <v>108</v>
      </c>
      <c r="E554" s="128" t="s">
        <v>65</v>
      </c>
      <c r="F554" s="145" t="s">
        <v>421</v>
      </c>
      <c r="G554" s="121" t="s">
        <v>61</v>
      </c>
      <c r="H554" s="82" t="s">
        <v>46</v>
      </c>
      <c r="I554" s="89" t="s">
        <v>485</v>
      </c>
      <c r="J554" s="118" t="s">
        <v>48</v>
      </c>
      <c r="K554" s="118" t="s">
        <v>65</v>
      </c>
      <c r="L554" s="137" t="s">
        <v>49</v>
      </c>
      <c r="M554" s="78" t="s">
        <v>996</v>
      </c>
      <c r="N554" s="122" t="s">
        <v>33</v>
      </c>
      <c r="O554" s="161">
        <v>45757</v>
      </c>
      <c r="P554" s="162">
        <v>45779</v>
      </c>
      <c r="Q554" s="127" t="s">
        <v>1010</v>
      </c>
      <c r="R554" s="128" t="s">
        <v>1011</v>
      </c>
      <c r="S554" s="160" t="s">
        <v>1004</v>
      </c>
      <c r="T554" s="135" t="str">
        <f t="shared" si="67"/>
        <v>&lt;0.341</v>
      </c>
      <c r="U554" s="135" t="str">
        <f t="shared" si="67"/>
        <v>&lt;0.359</v>
      </c>
      <c r="V554" s="136" t="str">
        <f t="shared" si="66"/>
        <v>&lt;0.7</v>
      </c>
      <c r="W554" s="156"/>
    </row>
    <row r="555" spans="1:23" x14ac:dyDescent="0.4">
      <c r="A555" s="13">
        <f t="shared" si="64"/>
        <v>549</v>
      </c>
      <c r="B555" s="128" t="s">
        <v>130</v>
      </c>
      <c r="C555" s="145" t="str">
        <f t="shared" si="62"/>
        <v>宮城県</v>
      </c>
      <c r="D555" s="120" t="s">
        <v>108</v>
      </c>
      <c r="E555" s="128" t="s">
        <v>65</v>
      </c>
      <c r="F555" s="145" t="s">
        <v>421</v>
      </c>
      <c r="G555" s="121" t="s">
        <v>61</v>
      </c>
      <c r="H555" s="82" t="s">
        <v>46</v>
      </c>
      <c r="I555" s="89" t="s">
        <v>485</v>
      </c>
      <c r="J555" s="118" t="s">
        <v>48</v>
      </c>
      <c r="K555" s="118" t="s">
        <v>65</v>
      </c>
      <c r="L555" s="137" t="s">
        <v>49</v>
      </c>
      <c r="M555" s="78" t="s">
        <v>870</v>
      </c>
      <c r="N555" s="122" t="s">
        <v>33</v>
      </c>
      <c r="O555" s="123">
        <v>45757</v>
      </c>
      <c r="P555" s="162">
        <v>45779</v>
      </c>
      <c r="Q555" s="127" t="s">
        <v>1012</v>
      </c>
      <c r="R555" s="128" t="s">
        <v>1013</v>
      </c>
      <c r="S555" s="160" t="s">
        <v>1014</v>
      </c>
      <c r="T555" s="135" t="str">
        <f t="shared" si="67"/>
        <v>&lt;0.451</v>
      </c>
      <c r="U555" s="135" t="str">
        <f t="shared" si="67"/>
        <v>&lt;0.446</v>
      </c>
      <c r="V555" s="136" t="str">
        <f t="shared" si="66"/>
        <v>&lt;0.9</v>
      </c>
      <c r="W555" s="156"/>
    </row>
    <row r="556" spans="1:23" x14ac:dyDescent="0.4">
      <c r="A556" s="13">
        <f t="shared" si="64"/>
        <v>550</v>
      </c>
      <c r="B556" s="128" t="s">
        <v>130</v>
      </c>
      <c r="C556" s="119" t="str">
        <f t="shared" si="62"/>
        <v>宮城県</v>
      </c>
      <c r="D556" s="120" t="s">
        <v>108</v>
      </c>
      <c r="E556" s="128" t="s">
        <v>65</v>
      </c>
      <c r="F556" s="145" t="s">
        <v>421</v>
      </c>
      <c r="G556" s="121" t="s">
        <v>61</v>
      </c>
      <c r="H556" s="82" t="s">
        <v>46</v>
      </c>
      <c r="I556" s="89" t="s">
        <v>485</v>
      </c>
      <c r="J556" s="118" t="s">
        <v>48</v>
      </c>
      <c r="K556" s="118" t="s">
        <v>65</v>
      </c>
      <c r="L556" s="137" t="s">
        <v>49</v>
      </c>
      <c r="M556" s="78" t="s">
        <v>870</v>
      </c>
      <c r="N556" s="122" t="s">
        <v>33</v>
      </c>
      <c r="O556" s="123">
        <v>45757</v>
      </c>
      <c r="P556" s="124">
        <v>45779</v>
      </c>
      <c r="Q556" s="127" t="s">
        <v>1015</v>
      </c>
      <c r="R556" s="134" t="s">
        <v>1016</v>
      </c>
      <c r="S556" s="160" t="s">
        <v>1017</v>
      </c>
      <c r="T556" s="135" t="str">
        <f>IF(Q556="","",IF(NOT(ISERROR(Q556*1)),ROUNDDOWN(Q556*1,2-INT(LOG(ABS(Q556*1)))),IFERROR("&lt;"&amp;ROUNDDOWN(IF(SUBSTITUTE(Q556,"&lt;","")*1&lt;=50,SUBSTITUTE(Q556,"&lt;","")*1,""),2-INT(LOG(ABS(SUBSTITUTE(Q556,"&lt;","")*1)))),IF(Q556="-",Q556,"入力形式が間違っています"))))</f>
        <v>&lt;0.464</v>
      </c>
      <c r="U556" s="135" t="str">
        <f t="shared" si="67"/>
        <v>&lt;0.524</v>
      </c>
      <c r="V556" s="136" t="str">
        <f t="shared" si="66"/>
        <v>&lt;0.99</v>
      </c>
      <c r="W556" s="156"/>
    </row>
    <row r="557" spans="1:23" x14ac:dyDescent="0.4">
      <c r="A557" s="13">
        <f t="shared" si="64"/>
        <v>551</v>
      </c>
      <c r="B557" s="128" t="s">
        <v>130</v>
      </c>
      <c r="C557" s="119" t="str">
        <f t="shared" si="62"/>
        <v>宮城県</v>
      </c>
      <c r="D557" s="120" t="s">
        <v>108</v>
      </c>
      <c r="E557" s="128" t="s">
        <v>65</v>
      </c>
      <c r="F557" s="145" t="s">
        <v>421</v>
      </c>
      <c r="G557" s="121" t="s">
        <v>61</v>
      </c>
      <c r="H557" s="82" t="s">
        <v>46</v>
      </c>
      <c r="I557" s="89" t="s">
        <v>485</v>
      </c>
      <c r="J557" s="118" t="s">
        <v>48</v>
      </c>
      <c r="K557" s="118" t="s">
        <v>65</v>
      </c>
      <c r="L557" s="137" t="s">
        <v>49</v>
      </c>
      <c r="M557" s="78" t="s">
        <v>870</v>
      </c>
      <c r="N557" s="122" t="s">
        <v>33</v>
      </c>
      <c r="O557" s="123">
        <v>45757</v>
      </c>
      <c r="P557" s="124">
        <v>45779</v>
      </c>
      <c r="Q557" s="127" t="s">
        <v>1018</v>
      </c>
      <c r="R557" s="128" t="s">
        <v>1019</v>
      </c>
      <c r="S557" s="160" t="s">
        <v>551</v>
      </c>
      <c r="T557" s="135" t="str">
        <f t="shared" si="67"/>
        <v>&lt;0.454</v>
      </c>
      <c r="U557" s="135" t="str">
        <f t="shared" si="67"/>
        <v>&lt;0.393</v>
      </c>
      <c r="V557" s="136" t="str">
        <f t="shared" si="66"/>
        <v>&lt;0.85</v>
      </c>
      <c r="W557" s="156"/>
    </row>
    <row r="558" spans="1:23" x14ac:dyDescent="0.4">
      <c r="A558" s="13">
        <f t="shared" si="64"/>
        <v>552</v>
      </c>
      <c r="B558" s="128" t="s">
        <v>130</v>
      </c>
      <c r="C558" s="145" t="str">
        <f t="shared" si="62"/>
        <v>宮城県</v>
      </c>
      <c r="D558" s="120" t="s">
        <v>108</v>
      </c>
      <c r="E558" s="128" t="s">
        <v>65</v>
      </c>
      <c r="F558" s="145" t="s">
        <v>421</v>
      </c>
      <c r="G558" s="121" t="s">
        <v>61</v>
      </c>
      <c r="H558" s="82" t="s">
        <v>46</v>
      </c>
      <c r="I558" s="89" t="s">
        <v>485</v>
      </c>
      <c r="J558" s="118" t="s">
        <v>48</v>
      </c>
      <c r="K558" s="118" t="s">
        <v>65</v>
      </c>
      <c r="L558" s="137" t="s">
        <v>49</v>
      </c>
      <c r="M558" s="78" t="s">
        <v>870</v>
      </c>
      <c r="N558" s="122" t="s">
        <v>33</v>
      </c>
      <c r="O558" s="123">
        <v>45757</v>
      </c>
      <c r="P558" s="124">
        <v>45779</v>
      </c>
      <c r="Q558" s="127" t="s">
        <v>1013</v>
      </c>
      <c r="R558" s="134" t="s">
        <v>1020</v>
      </c>
      <c r="S558" s="160" t="s">
        <v>643</v>
      </c>
      <c r="T558" s="135" t="str">
        <f t="shared" si="67"/>
        <v>&lt;0.446</v>
      </c>
      <c r="U558" s="135" t="str">
        <f t="shared" si="67"/>
        <v>&lt;0.533</v>
      </c>
      <c r="V558" s="136" t="str">
        <f t="shared" si="66"/>
        <v>&lt;0.98</v>
      </c>
      <c r="W558" s="156"/>
    </row>
    <row r="559" spans="1:23" x14ac:dyDescent="0.4">
      <c r="A559" s="13">
        <f t="shared" si="64"/>
        <v>553</v>
      </c>
      <c r="B559" s="128" t="s">
        <v>130</v>
      </c>
      <c r="C559" s="145" t="str">
        <f t="shared" si="62"/>
        <v>宮城県</v>
      </c>
      <c r="D559" s="120" t="s">
        <v>108</v>
      </c>
      <c r="E559" s="128" t="s">
        <v>65</v>
      </c>
      <c r="F559" s="145" t="s">
        <v>421</v>
      </c>
      <c r="G559" s="121" t="s">
        <v>61</v>
      </c>
      <c r="H559" s="82" t="s">
        <v>46</v>
      </c>
      <c r="I559" s="89" t="s">
        <v>485</v>
      </c>
      <c r="J559" s="118" t="s">
        <v>48</v>
      </c>
      <c r="K559" s="118" t="s">
        <v>65</v>
      </c>
      <c r="L559" s="137" t="s">
        <v>49</v>
      </c>
      <c r="M559" s="78" t="s">
        <v>870</v>
      </c>
      <c r="N559" s="122" t="s">
        <v>33</v>
      </c>
      <c r="O559" s="123">
        <v>45757</v>
      </c>
      <c r="P559" s="124">
        <v>45779</v>
      </c>
      <c r="Q559" s="127" t="s">
        <v>1015</v>
      </c>
      <c r="R559" s="128" t="s">
        <v>1021</v>
      </c>
      <c r="S559" s="160" t="s">
        <v>1022</v>
      </c>
      <c r="T559" s="135" t="str">
        <f t="shared" si="67"/>
        <v>&lt;0.464</v>
      </c>
      <c r="U559" s="135" t="str">
        <f t="shared" si="67"/>
        <v>&lt;0.411</v>
      </c>
      <c r="V559" s="136" t="str">
        <f t="shared" si="66"/>
        <v>&lt;0.88</v>
      </c>
      <c r="W559" s="156"/>
    </row>
    <row r="560" spans="1:23" x14ac:dyDescent="0.4">
      <c r="A560" s="13">
        <f t="shared" si="64"/>
        <v>554</v>
      </c>
      <c r="B560" s="128" t="s">
        <v>130</v>
      </c>
      <c r="C560" s="145" t="str">
        <f t="shared" si="62"/>
        <v>宮城県</v>
      </c>
      <c r="D560" s="120" t="s">
        <v>108</v>
      </c>
      <c r="E560" s="128" t="s">
        <v>65</v>
      </c>
      <c r="F560" s="145" t="s">
        <v>421</v>
      </c>
      <c r="G560" s="121" t="s">
        <v>61</v>
      </c>
      <c r="H560" s="82" t="s">
        <v>46</v>
      </c>
      <c r="I560" s="89" t="s">
        <v>485</v>
      </c>
      <c r="J560" s="118" t="s">
        <v>48</v>
      </c>
      <c r="K560" s="118" t="s">
        <v>65</v>
      </c>
      <c r="L560" s="137" t="s">
        <v>49</v>
      </c>
      <c r="M560" s="78" t="s">
        <v>870</v>
      </c>
      <c r="N560" s="122" t="s">
        <v>33</v>
      </c>
      <c r="O560" s="123">
        <v>45757</v>
      </c>
      <c r="P560" s="124">
        <v>45779</v>
      </c>
      <c r="Q560" s="127" t="s">
        <v>1023</v>
      </c>
      <c r="R560" s="128" t="s">
        <v>1024</v>
      </c>
      <c r="S560" s="160" t="s">
        <v>1025</v>
      </c>
      <c r="T560" s="135" t="str">
        <f t="shared" ref="T560:U566" si="68">IF(Q560="","",IF(NOT(ISERROR(Q560*1)),ROUNDDOWN(Q560*1,2-INT(LOG(ABS(Q560*1)))),IFERROR("&lt;"&amp;ROUNDDOWN(IF(SUBSTITUTE(Q560,"&lt;","")*1&lt;=50,SUBSTITUTE(Q560,"&lt;","")*1,""),2-INT(LOG(ABS(SUBSTITUTE(Q560,"&lt;","")*1)))),IF(Q560="-",Q560,"入力形式が間違っています"))))</f>
        <v>&lt;0.381</v>
      </c>
      <c r="U560" s="135" t="str">
        <f t="shared" si="68"/>
        <v>&lt;0.427</v>
      </c>
      <c r="V560" s="136" t="str">
        <f t="shared" si="66"/>
        <v>&lt;0.81</v>
      </c>
      <c r="W560" s="156"/>
    </row>
    <row r="561" spans="1:23" x14ac:dyDescent="0.4">
      <c r="A561" s="13">
        <f t="shared" si="64"/>
        <v>555</v>
      </c>
      <c r="B561" s="128" t="s">
        <v>130</v>
      </c>
      <c r="C561" s="145" t="str">
        <f t="shared" si="62"/>
        <v>宮城県</v>
      </c>
      <c r="D561" s="120" t="s">
        <v>108</v>
      </c>
      <c r="E561" s="128" t="s">
        <v>65</v>
      </c>
      <c r="F561" s="145" t="s">
        <v>421</v>
      </c>
      <c r="G561" s="121" t="s">
        <v>61</v>
      </c>
      <c r="H561" s="82" t="s">
        <v>46</v>
      </c>
      <c r="I561" s="89" t="s">
        <v>485</v>
      </c>
      <c r="J561" s="118" t="s">
        <v>48</v>
      </c>
      <c r="K561" s="118" t="s">
        <v>65</v>
      </c>
      <c r="L561" s="137" t="s">
        <v>49</v>
      </c>
      <c r="M561" s="78" t="s">
        <v>1026</v>
      </c>
      <c r="N561" s="122" t="s">
        <v>33</v>
      </c>
      <c r="O561" s="123">
        <v>45757</v>
      </c>
      <c r="P561" s="124">
        <v>45779</v>
      </c>
      <c r="Q561" s="127" t="s">
        <v>1027</v>
      </c>
      <c r="R561" s="128" t="s">
        <v>1028</v>
      </c>
      <c r="S561" s="160" t="s">
        <v>1022</v>
      </c>
      <c r="T561" s="135" t="str">
        <f t="shared" si="68"/>
        <v>&lt;0.368</v>
      </c>
      <c r="U561" s="135" t="str">
        <f t="shared" si="68"/>
        <v>&lt;0.509</v>
      </c>
      <c r="V561" s="136" t="str">
        <f t="shared" si="66"/>
        <v>&lt;0.88</v>
      </c>
      <c r="W561" s="156"/>
    </row>
    <row r="562" spans="1:23" x14ac:dyDescent="0.4">
      <c r="A562" s="13">
        <f t="shared" si="64"/>
        <v>556</v>
      </c>
      <c r="B562" s="128" t="s">
        <v>130</v>
      </c>
      <c r="C562" s="145" t="str">
        <f t="shared" si="62"/>
        <v>宮城県</v>
      </c>
      <c r="D562" s="120" t="s">
        <v>108</v>
      </c>
      <c r="E562" s="128" t="s">
        <v>65</v>
      </c>
      <c r="F562" s="145" t="s">
        <v>421</v>
      </c>
      <c r="G562" s="121" t="s">
        <v>61</v>
      </c>
      <c r="H562" s="82" t="s">
        <v>46</v>
      </c>
      <c r="I562" s="89" t="s">
        <v>485</v>
      </c>
      <c r="J562" s="118" t="s">
        <v>48</v>
      </c>
      <c r="K562" s="118" t="s">
        <v>65</v>
      </c>
      <c r="L562" s="137" t="s">
        <v>49</v>
      </c>
      <c r="M562" s="78" t="s">
        <v>1026</v>
      </c>
      <c r="N562" s="122" t="s">
        <v>33</v>
      </c>
      <c r="O562" s="123">
        <v>45757</v>
      </c>
      <c r="P562" s="124">
        <v>45779</v>
      </c>
      <c r="Q562" s="127" t="s">
        <v>1029</v>
      </c>
      <c r="R562" s="128" t="s">
        <v>1030</v>
      </c>
      <c r="S562" s="160" t="s">
        <v>1031</v>
      </c>
      <c r="T562" s="135" t="str">
        <f t="shared" si="68"/>
        <v>&lt;0.348</v>
      </c>
      <c r="U562" s="135" t="str">
        <f t="shared" si="68"/>
        <v>&lt;0.51</v>
      </c>
      <c r="V562" s="136" t="str">
        <f t="shared" si="66"/>
        <v>&lt;0.86</v>
      </c>
      <c r="W562" s="156"/>
    </row>
    <row r="563" spans="1:23" x14ac:dyDescent="0.4">
      <c r="A563" s="13">
        <f t="shared" si="64"/>
        <v>557</v>
      </c>
      <c r="B563" s="128" t="s">
        <v>130</v>
      </c>
      <c r="C563" s="145" t="str">
        <f t="shared" si="62"/>
        <v>宮城県</v>
      </c>
      <c r="D563" s="120" t="s">
        <v>108</v>
      </c>
      <c r="E563" s="128" t="s">
        <v>65</v>
      </c>
      <c r="F563" s="145" t="s">
        <v>421</v>
      </c>
      <c r="G563" s="121" t="s">
        <v>61</v>
      </c>
      <c r="H563" s="82" t="s">
        <v>46</v>
      </c>
      <c r="I563" s="89" t="s">
        <v>485</v>
      </c>
      <c r="J563" s="118" t="s">
        <v>48</v>
      </c>
      <c r="K563" s="118" t="s">
        <v>65</v>
      </c>
      <c r="L563" s="137" t="s">
        <v>49</v>
      </c>
      <c r="M563" s="78" t="s">
        <v>1026</v>
      </c>
      <c r="N563" s="122" t="s">
        <v>33</v>
      </c>
      <c r="O563" s="123">
        <v>45757</v>
      </c>
      <c r="P563" s="124">
        <v>45779</v>
      </c>
      <c r="Q563" s="127" t="s">
        <v>1032</v>
      </c>
      <c r="R563" s="128" t="s">
        <v>1033</v>
      </c>
      <c r="S563" s="163" t="s">
        <v>872</v>
      </c>
      <c r="T563" s="135" t="str">
        <f t="shared" si="68"/>
        <v>&lt;0.499</v>
      </c>
      <c r="U563" s="135" t="str">
        <f t="shared" si="68"/>
        <v>&lt;0.433</v>
      </c>
      <c r="V563" s="136" t="str">
        <f t="shared" si="66"/>
        <v>&lt;0.93</v>
      </c>
      <c r="W563" s="156"/>
    </row>
    <row r="564" spans="1:23" x14ac:dyDescent="0.4">
      <c r="A564" s="13">
        <f t="shared" si="64"/>
        <v>558</v>
      </c>
      <c r="B564" s="128" t="s">
        <v>130</v>
      </c>
      <c r="C564" s="145" t="str">
        <f t="shared" ref="C564:C566" si="69">IF(M564="","",IF(M564="（一財）宮城県公衆衛生協会","宮城県漁業協同組合","宮城県"))</f>
        <v>宮城県</v>
      </c>
      <c r="D564" s="120" t="s">
        <v>108</v>
      </c>
      <c r="E564" s="128" t="s">
        <v>65</v>
      </c>
      <c r="F564" s="145" t="s">
        <v>421</v>
      </c>
      <c r="G564" s="121" t="s">
        <v>61</v>
      </c>
      <c r="H564" s="82" t="s">
        <v>46</v>
      </c>
      <c r="I564" s="89" t="s">
        <v>485</v>
      </c>
      <c r="J564" s="118" t="s">
        <v>48</v>
      </c>
      <c r="K564" s="118" t="s">
        <v>65</v>
      </c>
      <c r="L564" s="137" t="s">
        <v>49</v>
      </c>
      <c r="M564" s="78" t="s">
        <v>1026</v>
      </c>
      <c r="N564" s="122" t="s">
        <v>33</v>
      </c>
      <c r="O564" s="123">
        <v>45757</v>
      </c>
      <c r="P564" s="124">
        <v>45779</v>
      </c>
      <c r="Q564" s="127" t="s">
        <v>1034</v>
      </c>
      <c r="R564" s="128" t="s">
        <v>1030</v>
      </c>
      <c r="S564" s="163" t="s">
        <v>1035</v>
      </c>
      <c r="T564" s="135" t="str">
        <f t="shared" si="68"/>
        <v>&lt;0.436</v>
      </c>
      <c r="U564" s="135" t="str">
        <f t="shared" si="68"/>
        <v>&lt;0.51</v>
      </c>
      <c r="V564" s="136" t="str">
        <f t="shared" si="66"/>
        <v>&lt;0.95</v>
      </c>
      <c r="W564" s="156"/>
    </row>
    <row r="565" spans="1:23" x14ac:dyDescent="0.4">
      <c r="A565" s="13">
        <f t="shared" si="64"/>
        <v>559</v>
      </c>
      <c r="B565" s="128" t="s">
        <v>130</v>
      </c>
      <c r="C565" s="145" t="str">
        <f t="shared" si="69"/>
        <v>宮城県</v>
      </c>
      <c r="D565" s="120" t="s">
        <v>108</v>
      </c>
      <c r="E565" s="128" t="s">
        <v>65</v>
      </c>
      <c r="F565" s="145" t="s">
        <v>421</v>
      </c>
      <c r="G565" s="121" t="s">
        <v>61</v>
      </c>
      <c r="H565" s="82" t="s">
        <v>46</v>
      </c>
      <c r="I565" s="89" t="s">
        <v>1036</v>
      </c>
      <c r="J565" s="118" t="s">
        <v>48</v>
      </c>
      <c r="K565" s="118" t="s">
        <v>65</v>
      </c>
      <c r="L565" s="137" t="s">
        <v>49</v>
      </c>
      <c r="M565" s="78" t="s">
        <v>1026</v>
      </c>
      <c r="N565" s="122" t="s">
        <v>33</v>
      </c>
      <c r="O565" s="123">
        <v>45775</v>
      </c>
      <c r="P565" s="124">
        <v>45779</v>
      </c>
      <c r="Q565" s="127" t="s">
        <v>1037</v>
      </c>
      <c r="R565" s="128" t="s">
        <v>1038</v>
      </c>
      <c r="S565" s="163" t="s">
        <v>82</v>
      </c>
      <c r="T565" s="135" t="str">
        <f t="shared" si="68"/>
        <v>&lt;0.406</v>
      </c>
      <c r="U565" s="135" t="str">
        <f t="shared" si="68"/>
        <v>&lt;0.634</v>
      </c>
      <c r="V565" s="136" t="str">
        <f t="shared" si="66"/>
        <v>&lt;1</v>
      </c>
      <c r="W565" s="156"/>
    </row>
    <row r="566" spans="1:23" x14ac:dyDescent="0.4">
      <c r="A566" s="13">
        <f t="shared" si="64"/>
        <v>560</v>
      </c>
      <c r="B566" s="128" t="s">
        <v>130</v>
      </c>
      <c r="C566" s="145" t="str">
        <f t="shared" si="69"/>
        <v>宮城県</v>
      </c>
      <c r="D566" s="120" t="s">
        <v>108</v>
      </c>
      <c r="E566" s="128" t="s">
        <v>65</v>
      </c>
      <c r="F566" s="145" t="s">
        <v>421</v>
      </c>
      <c r="G566" s="121" t="s">
        <v>61</v>
      </c>
      <c r="H566" s="82" t="s">
        <v>46</v>
      </c>
      <c r="I566" s="89" t="s">
        <v>485</v>
      </c>
      <c r="J566" s="118" t="s">
        <v>48</v>
      </c>
      <c r="K566" s="118" t="s">
        <v>65</v>
      </c>
      <c r="L566" s="137" t="s">
        <v>49</v>
      </c>
      <c r="M566" s="78" t="s">
        <v>1026</v>
      </c>
      <c r="N566" s="122" t="s">
        <v>33</v>
      </c>
      <c r="O566" s="123">
        <v>45757</v>
      </c>
      <c r="P566" s="124">
        <v>45779</v>
      </c>
      <c r="Q566" s="127" t="s">
        <v>1039</v>
      </c>
      <c r="R566" s="128" t="s">
        <v>1040</v>
      </c>
      <c r="S566" s="163" t="s">
        <v>1041</v>
      </c>
      <c r="T566" s="135" t="str">
        <f t="shared" si="68"/>
        <v>&lt;0.361</v>
      </c>
      <c r="U566" s="135" t="str">
        <f t="shared" si="68"/>
        <v>&lt;0.48</v>
      </c>
      <c r="V566" s="136" t="str">
        <f t="shared" si="66"/>
        <v>&lt;0.84</v>
      </c>
      <c r="W566" s="156"/>
    </row>
    <row r="567" spans="1:23" x14ac:dyDescent="0.4">
      <c r="A567" s="13">
        <f t="shared" si="64"/>
        <v>561</v>
      </c>
      <c r="B567" s="164" t="s">
        <v>236</v>
      </c>
      <c r="C567" s="165" t="s">
        <v>236</v>
      </c>
      <c r="D567" s="22" t="s">
        <v>108</v>
      </c>
      <c r="E567" s="20" t="s">
        <v>934</v>
      </c>
      <c r="F567" s="21" t="s">
        <v>65</v>
      </c>
      <c r="G567" s="166" t="s">
        <v>61</v>
      </c>
      <c r="H567" s="167" t="s">
        <v>569</v>
      </c>
      <c r="I567" s="23" t="s">
        <v>1042</v>
      </c>
      <c r="J567" s="164"/>
      <c r="K567" s="164"/>
      <c r="L567" s="179" t="s">
        <v>49</v>
      </c>
      <c r="M567" s="169" t="s">
        <v>236</v>
      </c>
      <c r="N567" s="170" t="s">
        <v>67</v>
      </c>
      <c r="O567" s="171">
        <v>45770</v>
      </c>
      <c r="P567" s="172">
        <v>45770</v>
      </c>
      <c r="Q567" s="173" t="s">
        <v>65</v>
      </c>
      <c r="R567" s="164" t="s">
        <v>65</v>
      </c>
      <c r="S567" s="174" t="s">
        <v>571</v>
      </c>
      <c r="T567" s="129" t="s">
        <v>65</v>
      </c>
      <c r="U567" s="129" t="s">
        <v>65</v>
      </c>
      <c r="V567" s="130" t="s">
        <v>571</v>
      </c>
      <c r="W567" s="34" t="s">
        <v>111</v>
      </c>
    </row>
    <row r="568" spans="1:23" x14ac:dyDescent="0.4">
      <c r="A568" s="13">
        <f t="shared" si="64"/>
        <v>562</v>
      </c>
      <c r="B568" s="164" t="s">
        <v>236</v>
      </c>
      <c r="C568" s="165" t="s">
        <v>236</v>
      </c>
      <c r="D568" s="22" t="s">
        <v>108</v>
      </c>
      <c r="E568" s="20" t="s">
        <v>1043</v>
      </c>
      <c r="F568" s="21" t="s">
        <v>65</v>
      </c>
      <c r="G568" s="166" t="s">
        <v>61</v>
      </c>
      <c r="H568" s="167" t="s">
        <v>569</v>
      </c>
      <c r="I568" s="23" t="s">
        <v>1042</v>
      </c>
      <c r="J568" s="164"/>
      <c r="K568" s="164"/>
      <c r="L568" s="179" t="s">
        <v>49</v>
      </c>
      <c r="M568" s="169" t="s">
        <v>236</v>
      </c>
      <c r="N568" s="170" t="s">
        <v>67</v>
      </c>
      <c r="O568" s="171">
        <v>45770</v>
      </c>
      <c r="P568" s="172">
        <v>45770</v>
      </c>
      <c r="Q568" s="173" t="s">
        <v>65</v>
      </c>
      <c r="R568" s="164" t="s">
        <v>65</v>
      </c>
      <c r="S568" s="174" t="s">
        <v>571</v>
      </c>
      <c r="T568" s="129" t="s">
        <v>65</v>
      </c>
      <c r="U568" s="129" t="s">
        <v>65</v>
      </c>
      <c r="V568" s="130" t="s">
        <v>571</v>
      </c>
      <c r="W568" s="43" t="s">
        <v>111</v>
      </c>
    </row>
    <row r="569" spans="1:23" x14ac:dyDescent="0.4">
      <c r="A569" s="13">
        <f t="shared" si="64"/>
        <v>563</v>
      </c>
      <c r="B569" s="146" t="s">
        <v>115</v>
      </c>
      <c r="C569" s="147" t="s">
        <v>115</v>
      </c>
      <c r="D569" s="148" t="s">
        <v>115</v>
      </c>
      <c r="E569" s="65" t="s">
        <v>417</v>
      </c>
      <c r="F569" s="149" t="s">
        <v>65</v>
      </c>
      <c r="G569" s="150" t="s">
        <v>117</v>
      </c>
      <c r="H569" s="67" t="s">
        <v>69</v>
      </c>
      <c r="I569" s="65" t="s">
        <v>906</v>
      </c>
      <c r="J569" s="65" t="s">
        <v>587</v>
      </c>
      <c r="K569" s="65" t="s">
        <v>65</v>
      </c>
      <c r="L569" s="68" t="s">
        <v>901</v>
      </c>
      <c r="M569" s="70" t="s">
        <v>320</v>
      </c>
      <c r="N569" s="147" t="s">
        <v>33</v>
      </c>
      <c r="O569" s="151">
        <v>45777</v>
      </c>
      <c r="P569" s="152">
        <v>45779</v>
      </c>
      <c r="Q569" s="73" t="s">
        <v>1044</v>
      </c>
      <c r="R569" s="74" t="s">
        <v>1045</v>
      </c>
      <c r="S569" s="75" t="s">
        <v>420</v>
      </c>
      <c r="T569" s="24" t="str">
        <f t="shared" ref="T569:U584" si="70">IF(Q569="","",IF(NOT(ISERROR(Q569*1)),ROUNDDOWN(Q569*1,2-INT(LOG(ABS(Q569*1)))),IFERROR("&lt;"&amp;ROUNDDOWN(IF(SUBSTITUTE(Q569,"&lt;","")*1&lt;=50,SUBSTITUTE(Q569,"&lt;","")*1,""),2-INT(LOG(ABS(SUBSTITUTE(Q569,"&lt;","")*1)))),IF(Q569="-",Q569,"入力形式が間違っています"))))</f>
        <v>&lt;9.1</v>
      </c>
      <c r="U569" s="24" t="str">
        <f t="shared" si="70"/>
        <v>&lt;9.2</v>
      </c>
      <c r="V569" s="25" t="str">
        <f t="shared" ref="V569:V613" si="71">IFERROR(IF(AND(T569="",U569=""),"",IF(AND(T569="-",U569="-"),IF(S569="","Cs合計を入力してください",S569),IF(NOT(ISERROR(T569*1+U569*1)),ROUND(T569+U569, 1-INT(LOG(ABS(T569+U569)))),IF(NOT(ISERROR(T569*1)),ROUND(T569, 1-INT(LOG(ABS(T569)))),IF(NOT(ISERROR(U569*1)),ROUND(U569, 1-INT(LOG(ABS(U569)))),IF(ISERROR(T569*1+U569*1),"&lt;"&amp;ROUND(IF(T569="-",0,SUBSTITUTE(T569,"&lt;",""))*1+IF(U569="-",0,SUBSTITUTE(U569,"&lt;",""))*1,1-INT(LOG(ABS(IF(T569="-",0,SUBSTITUTE(T569,"&lt;",""))*1+IF(U569="-",0,SUBSTITUTE(U569,"&lt;",""))*1)))))))))),"入力形式が間違っています")</f>
        <v>&lt;18</v>
      </c>
      <c r="W569" s="133" t="str">
        <f t="shared" ref="W569:W570" si="72">IF(ISERROR(V569*1),"",IF(AND(H569="飲料水",V569&gt;=11),"○",IF(AND(H569="牛乳・乳児用食品",V569&gt;=51),"○",IF(AND(H569&lt;&gt;"",V569&gt;=110),"○",""))))</f>
        <v/>
      </c>
    </row>
    <row r="570" spans="1:23" x14ac:dyDescent="0.4">
      <c r="A570" s="13">
        <f t="shared" si="64"/>
        <v>564</v>
      </c>
      <c r="B570" s="146" t="s">
        <v>115</v>
      </c>
      <c r="C570" s="147" t="s">
        <v>115</v>
      </c>
      <c r="D570" s="148" t="s">
        <v>115</v>
      </c>
      <c r="E570" s="65" t="s">
        <v>568</v>
      </c>
      <c r="F570" s="149" t="s">
        <v>65</v>
      </c>
      <c r="G570" s="150" t="s">
        <v>406</v>
      </c>
      <c r="H570" s="67" t="s">
        <v>69</v>
      </c>
      <c r="I570" s="65" t="s">
        <v>38</v>
      </c>
      <c r="J570" s="65" t="s">
        <v>587</v>
      </c>
      <c r="K570" s="65" t="s">
        <v>65</v>
      </c>
      <c r="L570" s="68" t="s">
        <v>95</v>
      </c>
      <c r="M570" s="70" t="s">
        <v>320</v>
      </c>
      <c r="N570" s="147" t="s">
        <v>33</v>
      </c>
      <c r="O570" s="151">
        <v>45778</v>
      </c>
      <c r="P570" s="152">
        <v>45785</v>
      </c>
      <c r="Q570" s="73" t="s">
        <v>1046</v>
      </c>
      <c r="R570" s="74" t="s">
        <v>922</v>
      </c>
      <c r="S570" s="75" t="s">
        <v>416</v>
      </c>
      <c r="T570" s="24" t="str">
        <f t="shared" si="70"/>
        <v>&lt;8.99</v>
      </c>
      <c r="U570" s="24" t="str">
        <f t="shared" si="70"/>
        <v>&lt;8.38</v>
      </c>
      <c r="V570" s="25" t="str">
        <f t="shared" si="71"/>
        <v>&lt;17</v>
      </c>
      <c r="W570" s="133" t="str">
        <f t="shared" si="72"/>
        <v/>
      </c>
    </row>
    <row r="571" spans="1:23" x14ac:dyDescent="0.4">
      <c r="A571" s="13">
        <f t="shared" ref="A571:A634" si="73">A570+1</f>
        <v>565</v>
      </c>
      <c r="B571" s="118" t="s">
        <v>130</v>
      </c>
      <c r="C571" s="119" t="str">
        <f>IF(M571="","",IF(M571="（一財）宮城県公衆衛生協会","宮城県漁業協同組合","宮城県"))</f>
        <v>宮城県漁業協同組合</v>
      </c>
      <c r="D571" s="120" t="s">
        <v>131</v>
      </c>
      <c r="E571" s="118" t="s">
        <v>74</v>
      </c>
      <c r="F571" s="119" t="s">
        <v>329</v>
      </c>
      <c r="G571" s="121" t="s">
        <v>61</v>
      </c>
      <c r="H571" s="82" t="s">
        <v>46</v>
      </c>
      <c r="I571" s="78" t="s">
        <v>133</v>
      </c>
      <c r="J571" s="118" t="s">
        <v>113</v>
      </c>
      <c r="K571" s="118" t="s">
        <v>74</v>
      </c>
      <c r="L571" s="137" t="s">
        <v>49</v>
      </c>
      <c r="M571" s="78" t="s">
        <v>134</v>
      </c>
      <c r="N571" s="122" t="s">
        <v>33</v>
      </c>
      <c r="O571" s="123">
        <v>45775</v>
      </c>
      <c r="P571" s="124">
        <v>45777</v>
      </c>
      <c r="Q571" s="120" t="s">
        <v>135</v>
      </c>
      <c r="R571" s="125" t="s">
        <v>135</v>
      </c>
      <c r="S571" s="126" t="s">
        <v>136</v>
      </c>
      <c r="T571" s="135" t="str">
        <f t="shared" si="70"/>
        <v>&lt;10</v>
      </c>
      <c r="U571" s="135" t="str">
        <f t="shared" si="70"/>
        <v>&lt;10</v>
      </c>
      <c r="V571" s="136" t="str">
        <f t="shared" si="71"/>
        <v>&lt;20</v>
      </c>
      <c r="W571" s="137"/>
    </row>
    <row r="572" spans="1:23" x14ac:dyDescent="0.4">
      <c r="A572" s="13">
        <f t="shared" si="73"/>
        <v>566</v>
      </c>
      <c r="B572" s="118" t="s">
        <v>130</v>
      </c>
      <c r="C572" s="119" t="str">
        <f t="shared" ref="C572:C613" si="74">IF(M572="","",IF(M572="（一財）宮城県公衆衛生協会","宮城県漁業協同組合","宮城県"))</f>
        <v>宮城県漁業協同組合</v>
      </c>
      <c r="D572" s="120" t="s">
        <v>108</v>
      </c>
      <c r="E572" s="118" t="s">
        <v>65</v>
      </c>
      <c r="F572" s="119" t="s">
        <v>332</v>
      </c>
      <c r="G572" s="121" t="s">
        <v>61</v>
      </c>
      <c r="H572" s="82" t="s">
        <v>46</v>
      </c>
      <c r="I572" s="89" t="s">
        <v>138</v>
      </c>
      <c r="J572" s="118" t="s">
        <v>113</v>
      </c>
      <c r="K572" s="118" t="s">
        <v>65</v>
      </c>
      <c r="L572" s="137" t="s">
        <v>49</v>
      </c>
      <c r="M572" s="78" t="s">
        <v>134</v>
      </c>
      <c r="N572" s="122" t="s">
        <v>33</v>
      </c>
      <c r="O572" s="123">
        <v>45774</v>
      </c>
      <c r="P572" s="124">
        <v>45777</v>
      </c>
      <c r="Q572" s="127" t="s">
        <v>135</v>
      </c>
      <c r="R572" s="128" t="s">
        <v>135</v>
      </c>
      <c r="S572" s="126" t="s">
        <v>136</v>
      </c>
      <c r="T572" s="135" t="str">
        <f>IF(Q572="","",IF(NOT(ISERROR(Q572*1)),ROUNDDOWN(Q572*1,2-INT(LOG(ABS(Q572*1)))),IFERROR("&lt;"&amp;ROUNDDOWN(IF(SUBSTITUTE(Q572,"&lt;","")*1&lt;=50,SUBSTITUTE(Q572,"&lt;","")*1,""),2-INT(LOG(ABS(SUBSTITUTE(Q572,"&lt;","")*1)))),IF(Q572="-",Q572,"入力形式が間違っています"))))</f>
        <v>&lt;10</v>
      </c>
      <c r="U572" s="135" t="str">
        <f t="shared" si="70"/>
        <v>&lt;10</v>
      </c>
      <c r="V572" s="136" t="str">
        <f t="shared" si="71"/>
        <v>&lt;20</v>
      </c>
      <c r="W572" s="137"/>
    </row>
    <row r="573" spans="1:23" x14ac:dyDescent="0.4">
      <c r="A573" s="13">
        <f t="shared" si="73"/>
        <v>567</v>
      </c>
      <c r="B573" s="118" t="s">
        <v>130</v>
      </c>
      <c r="C573" s="119" t="str">
        <f t="shared" si="74"/>
        <v>宮城県</v>
      </c>
      <c r="D573" s="120" t="s">
        <v>108</v>
      </c>
      <c r="E573" s="118" t="s">
        <v>65</v>
      </c>
      <c r="F573" s="119" t="s">
        <v>970</v>
      </c>
      <c r="G573" s="121" t="s">
        <v>61</v>
      </c>
      <c r="H573" s="82" t="s">
        <v>46</v>
      </c>
      <c r="I573" s="89" t="s">
        <v>880</v>
      </c>
      <c r="J573" s="118" t="s">
        <v>113</v>
      </c>
      <c r="K573" s="118" t="s">
        <v>65</v>
      </c>
      <c r="L573" s="137" t="s">
        <v>49</v>
      </c>
      <c r="M573" s="78" t="s">
        <v>1047</v>
      </c>
      <c r="N573" s="122" t="s">
        <v>33</v>
      </c>
      <c r="O573" s="123">
        <v>45777</v>
      </c>
      <c r="P573" s="124">
        <v>45784</v>
      </c>
      <c r="Q573" s="127" t="s">
        <v>818</v>
      </c>
      <c r="R573" s="128" t="s">
        <v>868</v>
      </c>
      <c r="S573" s="126" t="s">
        <v>55</v>
      </c>
      <c r="T573" s="135" t="str">
        <f t="shared" si="70"/>
        <v>&lt;5.93</v>
      </c>
      <c r="U573" s="135" t="str">
        <f t="shared" si="70"/>
        <v>&lt;4.24</v>
      </c>
      <c r="V573" s="136" t="str">
        <f t="shared" si="71"/>
        <v>&lt;10</v>
      </c>
      <c r="W573" s="137"/>
    </row>
    <row r="574" spans="1:23" x14ac:dyDescent="0.4">
      <c r="A574" s="13">
        <f t="shared" si="73"/>
        <v>568</v>
      </c>
      <c r="B574" s="118" t="s">
        <v>130</v>
      </c>
      <c r="C574" s="119" t="str">
        <f t="shared" si="74"/>
        <v>宮城県</v>
      </c>
      <c r="D574" s="120" t="s">
        <v>108</v>
      </c>
      <c r="E574" s="118" t="s">
        <v>65</v>
      </c>
      <c r="F574" s="119" t="s">
        <v>970</v>
      </c>
      <c r="G574" s="121" t="s">
        <v>61</v>
      </c>
      <c r="H574" s="82" t="s">
        <v>46</v>
      </c>
      <c r="I574" s="89" t="s">
        <v>880</v>
      </c>
      <c r="J574" s="118" t="s">
        <v>113</v>
      </c>
      <c r="K574" s="118" t="s">
        <v>65</v>
      </c>
      <c r="L574" s="137" t="s">
        <v>49</v>
      </c>
      <c r="M574" s="78" t="s">
        <v>1047</v>
      </c>
      <c r="N574" s="122" t="s">
        <v>33</v>
      </c>
      <c r="O574" s="123">
        <v>45777</v>
      </c>
      <c r="P574" s="124">
        <v>45784</v>
      </c>
      <c r="Q574" s="127" t="s">
        <v>451</v>
      </c>
      <c r="R574" s="131" t="s">
        <v>1048</v>
      </c>
      <c r="S574" s="126" t="s">
        <v>1049</v>
      </c>
      <c r="T574" s="135" t="str">
        <f t="shared" si="70"/>
        <v>&lt;4.11</v>
      </c>
      <c r="U574" s="135" t="str">
        <f t="shared" si="70"/>
        <v>&lt;3.38</v>
      </c>
      <c r="V574" s="136" t="str">
        <f t="shared" si="71"/>
        <v>&lt;7.5</v>
      </c>
      <c r="W574" s="137"/>
    </row>
    <row r="575" spans="1:23" x14ac:dyDescent="0.4">
      <c r="A575" s="13">
        <f t="shared" si="73"/>
        <v>569</v>
      </c>
      <c r="B575" s="118" t="s">
        <v>130</v>
      </c>
      <c r="C575" s="119" t="str">
        <f t="shared" si="74"/>
        <v>宮城県</v>
      </c>
      <c r="D575" s="120" t="s">
        <v>108</v>
      </c>
      <c r="E575" s="118" t="s">
        <v>65</v>
      </c>
      <c r="F575" s="119" t="s">
        <v>970</v>
      </c>
      <c r="G575" s="121" t="s">
        <v>61</v>
      </c>
      <c r="H575" s="82" t="s">
        <v>46</v>
      </c>
      <c r="I575" s="89" t="s">
        <v>880</v>
      </c>
      <c r="J575" s="118" t="s">
        <v>113</v>
      </c>
      <c r="K575" s="118" t="s">
        <v>65</v>
      </c>
      <c r="L575" s="137" t="s">
        <v>49</v>
      </c>
      <c r="M575" s="78" t="s">
        <v>1047</v>
      </c>
      <c r="N575" s="122" t="s">
        <v>33</v>
      </c>
      <c r="O575" s="123">
        <v>45777</v>
      </c>
      <c r="P575" s="124">
        <v>45784</v>
      </c>
      <c r="Q575" s="127" t="s">
        <v>537</v>
      </c>
      <c r="R575" s="128" t="s">
        <v>505</v>
      </c>
      <c r="S575" s="132" t="s">
        <v>55</v>
      </c>
      <c r="T575" s="135" t="str">
        <f t="shared" si="70"/>
        <v>&lt;4.99</v>
      </c>
      <c r="U575" s="135" t="str">
        <f t="shared" si="70"/>
        <v>&lt;5.09</v>
      </c>
      <c r="V575" s="136" t="str">
        <f t="shared" si="71"/>
        <v>&lt;10</v>
      </c>
      <c r="W575" s="137"/>
    </row>
    <row r="576" spans="1:23" x14ac:dyDescent="0.4">
      <c r="A576" s="13">
        <f t="shared" si="73"/>
        <v>570</v>
      </c>
      <c r="B576" s="118" t="s">
        <v>130</v>
      </c>
      <c r="C576" s="119" t="str">
        <f t="shared" si="74"/>
        <v>宮城県</v>
      </c>
      <c r="D576" s="120" t="s">
        <v>108</v>
      </c>
      <c r="E576" s="118" t="s">
        <v>74</v>
      </c>
      <c r="F576" s="119" t="s">
        <v>970</v>
      </c>
      <c r="G576" s="121" t="s">
        <v>61</v>
      </c>
      <c r="H576" s="82" t="s">
        <v>46</v>
      </c>
      <c r="I576" s="89" t="s">
        <v>880</v>
      </c>
      <c r="J576" s="118" t="s">
        <v>113</v>
      </c>
      <c r="K576" s="118" t="s">
        <v>65</v>
      </c>
      <c r="L576" s="137" t="s">
        <v>49</v>
      </c>
      <c r="M576" s="78" t="s">
        <v>1047</v>
      </c>
      <c r="N576" s="122" t="s">
        <v>33</v>
      </c>
      <c r="O576" s="123">
        <v>45777</v>
      </c>
      <c r="P576" s="124">
        <v>45784</v>
      </c>
      <c r="Q576" s="127" t="s">
        <v>365</v>
      </c>
      <c r="R576" s="128" t="s">
        <v>867</v>
      </c>
      <c r="S576" s="126" t="s">
        <v>674</v>
      </c>
      <c r="T576" s="135" t="str">
        <f t="shared" si="70"/>
        <v>&lt;3.88</v>
      </c>
      <c r="U576" s="135" t="str">
        <f t="shared" si="70"/>
        <v>&lt;4.05</v>
      </c>
      <c r="V576" s="136" t="str">
        <f t="shared" si="71"/>
        <v>&lt;7.9</v>
      </c>
      <c r="W576" s="137"/>
    </row>
    <row r="577" spans="1:23" x14ac:dyDescent="0.4">
      <c r="A577" s="13">
        <f t="shared" si="73"/>
        <v>571</v>
      </c>
      <c r="B577" s="118" t="s">
        <v>130</v>
      </c>
      <c r="C577" s="119" t="str">
        <f t="shared" si="74"/>
        <v>宮城県</v>
      </c>
      <c r="D577" s="120" t="s">
        <v>108</v>
      </c>
      <c r="E577" s="118" t="s">
        <v>65</v>
      </c>
      <c r="F577" s="119" t="s">
        <v>970</v>
      </c>
      <c r="G577" s="121" t="s">
        <v>61</v>
      </c>
      <c r="H577" s="82" t="s">
        <v>46</v>
      </c>
      <c r="I577" s="89" t="s">
        <v>880</v>
      </c>
      <c r="J577" s="118" t="s">
        <v>113</v>
      </c>
      <c r="K577" s="118" t="s">
        <v>74</v>
      </c>
      <c r="L577" s="137" t="s">
        <v>49</v>
      </c>
      <c r="M577" s="78" t="s">
        <v>1047</v>
      </c>
      <c r="N577" s="122" t="s">
        <v>33</v>
      </c>
      <c r="O577" s="123">
        <v>45777</v>
      </c>
      <c r="P577" s="124">
        <v>45784</v>
      </c>
      <c r="Q577" s="127" t="s">
        <v>675</v>
      </c>
      <c r="R577" s="128" t="s">
        <v>553</v>
      </c>
      <c r="S577" s="132" t="s">
        <v>432</v>
      </c>
      <c r="T577" s="135" t="str">
        <f t="shared" si="70"/>
        <v>&lt;4.85</v>
      </c>
      <c r="U577" s="135" t="str">
        <f t="shared" si="70"/>
        <v>&lt;4.4</v>
      </c>
      <c r="V577" s="136" t="str">
        <f t="shared" si="71"/>
        <v>&lt;9.3</v>
      </c>
      <c r="W577" s="137"/>
    </row>
    <row r="578" spans="1:23" x14ac:dyDescent="0.4">
      <c r="A578" s="13">
        <f t="shared" si="73"/>
        <v>572</v>
      </c>
      <c r="B578" s="118" t="s">
        <v>130</v>
      </c>
      <c r="C578" s="119" t="str">
        <f t="shared" si="74"/>
        <v>宮城県</v>
      </c>
      <c r="D578" s="120" t="s">
        <v>108</v>
      </c>
      <c r="E578" s="118" t="s">
        <v>65</v>
      </c>
      <c r="F578" s="119" t="s">
        <v>970</v>
      </c>
      <c r="G578" s="121" t="s">
        <v>61</v>
      </c>
      <c r="H578" s="82" t="s">
        <v>46</v>
      </c>
      <c r="I578" s="89" t="s">
        <v>880</v>
      </c>
      <c r="J578" s="118" t="s">
        <v>113</v>
      </c>
      <c r="K578" s="118" t="s">
        <v>74</v>
      </c>
      <c r="L578" s="137" t="s">
        <v>49</v>
      </c>
      <c r="M578" s="78" t="s">
        <v>1047</v>
      </c>
      <c r="N578" s="122" t="s">
        <v>33</v>
      </c>
      <c r="O578" s="123">
        <v>45777</v>
      </c>
      <c r="P578" s="124">
        <v>45784</v>
      </c>
      <c r="Q578" s="127" t="s">
        <v>482</v>
      </c>
      <c r="R578" s="128" t="s">
        <v>1050</v>
      </c>
      <c r="S578" s="126" t="s">
        <v>1051</v>
      </c>
      <c r="T578" s="135" t="str">
        <f t="shared" si="70"/>
        <v>&lt;0.301</v>
      </c>
      <c r="U578" s="135" t="str">
        <f t="shared" si="70"/>
        <v>&lt;0.303</v>
      </c>
      <c r="V578" s="136" t="str">
        <f t="shared" si="71"/>
        <v>&lt;0.6</v>
      </c>
      <c r="W578" s="137"/>
    </row>
    <row r="579" spans="1:23" x14ac:dyDescent="0.4">
      <c r="A579" s="13">
        <f t="shared" si="73"/>
        <v>573</v>
      </c>
      <c r="B579" s="118" t="s">
        <v>130</v>
      </c>
      <c r="C579" s="119" t="str">
        <f t="shared" si="74"/>
        <v>宮城県</v>
      </c>
      <c r="D579" s="120" t="s">
        <v>108</v>
      </c>
      <c r="E579" s="118" t="s">
        <v>65</v>
      </c>
      <c r="F579" s="119" t="s">
        <v>970</v>
      </c>
      <c r="G579" s="121" t="s">
        <v>61</v>
      </c>
      <c r="H579" s="82" t="s">
        <v>46</v>
      </c>
      <c r="I579" s="89" t="s">
        <v>880</v>
      </c>
      <c r="J579" s="118" t="s">
        <v>113</v>
      </c>
      <c r="K579" s="118" t="s">
        <v>74</v>
      </c>
      <c r="L579" s="137" t="s">
        <v>49</v>
      </c>
      <c r="M579" s="78" t="s">
        <v>1047</v>
      </c>
      <c r="N579" s="122" t="s">
        <v>33</v>
      </c>
      <c r="O579" s="123">
        <v>45777</v>
      </c>
      <c r="P579" s="124">
        <v>45784</v>
      </c>
      <c r="Q579" s="127" t="s">
        <v>1052</v>
      </c>
      <c r="R579" s="128" t="s">
        <v>1053</v>
      </c>
      <c r="S579" s="126" t="s">
        <v>1054</v>
      </c>
      <c r="T579" s="135" t="str">
        <f t="shared" si="70"/>
        <v>&lt;0.306</v>
      </c>
      <c r="U579" s="135" t="str">
        <f t="shared" si="70"/>
        <v>&lt;0.321</v>
      </c>
      <c r="V579" s="136" t="str">
        <f t="shared" si="71"/>
        <v>&lt;0.63</v>
      </c>
      <c r="W579" s="137"/>
    </row>
    <row r="580" spans="1:23" x14ac:dyDescent="0.4">
      <c r="A580" s="13">
        <f t="shared" si="73"/>
        <v>574</v>
      </c>
      <c r="B580" s="118" t="s">
        <v>130</v>
      </c>
      <c r="C580" s="119" t="str">
        <f t="shared" si="74"/>
        <v>宮城県</v>
      </c>
      <c r="D580" s="120" t="s">
        <v>108</v>
      </c>
      <c r="E580" s="118" t="s">
        <v>65</v>
      </c>
      <c r="F580" s="119" t="s">
        <v>970</v>
      </c>
      <c r="G580" s="121" t="s">
        <v>61</v>
      </c>
      <c r="H580" s="82" t="s">
        <v>46</v>
      </c>
      <c r="I580" s="89" t="s">
        <v>880</v>
      </c>
      <c r="J580" s="118" t="s">
        <v>113</v>
      </c>
      <c r="K580" s="118" t="s">
        <v>74</v>
      </c>
      <c r="L580" s="137" t="s">
        <v>49</v>
      </c>
      <c r="M580" s="78" t="s">
        <v>178</v>
      </c>
      <c r="N580" s="122" t="s">
        <v>33</v>
      </c>
      <c r="O580" s="123">
        <v>45777</v>
      </c>
      <c r="P580" s="124">
        <v>45784</v>
      </c>
      <c r="Q580" s="127" t="s">
        <v>1055</v>
      </c>
      <c r="R580" s="128" t="s">
        <v>886</v>
      </c>
      <c r="S580" s="126" t="s">
        <v>995</v>
      </c>
      <c r="T580" s="135" t="str">
        <f t="shared" si="70"/>
        <v>&lt;0.316</v>
      </c>
      <c r="U580" s="135" t="str">
        <f t="shared" si="70"/>
        <v>&lt;0.297</v>
      </c>
      <c r="V580" s="136" t="str">
        <f t="shared" si="71"/>
        <v>&lt;0.61</v>
      </c>
      <c r="W580" s="137"/>
    </row>
    <row r="581" spans="1:23" x14ac:dyDescent="0.4">
      <c r="A581" s="13">
        <f t="shared" si="73"/>
        <v>575</v>
      </c>
      <c r="B581" s="118" t="s">
        <v>130</v>
      </c>
      <c r="C581" s="119" t="str">
        <f t="shared" si="74"/>
        <v>宮城県</v>
      </c>
      <c r="D581" s="120" t="s">
        <v>108</v>
      </c>
      <c r="E581" s="118" t="s">
        <v>65</v>
      </c>
      <c r="F581" s="119" t="s">
        <v>970</v>
      </c>
      <c r="G581" s="121" t="s">
        <v>61</v>
      </c>
      <c r="H581" s="82" t="s">
        <v>46</v>
      </c>
      <c r="I581" s="89" t="s">
        <v>880</v>
      </c>
      <c r="J581" s="118" t="s">
        <v>113</v>
      </c>
      <c r="K581" s="118" t="s">
        <v>74</v>
      </c>
      <c r="L581" s="137" t="s">
        <v>49</v>
      </c>
      <c r="M581" s="78" t="s">
        <v>178</v>
      </c>
      <c r="N581" s="122" t="s">
        <v>33</v>
      </c>
      <c r="O581" s="123">
        <v>45777</v>
      </c>
      <c r="P581" s="124">
        <v>45784</v>
      </c>
      <c r="Q581" s="127" t="s">
        <v>1056</v>
      </c>
      <c r="R581" s="128" t="s">
        <v>482</v>
      </c>
      <c r="S581" s="126" t="s">
        <v>484</v>
      </c>
      <c r="T581" s="135" t="str">
        <f t="shared" si="70"/>
        <v>&lt;0.271</v>
      </c>
      <c r="U581" s="135" t="str">
        <f t="shared" si="70"/>
        <v>&lt;0.301</v>
      </c>
      <c r="V581" s="136" t="str">
        <f t="shared" si="71"/>
        <v>&lt;0.57</v>
      </c>
      <c r="W581" s="137"/>
    </row>
    <row r="582" spans="1:23" x14ac:dyDescent="0.4">
      <c r="A582" s="13">
        <f t="shared" si="73"/>
        <v>576</v>
      </c>
      <c r="B582" s="118" t="s">
        <v>130</v>
      </c>
      <c r="C582" s="119" t="str">
        <f t="shared" si="74"/>
        <v>宮城県</v>
      </c>
      <c r="D582" s="120" t="s">
        <v>108</v>
      </c>
      <c r="E582" s="118" t="s">
        <v>65</v>
      </c>
      <c r="F582" s="119" t="s">
        <v>421</v>
      </c>
      <c r="G582" s="121" t="s">
        <v>61</v>
      </c>
      <c r="H582" s="82" t="s">
        <v>46</v>
      </c>
      <c r="I582" s="89" t="s">
        <v>565</v>
      </c>
      <c r="J582" s="118" t="s">
        <v>48</v>
      </c>
      <c r="K582" s="118" t="s">
        <v>65</v>
      </c>
      <c r="L582" s="137" t="s">
        <v>49</v>
      </c>
      <c r="M582" s="78" t="s">
        <v>178</v>
      </c>
      <c r="N582" s="122" t="s">
        <v>33</v>
      </c>
      <c r="O582" s="123">
        <v>45776</v>
      </c>
      <c r="P582" s="124">
        <v>45784</v>
      </c>
      <c r="Q582" s="127" t="s">
        <v>483</v>
      </c>
      <c r="R582" s="134" t="s">
        <v>1057</v>
      </c>
      <c r="S582" s="126" t="s">
        <v>1058</v>
      </c>
      <c r="T582" s="135" t="str">
        <f t="shared" si="70"/>
        <v>&lt;0.268</v>
      </c>
      <c r="U582" s="135" t="str">
        <f t="shared" si="70"/>
        <v>&lt;0.267</v>
      </c>
      <c r="V582" s="136" t="str">
        <f t="shared" si="71"/>
        <v>&lt;0.54</v>
      </c>
      <c r="W582" s="137"/>
    </row>
    <row r="583" spans="1:23" x14ac:dyDescent="0.4">
      <c r="A583" s="13">
        <f t="shared" si="73"/>
        <v>577</v>
      </c>
      <c r="B583" s="118" t="s">
        <v>130</v>
      </c>
      <c r="C583" s="119" t="str">
        <f t="shared" si="74"/>
        <v>宮城県</v>
      </c>
      <c r="D583" s="120" t="s">
        <v>108</v>
      </c>
      <c r="E583" s="118" t="s">
        <v>65</v>
      </c>
      <c r="F583" s="119" t="s">
        <v>421</v>
      </c>
      <c r="G583" s="121" t="s">
        <v>61</v>
      </c>
      <c r="H583" s="82" t="s">
        <v>46</v>
      </c>
      <c r="I583" s="89" t="s">
        <v>357</v>
      </c>
      <c r="J583" s="118" t="s">
        <v>48</v>
      </c>
      <c r="K583" s="118" t="s">
        <v>65</v>
      </c>
      <c r="L583" s="137" t="s">
        <v>49</v>
      </c>
      <c r="M583" s="78" t="s">
        <v>178</v>
      </c>
      <c r="N583" s="122" t="s">
        <v>33</v>
      </c>
      <c r="O583" s="123">
        <v>45776</v>
      </c>
      <c r="P583" s="124">
        <v>45784</v>
      </c>
      <c r="Q583" s="127" t="s">
        <v>1059</v>
      </c>
      <c r="R583" s="134" t="s">
        <v>1060</v>
      </c>
      <c r="S583" s="126" t="s">
        <v>666</v>
      </c>
      <c r="T583" s="135" t="str">
        <f t="shared" si="70"/>
        <v>&lt;3.5</v>
      </c>
      <c r="U583" s="135" t="str">
        <f t="shared" si="70"/>
        <v>&lt;3.54</v>
      </c>
      <c r="V583" s="136" t="str">
        <f t="shared" si="71"/>
        <v>&lt;7</v>
      </c>
      <c r="W583" s="137"/>
    </row>
    <row r="584" spans="1:23" x14ac:dyDescent="0.4">
      <c r="A584" s="13">
        <f t="shared" si="73"/>
        <v>578</v>
      </c>
      <c r="B584" s="118" t="s">
        <v>130</v>
      </c>
      <c r="C584" s="119" t="str">
        <f t="shared" si="74"/>
        <v>宮城県</v>
      </c>
      <c r="D584" s="120" t="s">
        <v>108</v>
      </c>
      <c r="E584" s="118" t="s">
        <v>65</v>
      </c>
      <c r="F584" s="138" t="s">
        <v>421</v>
      </c>
      <c r="G584" s="121" t="s">
        <v>61</v>
      </c>
      <c r="H584" s="82" t="s">
        <v>46</v>
      </c>
      <c r="I584" s="89" t="s">
        <v>357</v>
      </c>
      <c r="J584" s="118" t="s">
        <v>48</v>
      </c>
      <c r="K584" s="118" t="s">
        <v>65</v>
      </c>
      <c r="L584" s="137" t="s">
        <v>49</v>
      </c>
      <c r="M584" s="78" t="s">
        <v>178</v>
      </c>
      <c r="N584" s="122" t="s">
        <v>33</v>
      </c>
      <c r="O584" s="123">
        <v>45776</v>
      </c>
      <c r="P584" s="124">
        <v>45784</v>
      </c>
      <c r="Q584" s="127" t="s">
        <v>554</v>
      </c>
      <c r="R584" s="134" t="s">
        <v>1061</v>
      </c>
      <c r="S584" s="126" t="s">
        <v>54</v>
      </c>
      <c r="T584" s="135" t="str">
        <f t="shared" si="70"/>
        <v>&lt;3.84</v>
      </c>
      <c r="U584" s="135" t="str">
        <f t="shared" si="70"/>
        <v>&lt;3.96</v>
      </c>
      <c r="V584" s="136" t="str">
        <f t="shared" si="71"/>
        <v>&lt;7.8</v>
      </c>
      <c r="W584" s="156"/>
    </row>
    <row r="585" spans="1:23" x14ac:dyDescent="0.4">
      <c r="A585" s="13">
        <f t="shared" si="73"/>
        <v>579</v>
      </c>
      <c r="B585" s="139" t="s">
        <v>130</v>
      </c>
      <c r="C585" s="140" t="str">
        <f t="shared" si="74"/>
        <v>宮城県</v>
      </c>
      <c r="D585" s="141" t="s">
        <v>108</v>
      </c>
      <c r="E585" s="139" t="s">
        <v>65</v>
      </c>
      <c r="F585" s="142" t="s">
        <v>421</v>
      </c>
      <c r="G585" s="143" t="s">
        <v>61</v>
      </c>
      <c r="H585" s="101" t="s">
        <v>46</v>
      </c>
      <c r="I585" s="89" t="s">
        <v>357</v>
      </c>
      <c r="J585" s="118" t="s">
        <v>48</v>
      </c>
      <c r="K585" s="139" t="s">
        <v>65</v>
      </c>
      <c r="L585" s="178" t="s">
        <v>49</v>
      </c>
      <c r="M585" s="78" t="s">
        <v>178</v>
      </c>
      <c r="N585" s="144" t="s">
        <v>33</v>
      </c>
      <c r="O585" s="123">
        <v>45776</v>
      </c>
      <c r="P585" s="124">
        <v>45784</v>
      </c>
      <c r="Q585" s="127" t="s">
        <v>1062</v>
      </c>
      <c r="R585" s="134" t="s">
        <v>1063</v>
      </c>
      <c r="S585" s="126" t="s">
        <v>239</v>
      </c>
      <c r="T585" s="135" t="str">
        <f t="shared" ref="T585:U600" si="75">IF(Q585="","",IF(NOT(ISERROR(Q585*1)),ROUNDDOWN(Q585*1,2-INT(LOG(ABS(Q585*1)))),IFERROR("&lt;"&amp;ROUNDDOWN(IF(SUBSTITUTE(Q585,"&lt;","")*1&lt;=50,SUBSTITUTE(Q585,"&lt;","")*1,""),2-INT(LOG(ABS(SUBSTITUTE(Q585,"&lt;","")*1)))),IF(Q585="-",Q585,"入力形式が間違っています"))))</f>
        <v>&lt;3.11</v>
      </c>
      <c r="U585" s="135" t="str">
        <f t="shared" si="75"/>
        <v>&lt;2.78</v>
      </c>
      <c r="V585" s="136" t="str">
        <f t="shared" si="71"/>
        <v>&lt;5.9</v>
      </c>
      <c r="W585" s="157"/>
    </row>
    <row r="586" spans="1:23" x14ac:dyDescent="0.4">
      <c r="A586" s="13">
        <f t="shared" si="73"/>
        <v>580</v>
      </c>
      <c r="B586" s="118" t="s">
        <v>130</v>
      </c>
      <c r="C586" s="119" t="str">
        <f t="shared" si="74"/>
        <v>宮城県</v>
      </c>
      <c r="D586" s="120" t="s">
        <v>108</v>
      </c>
      <c r="E586" s="118" t="s">
        <v>65</v>
      </c>
      <c r="F586" s="142" t="s">
        <v>421</v>
      </c>
      <c r="G586" s="121" t="s">
        <v>61</v>
      </c>
      <c r="H586" s="82" t="s">
        <v>46</v>
      </c>
      <c r="I586" s="89" t="s">
        <v>357</v>
      </c>
      <c r="J586" s="118" t="s">
        <v>48</v>
      </c>
      <c r="K586" s="118" t="s">
        <v>65</v>
      </c>
      <c r="L586" s="137" t="s">
        <v>49</v>
      </c>
      <c r="M586" s="78" t="s">
        <v>178</v>
      </c>
      <c r="N586" s="122" t="s">
        <v>33</v>
      </c>
      <c r="O586" s="123">
        <v>45776</v>
      </c>
      <c r="P586" s="124">
        <v>45784</v>
      </c>
      <c r="Q586" s="127" t="s">
        <v>552</v>
      </c>
      <c r="R586" s="134" t="s">
        <v>659</v>
      </c>
      <c r="S586" s="126" t="s">
        <v>53</v>
      </c>
      <c r="T586" s="135" t="str">
        <f t="shared" si="75"/>
        <v>&lt;3.93</v>
      </c>
      <c r="U586" s="135" t="str">
        <f t="shared" si="75"/>
        <v>&lt;4.27</v>
      </c>
      <c r="V586" s="136" t="str">
        <f t="shared" si="71"/>
        <v>&lt;8.2</v>
      </c>
      <c r="W586" s="156"/>
    </row>
    <row r="587" spans="1:23" x14ac:dyDescent="0.4">
      <c r="A587" s="13">
        <f t="shared" si="73"/>
        <v>581</v>
      </c>
      <c r="B587" s="118" t="s">
        <v>130</v>
      </c>
      <c r="C587" s="119" t="str">
        <f t="shared" si="74"/>
        <v>宮城県</v>
      </c>
      <c r="D587" s="120" t="s">
        <v>108</v>
      </c>
      <c r="E587" s="118" t="s">
        <v>65</v>
      </c>
      <c r="F587" s="145" t="s">
        <v>421</v>
      </c>
      <c r="G587" s="121" t="s">
        <v>61</v>
      </c>
      <c r="H587" s="82" t="s">
        <v>46</v>
      </c>
      <c r="I587" s="89" t="s">
        <v>357</v>
      </c>
      <c r="J587" s="118" t="s">
        <v>48</v>
      </c>
      <c r="K587" s="118" t="s">
        <v>65</v>
      </c>
      <c r="L587" s="137" t="s">
        <v>49</v>
      </c>
      <c r="M587" s="78" t="s">
        <v>178</v>
      </c>
      <c r="N587" s="122" t="s">
        <v>33</v>
      </c>
      <c r="O587" s="123">
        <v>45776</v>
      </c>
      <c r="P587" s="124">
        <v>45784</v>
      </c>
      <c r="Q587" s="127" t="s">
        <v>1064</v>
      </c>
      <c r="R587" s="134" t="s">
        <v>114</v>
      </c>
      <c r="S587" s="126" t="s">
        <v>298</v>
      </c>
      <c r="T587" s="135" t="str">
        <f t="shared" si="75"/>
        <v>&lt;2.77</v>
      </c>
      <c r="U587" s="135" t="str">
        <f t="shared" si="75"/>
        <v>&lt;3.26</v>
      </c>
      <c r="V587" s="136" t="str">
        <f t="shared" si="71"/>
        <v>&lt;6</v>
      </c>
      <c r="W587" s="156"/>
    </row>
    <row r="588" spans="1:23" x14ac:dyDescent="0.4">
      <c r="A588" s="13">
        <f t="shared" si="73"/>
        <v>582</v>
      </c>
      <c r="B588" s="118" t="s">
        <v>130</v>
      </c>
      <c r="C588" s="119" t="str">
        <f t="shared" si="74"/>
        <v>宮城県</v>
      </c>
      <c r="D588" s="120" t="s">
        <v>108</v>
      </c>
      <c r="E588" s="118" t="s">
        <v>65</v>
      </c>
      <c r="F588" s="145" t="s">
        <v>421</v>
      </c>
      <c r="G588" s="121" t="s">
        <v>61</v>
      </c>
      <c r="H588" s="82" t="s">
        <v>46</v>
      </c>
      <c r="I588" s="89" t="s">
        <v>357</v>
      </c>
      <c r="J588" s="118" t="s">
        <v>48</v>
      </c>
      <c r="K588" s="118" t="s">
        <v>65</v>
      </c>
      <c r="L588" s="137" t="s">
        <v>49</v>
      </c>
      <c r="M588" s="78" t="s">
        <v>178</v>
      </c>
      <c r="N588" s="122" t="s">
        <v>33</v>
      </c>
      <c r="O588" s="123">
        <v>45776</v>
      </c>
      <c r="P588" s="124">
        <v>45784</v>
      </c>
      <c r="Q588" s="127" t="s">
        <v>1065</v>
      </c>
      <c r="R588" s="134" t="s">
        <v>1066</v>
      </c>
      <c r="S588" s="126" t="s">
        <v>287</v>
      </c>
      <c r="T588" s="135" t="str">
        <f t="shared" si="75"/>
        <v>&lt;3.42</v>
      </c>
      <c r="U588" s="135" t="str">
        <f t="shared" si="75"/>
        <v>&lt;3.99</v>
      </c>
      <c r="V588" s="136" t="str">
        <f t="shared" si="71"/>
        <v>&lt;7.4</v>
      </c>
      <c r="W588" s="156"/>
    </row>
    <row r="589" spans="1:23" x14ac:dyDescent="0.4">
      <c r="A589" s="13">
        <f t="shared" si="73"/>
        <v>583</v>
      </c>
      <c r="B589" s="118" t="s">
        <v>130</v>
      </c>
      <c r="C589" s="119" t="str">
        <f t="shared" si="74"/>
        <v>宮城県</v>
      </c>
      <c r="D589" s="120" t="s">
        <v>108</v>
      </c>
      <c r="E589" s="118" t="s">
        <v>65</v>
      </c>
      <c r="F589" s="145" t="s">
        <v>1067</v>
      </c>
      <c r="G589" s="121" t="s">
        <v>61</v>
      </c>
      <c r="H589" s="82" t="s">
        <v>46</v>
      </c>
      <c r="I589" s="89" t="s">
        <v>47</v>
      </c>
      <c r="J589" s="118" t="s">
        <v>48</v>
      </c>
      <c r="K589" s="118" t="s">
        <v>65</v>
      </c>
      <c r="L589" s="137" t="s">
        <v>49</v>
      </c>
      <c r="M589" s="78" t="s">
        <v>178</v>
      </c>
      <c r="N589" s="122" t="s">
        <v>33</v>
      </c>
      <c r="O589" s="123">
        <v>45767</v>
      </c>
      <c r="P589" s="124">
        <v>45784</v>
      </c>
      <c r="Q589" s="127" t="s">
        <v>1068</v>
      </c>
      <c r="R589" s="134">
        <v>14.5</v>
      </c>
      <c r="S589" s="126">
        <v>15</v>
      </c>
      <c r="T589" s="135" t="str">
        <f t="shared" si="75"/>
        <v>&lt;3.36</v>
      </c>
      <c r="U589" s="135">
        <f t="shared" si="75"/>
        <v>14.5</v>
      </c>
      <c r="V589" s="136">
        <f t="shared" si="71"/>
        <v>15</v>
      </c>
      <c r="W589" s="156"/>
    </row>
    <row r="590" spans="1:23" x14ac:dyDescent="0.4">
      <c r="A590" s="13">
        <f t="shared" si="73"/>
        <v>584</v>
      </c>
      <c r="B590" s="118" t="s">
        <v>130</v>
      </c>
      <c r="C590" s="119" t="str">
        <f t="shared" si="74"/>
        <v>宮城県</v>
      </c>
      <c r="D590" s="120" t="s">
        <v>108</v>
      </c>
      <c r="E590" s="118" t="s">
        <v>65</v>
      </c>
      <c r="F590" s="145" t="s">
        <v>1069</v>
      </c>
      <c r="G590" s="121" t="s">
        <v>61</v>
      </c>
      <c r="H590" s="82" t="s">
        <v>46</v>
      </c>
      <c r="I590" s="89" t="s">
        <v>47</v>
      </c>
      <c r="J590" s="118" t="s">
        <v>48</v>
      </c>
      <c r="K590" s="118" t="s">
        <v>65</v>
      </c>
      <c r="L590" s="137" t="s">
        <v>49</v>
      </c>
      <c r="M590" s="78" t="s">
        <v>178</v>
      </c>
      <c r="N590" s="122" t="s">
        <v>33</v>
      </c>
      <c r="O590" s="158">
        <v>45776</v>
      </c>
      <c r="P590" s="159">
        <v>45784</v>
      </c>
      <c r="Q590" s="127" t="s">
        <v>1070</v>
      </c>
      <c r="R590" s="134">
        <v>7.08</v>
      </c>
      <c r="S590" s="126">
        <v>7.1</v>
      </c>
      <c r="T590" s="135" t="str">
        <f t="shared" si="75"/>
        <v>&lt;4.52</v>
      </c>
      <c r="U590" s="135">
        <f t="shared" si="75"/>
        <v>7.08</v>
      </c>
      <c r="V590" s="136">
        <f t="shared" si="71"/>
        <v>7.1</v>
      </c>
      <c r="W590" s="156"/>
    </row>
    <row r="591" spans="1:23" x14ac:dyDescent="0.4">
      <c r="A591" s="13">
        <f t="shared" si="73"/>
        <v>585</v>
      </c>
      <c r="B591" s="118" t="s">
        <v>130</v>
      </c>
      <c r="C591" s="119" t="str">
        <f t="shared" si="74"/>
        <v>宮城県</v>
      </c>
      <c r="D591" s="120" t="s">
        <v>108</v>
      </c>
      <c r="E591" s="118" t="s">
        <v>65</v>
      </c>
      <c r="F591" s="145" t="s">
        <v>1071</v>
      </c>
      <c r="G591" s="121" t="s">
        <v>61</v>
      </c>
      <c r="H591" s="82" t="s">
        <v>46</v>
      </c>
      <c r="I591" s="89" t="s">
        <v>47</v>
      </c>
      <c r="J591" s="118" t="s">
        <v>48</v>
      </c>
      <c r="K591" s="118" t="s">
        <v>65</v>
      </c>
      <c r="L591" s="137" t="s">
        <v>49</v>
      </c>
      <c r="M591" s="78" t="s">
        <v>178</v>
      </c>
      <c r="N591" s="122" t="s">
        <v>33</v>
      </c>
      <c r="O591" s="158">
        <v>45770</v>
      </c>
      <c r="P591" s="159">
        <v>45784</v>
      </c>
      <c r="Q591" s="127" t="s">
        <v>1072</v>
      </c>
      <c r="R591" s="134">
        <v>4.8499999999999996</v>
      </c>
      <c r="S591" s="126">
        <v>4.9000000000000004</v>
      </c>
      <c r="T591" s="135" t="str">
        <f t="shared" si="75"/>
        <v>&lt;2.75</v>
      </c>
      <c r="U591" s="135">
        <f t="shared" si="75"/>
        <v>4.8499999999999996</v>
      </c>
      <c r="V591" s="136">
        <f t="shared" si="71"/>
        <v>4.9000000000000004</v>
      </c>
      <c r="W591" s="156"/>
    </row>
    <row r="592" spans="1:23" x14ac:dyDescent="0.4">
      <c r="A592" s="13">
        <f t="shared" si="73"/>
        <v>586</v>
      </c>
      <c r="B592" s="118" t="s">
        <v>130</v>
      </c>
      <c r="C592" s="119" t="str">
        <f t="shared" si="74"/>
        <v>宮城県</v>
      </c>
      <c r="D592" s="120" t="s">
        <v>108</v>
      </c>
      <c r="E592" s="118" t="s">
        <v>65</v>
      </c>
      <c r="F592" s="145" t="s">
        <v>970</v>
      </c>
      <c r="G592" s="121" t="s">
        <v>61</v>
      </c>
      <c r="H592" s="82" t="s">
        <v>46</v>
      </c>
      <c r="I592" s="89" t="s">
        <v>880</v>
      </c>
      <c r="J592" s="118" t="s">
        <v>113</v>
      </c>
      <c r="K592" s="118" t="s">
        <v>65</v>
      </c>
      <c r="L592" s="137" t="s">
        <v>49</v>
      </c>
      <c r="M592" s="78" t="s">
        <v>122</v>
      </c>
      <c r="N592" s="122" t="s">
        <v>33</v>
      </c>
      <c r="O592" s="158">
        <v>45778</v>
      </c>
      <c r="P592" s="159">
        <v>45784</v>
      </c>
      <c r="Q592" s="127" t="s">
        <v>541</v>
      </c>
      <c r="R592" s="134" t="s">
        <v>680</v>
      </c>
      <c r="S592" s="126" t="s">
        <v>452</v>
      </c>
      <c r="T592" s="135" t="str">
        <f t="shared" si="75"/>
        <v>&lt;4.34</v>
      </c>
      <c r="U592" s="135" t="str">
        <f t="shared" si="75"/>
        <v>&lt;5.02</v>
      </c>
      <c r="V592" s="136" t="str">
        <f>IFERROR(IF(AND(T592="",U592=""),"",IF(AND(T592="-",U592="-"),IF(S592="","Cs合計を入力してください",S592),IF(NOT(ISERROR(T592*1+U592*1)),ROUND(T592+U592, 1-INT(LOG(ABS(T592+U592)))),IF(NOT(ISERROR(T592*1)),ROUND(T592, 1-INT(LOG(ABS(T592)))),IF(NOT(ISERROR(U592*1)),ROUND(U592, 1-INT(LOG(ABS(U592)))),IF(ISERROR(T592*1+U592*1),"&lt;"&amp;ROUND(IF(T592="-",0,SUBSTITUTE(T592,"&lt;",""))*1+IF(U592="-",0,SUBSTITUTE(U592,"&lt;",""))*1,1-INT(LOG(ABS(IF(T592="-",0,SUBSTITUTE(T592,"&lt;",""))*1+IF(U592="-",0,SUBSTITUTE(U592,"&lt;",""))*1)))))))))),"入力形式が間違っています")</f>
        <v>&lt;9.4</v>
      </c>
      <c r="W592" s="156"/>
    </row>
    <row r="593" spans="1:23" x14ac:dyDescent="0.4">
      <c r="A593" s="13">
        <f t="shared" si="73"/>
        <v>587</v>
      </c>
      <c r="B593" s="118" t="s">
        <v>130</v>
      </c>
      <c r="C593" s="119" t="str">
        <f t="shared" si="74"/>
        <v>宮城県</v>
      </c>
      <c r="D593" s="120" t="s">
        <v>108</v>
      </c>
      <c r="E593" s="118" t="s">
        <v>65</v>
      </c>
      <c r="F593" s="145" t="s">
        <v>970</v>
      </c>
      <c r="G593" s="121" t="s">
        <v>61</v>
      </c>
      <c r="H593" s="82" t="s">
        <v>46</v>
      </c>
      <c r="I593" s="89" t="s">
        <v>880</v>
      </c>
      <c r="J593" s="118" t="s">
        <v>113</v>
      </c>
      <c r="K593" s="118" t="s">
        <v>65</v>
      </c>
      <c r="L593" s="137" t="s">
        <v>49</v>
      </c>
      <c r="M593" s="78" t="s">
        <v>122</v>
      </c>
      <c r="N593" s="122" t="s">
        <v>33</v>
      </c>
      <c r="O593" s="158">
        <v>45778</v>
      </c>
      <c r="P593" s="159">
        <v>45784</v>
      </c>
      <c r="Q593" s="127" t="s">
        <v>1073</v>
      </c>
      <c r="R593" s="134" t="s">
        <v>1074</v>
      </c>
      <c r="S593" s="126" t="s">
        <v>100</v>
      </c>
      <c r="T593" s="135" t="str">
        <f t="shared" si="75"/>
        <v>&lt;6.68</v>
      </c>
      <c r="U593" s="135" t="str">
        <f t="shared" si="75"/>
        <v>&lt;5.56</v>
      </c>
      <c r="V593" s="136" t="str">
        <f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&lt;12</v>
      </c>
      <c r="W593" s="156"/>
    </row>
    <row r="594" spans="1:23" x14ac:dyDescent="0.4">
      <c r="A594" s="13">
        <f t="shared" si="73"/>
        <v>588</v>
      </c>
      <c r="B594" s="118" t="s">
        <v>130</v>
      </c>
      <c r="C594" s="119" t="str">
        <f t="shared" si="74"/>
        <v>宮城県</v>
      </c>
      <c r="D594" s="120" t="s">
        <v>108</v>
      </c>
      <c r="E594" s="118" t="s">
        <v>65</v>
      </c>
      <c r="F594" s="145" t="s">
        <v>970</v>
      </c>
      <c r="G594" s="121" t="s">
        <v>61</v>
      </c>
      <c r="H594" s="82" t="s">
        <v>46</v>
      </c>
      <c r="I594" s="89" t="s">
        <v>880</v>
      </c>
      <c r="J594" s="118" t="s">
        <v>113</v>
      </c>
      <c r="K594" s="118" t="s">
        <v>65</v>
      </c>
      <c r="L594" s="137" t="s">
        <v>49</v>
      </c>
      <c r="M594" s="78" t="s">
        <v>122</v>
      </c>
      <c r="N594" s="122" t="s">
        <v>33</v>
      </c>
      <c r="O594" s="158">
        <v>45778</v>
      </c>
      <c r="P594" s="159">
        <v>45784</v>
      </c>
      <c r="Q594" s="127" t="s">
        <v>553</v>
      </c>
      <c r="R594" s="134" t="s">
        <v>1075</v>
      </c>
      <c r="S594" s="126" t="s">
        <v>452</v>
      </c>
      <c r="T594" s="135" t="str">
        <f t="shared" si="75"/>
        <v>&lt;4.4</v>
      </c>
      <c r="U594" s="135" t="str">
        <f t="shared" si="75"/>
        <v>&lt;4.98</v>
      </c>
      <c r="V594" s="136" t="str">
        <f t="shared" si="71"/>
        <v>&lt;9.4</v>
      </c>
      <c r="W594" s="156"/>
    </row>
    <row r="595" spans="1:23" x14ac:dyDescent="0.4">
      <c r="A595" s="13">
        <f t="shared" si="73"/>
        <v>589</v>
      </c>
      <c r="B595" s="118" t="s">
        <v>130</v>
      </c>
      <c r="C595" s="119" t="str">
        <f t="shared" si="74"/>
        <v>宮城県</v>
      </c>
      <c r="D595" s="120" t="s">
        <v>108</v>
      </c>
      <c r="E595" s="118" t="s">
        <v>65</v>
      </c>
      <c r="F595" s="145" t="s">
        <v>970</v>
      </c>
      <c r="G595" s="121" t="s">
        <v>61</v>
      </c>
      <c r="H595" s="82" t="s">
        <v>46</v>
      </c>
      <c r="I595" s="89" t="s">
        <v>880</v>
      </c>
      <c r="J595" s="118" t="s">
        <v>113</v>
      </c>
      <c r="K595" s="118" t="s">
        <v>65</v>
      </c>
      <c r="L595" s="137" t="s">
        <v>49</v>
      </c>
      <c r="M595" s="78" t="s">
        <v>122</v>
      </c>
      <c r="N595" s="122" t="s">
        <v>33</v>
      </c>
      <c r="O595" s="158">
        <v>45778</v>
      </c>
      <c r="P595" s="159">
        <v>45784</v>
      </c>
      <c r="Q595" s="127" t="s">
        <v>1076</v>
      </c>
      <c r="R595" s="128" t="s">
        <v>1077</v>
      </c>
      <c r="S595" s="126" t="s">
        <v>55</v>
      </c>
      <c r="T595" s="135" t="str">
        <f t="shared" si="75"/>
        <v>&lt;5.06</v>
      </c>
      <c r="U595" s="135" t="str">
        <f t="shared" si="75"/>
        <v>&lt;5.08</v>
      </c>
      <c r="V595" s="136" t="str">
        <f t="shared" si="71"/>
        <v>&lt;10</v>
      </c>
      <c r="W595" s="156"/>
    </row>
    <row r="596" spans="1:23" x14ac:dyDescent="0.4">
      <c r="A596" s="13">
        <f t="shared" si="73"/>
        <v>590</v>
      </c>
      <c r="B596" s="118" t="s">
        <v>130</v>
      </c>
      <c r="C596" s="119" t="str">
        <f t="shared" si="74"/>
        <v>宮城県</v>
      </c>
      <c r="D596" s="120" t="s">
        <v>108</v>
      </c>
      <c r="E596" s="118" t="s">
        <v>65</v>
      </c>
      <c r="F596" s="145" t="s">
        <v>970</v>
      </c>
      <c r="G596" s="121" t="s">
        <v>61</v>
      </c>
      <c r="H596" s="82" t="s">
        <v>46</v>
      </c>
      <c r="I596" s="89" t="s">
        <v>880</v>
      </c>
      <c r="J596" s="118" t="s">
        <v>113</v>
      </c>
      <c r="K596" s="118" t="s">
        <v>65</v>
      </c>
      <c r="L596" s="137" t="s">
        <v>49</v>
      </c>
      <c r="M596" s="78" t="s">
        <v>122</v>
      </c>
      <c r="N596" s="122" t="s">
        <v>33</v>
      </c>
      <c r="O596" s="158">
        <v>45778</v>
      </c>
      <c r="P596" s="159">
        <v>45784</v>
      </c>
      <c r="Q596" s="127" t="s">
        <v>1078</v>
      </c>
      <c r="R596" s="128" t="s">
        <v>510</v>
      </c>
      <c r="S596" s="126" t="s">
        <v>55</v>
      </c>
      <c r="T596" s="135" t="str">
        <f t="shared" si="75"/>
        <v>&lt;5.37</v>
      </c>
      <c r="U596" s="135" t="str">
        <f t="shared" si="75"/>
        <v>&lt;4.93</v>
      </c>
      <c r="V596" s="136" t="str">
        <f t="shared" si="71"/>
        <v>&lt;10</v>
      </c>
      <c r="W596" s="156"/>
    </row>
    <row r="597" spans="1:23" x14ac:dyDescent="0.4">
      <c r="A597" s="13">
        <f t="shared" si="73"/>
        <v>591</v>
      </c>
      <c r="B597" s="118" t="s">
        <v>130</v>
      </c>
      <c r="C597" s="119" t="str">
        <f t="shared" si="74"/>
        <v>宮城県</v>
      </c>
      <c r="D597" s="120" t="s">
        <v>108</v>
      </c>
      <c r="E597" s="118" t="s">
        <v>65</v>
      </c>
      <c r="F597" s="145" t="s">
        <v>970</v>
      </c>
      <c r="G597" s="121" t="s">
        <v>61</v>
      </c>
      <c r="H597" s="82" t="s">
        <v>46</v>
      </c>
      <c r="I597" s="89" t="s">
        <v>880</v>
      </c>
      <c r="J597" s="118" t="s">
        <v>113</v>
      </c>
      <c r="K597" s="118" t="s">
        <v>65</v>
      </c>
      <c r="L597" s="137" t="s">
        <v>49</v>
      </c>
      <c r="M597" s="78" t="s">
        <v>122</v>
      </c>
      <c r="N597" s="122" t="s">
        <v>33</v>
      </c>
      <c r="O597" s="158">
        <v>45778</v>
      </c>
      <c r="P597" s="159">
        <v>45784</v>
      </c>
      <c r="Q597" s="127" t="s">
        <v>1070</v>
      </c>
      <c r="R597" s="128" t="s">
        <v>458</v>
      </c>
      <c r="S597" s="126" t="s">
        <v>432</v>
      </c>
      <c r="T597" s="135" t="str">
        <f t="shared" si="75"/>
        <v>&lt;4.52</v>
      </c>
      <c r="U597" s="135" t="str">
        <f t="shared" si="75"/>
        <v>&lt;4.82</v>
      </c>
      <c r="V597" s="136" t="str">
        <f t="shared" si="71"/>
        <v>&lt;9.3</v>
      </c>
      <c r="W597" s="156"/>
    </row>
    <row r="598" spans="1:23" x14ac:dyDescent="0.4">
      <c r="A598" s="13">
        <f t="shared" si="73"/>
        <v>592</v>
      </c>
      <c r="B598" s="118" t="s">
        <v>130</v>
      </c>
      <c r="C598" s="119" t="str">
        <f t="shared" si="74"/>
        <v>宮城県</v>
      </c>
      <c r="D598" s="120" t="s">
        <v>108</v>
      </c>
      <c r="E598" s="118" t="s">
        <v>65</v>
      </c>
      <c r="F598" s="145" t="s">
        <v>970</v>
      </c>
      <c r="G598" s="121" t="s">
        <v>61</v>
      </c>
      <c r="H598" s="82" t="s">
        <v>46</v>
      </c>
      <c r="I598" s="89" t="s">
        <v>880</v>
      </c>
      <c r="J598" s="118" t="s">
        <v>113</v>
      </c>
      <c r="K598" s="118" t="s">
        <v>65</v>
      </c>
      <c r="L598" s="137" t="s">
        <v>49</v>
      </c>
      <c r="M598" s="78" t="s">
        <v>122</v>
      </c>
      <c r="N598" s="122" t="s">
        <v>33</v>
      </c>
      <c r="O598" s="158">
        <v>45778</v>
      </c>
      <c r="P598" s="159">
        <v>45784</v>
      </c>
      <c r="Q598" s="127" t="s">
        <v>533</v>
      </c>
      <c r="R598" s="128" t="s">
        <v>556</v>
      </c>
      <c r="S598" s="126" t="s">
        <v>98</v>
      </c>
      <c r="T598" s="135" t="str">
        <f t="shared" si="75"/>
        <v>&lt;5.27</v>
      </c>
      <c r="U598" s="135" t="str">
        <f t="shared" si="75"/>
        <v>&lt;5.25</v>
      </c>
      <c r="V598" s="136" t="str">
        <f t="shared" si="71"/>
        <v>&lt;11</v>
      </c>
      <c r="W598" s="156"/>
    </row>
    <row r="599" spans="1:23" x14ac:dyDescent="0.4">
      <c r="A599" s="13">
        <f t="shared" si="73"/>
        <v>593</v>
      </c>
      <c r="B599" s="118" t="s">
        <v>130</v>
      </c>
      <c r="C599" s="119" t="str">
        <f t="shared" si="74"/>
        <v>宮城県</v>
      </c>
      <c r="D599" s="120" t="s">
        <v>108</v>
      </c>
      <c r="E599" s="118" t="s">
        <v>65</v>
      </c>
      <c r="F599" s="145" t="s">
        <v>970</v>
      </c>
      <c r="G599" s="121" t="s">
        <v>61</v>
      </c>
      <c r="H599" s="82" t="s">
        <v>46</v>
      </c>
      <c r="I599" s="89" t="s">
        <v>880</v>
      </c>
      <c r="J599" s="118" t="s">
        <v>113</v>
      </c>
      <c r="K599" s="118" t="s">
        <v>65</v>
      </c>
      <c r="L599" s="137" t="s">
        <v>49</v>
      </c>
      <c r="M599" s="78" t="s">
        <v>122</v>
      </c>
      <c r="N599" s="122" t="s">
        <v>33</v>
      </c>
      <c r="O599" s="158">
        <v>45778</v>
      </c>
      <c r="P599" s="159">
        <v>45784</v>
      </c>
      <c r="Q599" s="127" t="s">
        <v>1079</v>
      </c>
      <c r="R599" s="128" t="s">
        <v>455</v>
      </c>
      <c r="S599" s="126" t="s">
        <v>100</v>
      </c>
      <c r="T599" s="135" t="str">
        <f t="shared" si="75"/>
        <v>&lt;5.41</v>
      </c>
      <c r="U599" s="135" t="str">
        <f t="shared" si="75"/>
        <v>&lt;6.11</v>
      </c>
      <c r="V599" s="136" t="str">
        <f t="shared" si="71"/>
        <v>&lt;12</v>
      </c>
      <c r="W599" s="156"/>
    </row>
    <row r="600" spans="1:23" x14ac:dyDescent="0.4">
      <c r="A600" s="13">
        <f t="shared" si="73"/>
        <v>594</v>
      </c>
      <c r="B600" s="118" t="s">
        <v>130</v>
      </c>
      <c r="C600" s="119" t="str">
        <f t="shared" si="74"/>
        <v>宮城県</v>
      </c>
      <c r="D600" s="120" t="s">
        <v>108</v>
      </c>
      <c r="E600" s="118" t="s">
        <v>65</v>
      </c>
      <c r="F600" s="145" t="s">
        <v>970</v>
      </c>
      <c r="G600" s="121" t="s">
        <v>61</v>
      </c>
      <c r="H600" s="82" t="s">
        <v>46</v>
      </c>
      <c r="I600" s="89" t="s">
        <v>880</v>
      </c>
      <c r="J600" s="118" t="s">
        <v>113</v>
      </c>
      <c r="K600" s="118" t="s">
        <v>65</v>
      </c>
      <c r="L600" s="137" t="s">
        <v>49</v>
      </c>
      <c r="M600" s="78" t="s">
        <v>122</v>
      </c>
      <c r="N600" s="122" t="s">
        <v>33</v>
      </c>
      <c r="O600" s="158">
        <v>45778</v>
      </c>
      <c r="P600" s="159">
        <v>45784</v>
      </c>
      <c r="Q600" s="127" t="s">
        <v>1078</v>
      </c>
      <c r="R600" s="128" t="s">
        <v>516</v>
      </c>
      <c r="S600" s="126" t="s">
        <v>55</v>
      </c>
      <c r="T600" s="135" t="str">
        <f t="shared" si="75"/>
        <v>&lt;5.37</v>
      </c>
      <c r="U600" s="135" t="str">
        <f t="shared" si="75"/>
        <v>&lt;5.11</v>
      </c>
      <c r="V600" s="136" t="str">
        <f t="shared" si="71"/>
        <v>&lt;10</v>
      </c>
      <c r="W600" s="156"/>
    </row>
    <row r="601" spans="1:23" x14ac:dyDescent="0.4">
      <c r="A601" s="13">
        <f t="shared" si="73"/>
        <v>595</v>
      </c>
      <c r="B601" s="118" t="s">
        <v>130</v>
      </c>
      <c r="C601" s="119" t="str">
        <f t="shared" si="74"/>
        <v>宮城県</v>
      </c>
      <c r="D601" s="120" t="s">
        <v>108</v>
      </c>
      <c r="E601" s="118" t="s">
        <v>65</v>
      </c>
      <c r="F601" s="145" t="s">
        <v>970</v>
      </c>
      <c r="G601" s="121" t="s">
        <v>61</v>
      </c>
      <c r="H601" s="82" t="s">
        <v>46</v>
      </c>
      <c r="I601" s="89" t="s">
        <v>880</v>
      </c>
      <c r="J601" s="118" t="s">
        <v>113</v>
      </c>
      <c r="K601" s="118" t="s">
        <v>65</v>
      </c>
      <c r="L601" s="137" t="s">
        <v>49</v>
      </c>
      <c r="M601" s="78" t="s">
        <v>122</v>
      </c>
      <c r="N601" s="122" t="s">
        <v>33</v>
      </c>
      <c r="O601" s="158">
        <v>45778</v>
      </c>
      <c r="P601" s="159">
        <v>45784</v>
      </c>
      <c r="Q601" s="127" t="s">
        <v>1080</v>
      </c>
      <c r="R601" s="128" t="s">
        <v>1081</v>
      </c>
      <c r="S601" s="126" t="s">
        <v>104</v>
      </c>
      <c r="T601" s="135" t="str">
        <f t="shared" ref="T601:U613" si="76">IF(Q601="","",IF(NOT(ISERROR(Q601*1)),ROUNDDOWN(Q601*1,2-INT(LOG(ABS(Q601*1)))),IFERROR("&lt;"&amp;ROUNDDOWN(IF(SUBSTITUTE(Q601,"&lt;","")*1&lt;=50,SUBSTITUTE(Q601,"&lt;","")*1,""),2-INT(LOG(ABS(SUBSTITUTE(Q601,"&lt;","")*1)))),IF(Q601="-",Q601,"入力形式が間違っています"))))</f>
        <v>&lt;7.04</v>
      </c>
      <c r="U601" s="135" t="str">
        <f t="shared" si="76"/>
        <v>&lt;6.17</v>
      </c>
      <c r="V601" s="136" t="str">
        <f t="shared" si="71"/>
        <v>&lt;13</v>
      </c>
      <c r="W601" s="156"/>
    </row>
    <row r="602" spans="1:23" x14ac:dyDescent="0.4">
      <c r="A602" s="13">
        <f t="shared" si="73"/>
        <v>596</v>
      </c>
      <c r="B602" s="118" t="s">
        <v>130</v>
      </c>
      <c r="C602" s="119" t="str">
        <f t="shared" si="74"/>
        <v>宮城県</v>
      </c>
      <c r="D602" s="120" t="s">
        <v>108</v>
      </c>
      <c r="E602" s="118" t="s">
        <v>65</v>
      </c>
      <c r="F602" s="145" t="s">
        <v>970</v>
      </c>
      <c r="G602" s="121" t="s">
        <v>117</v>
      </c>
      <c r="H602" s="82" t="s">
        <v>231</v>
      </c>
      <c r="I602" s="89" t="s">
        <v>880</v>
      </c>
      <c r="J602" s="118" t="s">
        <v>113</v>
      </c>
      <c r="K602" s="118" t="s">
        <v>65</v>
      </c>
      <c r="L602" s="137" t="s">
        <v>49</v>
      </c>
      <c r="M602" s="78" t="s">
        <v>122</v>
      </c>
      <c r="N602" s="122" t="s">
        <v>33</v>
      </c>
      <c r="O602" s="158">
        <v>45778</v>
      </c>
      <c r="P602" s="159">
        <v>45784</v>
      </c>
      <c r="Q602" s="127" t="s">
        <v>456</v>
      </c>
      <c r="R602" s="128" t="s">
        <v>364</v>
      </c>
      <c r="S602" s="126" t="s">
        <v>459</v>
      </c>
      <c r="T602" s="135" t="str">
        <f t="shared" si="76"/>
        <v>&lt;5.5</v>
      </c>
      <c r="U602" s="135" t="str">
        <f t="shared" si="76"/>
        <v>&lt;4.39</v>
      </c>
      <c r="V602" s="136" t="str">
        <f t="shared" si="71"/>
        <v>&lt;9.9</v>
      </c>
      <c r="W602" s="156"/>
    </row>
    <row r="603" spans="1:23" x14ac:dyDescent="0.4">
      <c r="A603" s="13">
        <f t="shared" si="73"/>
        <v>597</v>
      </c>
      <c r="B603" s="118" t="s">
        <v>130</v>
      </c>
      <c r="C603" s="119" t="str">
        <f t="shared" si="74"/>
        <v>宮城県</v>
      </c>
      <c r="D603" s="120" t="s">
        <v>108</v>
      </c>
      <c r="E603" s="118" t="s">
        <v>65</v>
      </c>
      <c r="F603" s="145" t="s">
        <v>468</v>
      </c>
      <c r="G603" s="121" t="s">
        <v>117</v>
      </c>
      <c r="H603" s="82" t="s">
        <v>231</v>
      </c>
      <c r="I603" s="89" t="s">
        <v>663</v>
      </c>
      <c r="J603" s="118" t="s">
        <v>48</v>
      </c>
      <c r="K603" s="118" t="s">
        <v>65</v>
      </c>
      <c r="L603" s="137" t="s">
        <v>49</v>
      </c>
      <c r="M603" s="78" t="s">
        <v>236</v>
      </c>
      <c r="N603" s="122" t="s">
        <v>33</v>
      </c>
      <c r="O603" s="158">
        <v>45783</v>
      </c>
      <c r="P603" s="159">
        <v>45784</v>
      </c>
      <c r="Q603" s="127" t="s">
        <v>172</v>
      </c>
      <c r="R603" s="128" t="s">
        <v>691</v>
      </c>
      <c r="S603" s="126" t="s">
        <v>900</v>
      </c>
      <c r="T603" s="135" t="str">
        <f t="shared" si="76"/>
        <v>&lt;2.74</v>
      </c>
      <c r="U603" s="135" t="str">
        <f t="shared" si="76"/>
        <v>&lt;2.92</v>
      </c>
      <c r="V603" s="136" t="str">
        <f t="shared" si="71"/>
        <v>&lt;5.7</v>
      </c>
      <c r="W603" s="156"/>
    </row>
    <row r="604" spans="1:23" x14ac:dyDescent="0.4">
      <c r="A604" s="13">
        <f t="shared" si="73"/>
        <v>598</v>
      </c>
      <c r="B604" s="118" t="s">
        <v>130</v>
      </c>
      <c r="C604" s="119" t="str">
        <f t="shared" si="74"/>
        <v>宮城県</v>
      </c>
      <c r="D604" s="120" t="s">
        <v>108</v>
      </c>
      <c r="E604" s="118" t="s">
        <v>65</v>
      </c>
      <c r="F604" s="145" t="s">
        <v>421</v>
      </c>
      <c r="G604" s="121" t="s">
        <v>61</v>
      </c>
      <c r="H604" s="82" t="s">
        <v>46</v>
      </c>
      <c r="I604" s="89" t="s">
        <v>465</v>
      </c>
      <c r="J604" s="118" t="s">
        <v>48</v>
      </c>
      <c r="K604" s="118" t="s">
        <v>65</v>
      </c>
      <c r="L604" s="137" t="s">
        <v>49</v>
      </c>
      <c r="M604" s="78" t="s">
        <v>236</v>
      </c>
      <c r="N604" s="122" t="s">
        <v>33</v>
      </c>
      <c r="O604" s="158">
        <v>45783</v>
      </c>
      <c r="P604" s="159">
        <v>45784</v>
      </c>
      <c r="Q604" s="127" t="s">
        <v>1082</v>
      </c>
      <c r="R604" s="128" t="s">
        <v>316</v>
      </c>
      <c r="S604" s="126" t="s">
        <v>246</v>
      </c>
      <c r="T604" s="135" t="str">
        <f t="shared" si="76"/>
        <v>&lt;3.08</v>
      </c>
      <c r="U604" s="135" t="str">
        <f t="shared" si="76"/>
        <v>&lt;3.12</v>
      </c>
      <c r="V604" s="136" t="str">
        <f t="shared" si="71"/>
        <v>&lt;6.2</v>
      </c>
      <c r="W604" s="156"/>
    </row>
    <row r="605" spans="1:23" x14ac:dyDescent="0.4">
      <c r="A605" s="13">
        <f t="shared" si="73"/>
        <v>599</v>
      </c>
      <c r="B605" s="118" t="s">
        <v>130</v>
      </c>
      <c r="C605" s="119" t="str">
        <f t="shared" si="74"/>
        <v>宮城県</v>
      </c>
      <c r="D605" s="120" t="s">
        <v>108</v>
      </c>
      <c r="E605" s="118" t="s">
        <v>65</v>
      </c>
      <c r="F605" s="145" t="s">
        <v>421</v>
      </c>
      <c r="G605" s="121" t="s">
        <v>61</v>
      </c>
      <c r="H605" s="82" t="s">
        <v>46</v>
      </c>
      <c r="I605" s="89" t="s">
        <v>296</v>
      </c>
      <c r="J605" s="118" t="s">
        <v>48</v>
      </c>
      <c r="K605" s="118" t="s">
        <v>65</v>
      </c>
      <c r="L605" s="137" t="s">
        <v>49</v>
      </c>
      <c r="M605" s="78" t="s">
        <v>236</v>
      </c>
      <c r="N605" s="122" t="s">
        <v>33</v>
      </c>
      <c r="O605" s="158">
        <v>45783</v>
      </c>
      <c r="P605" s="159">
        <v>45784</v>
      </c>
      <c r="Q605" s="127" t="s">
        <v>767</v>
      </c>
      <c r="R605" s="128" t="s">
        <v>303</v>
      </c>
      <c r="S605" s="126" t="s">
        <v>301</v>
      </c>
      <c r="T605" s="135" t="str">
        <f t="shared" si="76"/>
        <v>&lt;2.82</v>
      </c>
      <c r="U605" s="135" t="str">
        <f t="shared" si="76"/>
        <v>&lt;3.62</v>
      </c>
      <c r="V605" s="136" t="str">
        <f t="shared" si="71"/>
        <v>&lt;6.4</v>
      </c>
      <c r="W605" s="156"/>
    </row>
    <row r="606" spans="1:23" x14ac:dyDescent="0.4">
      <c r="A606" s="13">
        <f t="shared" si="73"/>
        <v>600</v>
      </c>
      <c r="B606" s="118" t="s">
        <v>130</v>
      </c>
      <c r="C606" s="119" t="str">
        <f t="shared" si="74"/>
        <v>宮城県</v>
      </c>
      <c r="D606" s="120" t="s">
        <v>108</v>
      </c>
      <c r="E606" s="118" t="s">
        <v>65</v>
      </c>
      <c r="F606" s="145" t="s">
        <v>137</v>
      </c>
      <c r="G606" s="121" t="s">
        <v>61</v>
      </c>
      <c r="H606" s="82" t="s">
        <v>46</v>
      </c>
      <c r="I606" s="89" t="s">
        <v>880</v>
      </c>
      <c r="J606" s="118" t="s">
        <v>113</v>
      </c>
      <c r="K606" s="118" t="s">
        <v>65</v>
      </c>
      <c r="L606" s="137" t="s">
        <v>49</v>
      </c>
      <c r="M606" s="78" t="s">
        <v>236</v>
      </c>
      <c r="N606" s="122" t="s">
        <v>33</v>
      </c>
      <c r="O606" s="158">
        <v>45784</v>
      </c>
      <c r="P606" s="159">
        <v>45784</v>
      </c>
      <c r="Q606" s="127" t="s">
        <v>1082</v>
      </c>
      <c r="R606" s="128" t="s">
        <v>566</v>
      </c>
      <c r="S606" s="126" t="s">
        <v>239</v>
      </c>
      <c r="T606" s="135" t="str">
        <f t="shared" si="76"/>
        <v>&lt;3.08</v>
      </c>
      <c r="U606" s="135" t="str">
        <f t="shared" si="76"/>
        <v>&lt;2.81</v>
      </c>
      <c r="V606" s="136" t="str">
        <f t="shared" si="71"/>
        <v>&lt;5.9</v>
      </c>
      <c r="W606" s="156"/>
    </row>
    <row r="607" spans="1:23" x14ac:dyDescent="0.4">
      <c r="A607" s="13">
        <f t="shared" si="73"/>
        <v>601</v>
      </c>
      <c r="B607" s="118" t="s">
        <v>130</v>
      </c>
      <c r="C607" s="119" t="str">
        <f t="shared" si="74"/>
        <v>宮城県漁業協同組合</v>
      </c>
      <c r="D607" s="120" t="s">
        <v>108</v>
      </c>
      <c r="E607" s="118" t="s">
        <v>65</v>
      </c>
      <c r="F607" s="145" t="s">
        <v>1083</v>
      </c>
      <c r="G607" s="121" t="s">
        <v>61</v>
      </c>
      <c r="H607" s="82" t="s">
        <v>46</v>
      </c>
      <c r="I607" s="89" t="s">
        <v>233</v>
      </c>
      <c r="J607" s="118" t="s">
        <v>48</v>
      </c>
      <c r="K607" s="118" t="s">
        <v>65</v>
      </c>
      <c r="L607" s="137" t="s">
        <v>49</v>
      </c>
      <c r="M607" s="78" t="s">
        <v>134</v>
      </c>
      <c r="N607" s="122" t="s">
        <v>33</v>
      </c>
      <c r="O607" s="158">
        <v>45777</v>
      </c>
      <c r="P607" s="159">
        <v>45778</v>
      </c>
      <c r="Q607" s="127" t="s">
        <v>135</v>
      </c>
      <c r="R607" s="128" t="s">
        <v>135</v>
      </c>
      <c r="S607" s="126" t="s">
        <v>136</v>
      </c>
      <c r="T607" s="135" t="str">
        <f t="shared" si="76"/>
        <v>&lt;10</v>
      </c>
      <c r="U607" s="135" t="str">
        <f t="shared" si="76"/>
        <v>&lt;10</v>
      </c>
      <c r="V607" s="136" t="str">
        <f t="shared" si="71"/>
        <v>&lt;20</v>
      </c>
      <c r="W607" s="156"/>
    </row>
    <row r="608" spans="1:23" x14ac:dyDescent="0.4">
      <c r="A608" s="13">
        <f t="shared" si="73"/>
        <v>602</v>
      </c>
      <c r="B608" s="118" t="s">
        <v>130</v>
      </c>
      <c r="C608" s="119" t="str">
        <f t="shared" si="74"/>
        <v>宮城県漁業協同組合</v>
      </c>
      <c r="D608" s="120" t="s">
        <v>108</v>
      </c>
      <c r="E608" s="118" t="s">
        <v>65</v>
      </c>
      <c r="F608" s="145" t="s">
        <v>1084</v>
      </c>
      <c r="G608" s="121" t="s">
        <v>61</v>
      </c>
      <c r="H608" s="82" t="s">
        <v>46</v>
      </c>
      <c r="I608" s="89" t="s">
        <v>222</v>
      </c>
      <c r="J608" s="118" t="s">
        <v>113</v>
      </c>
      <c r="K608" s="118" t="s">
        <v>65</v>
      </c>
      <c r="L608" s="137" t="s">
        <v>49</v>
      </c>
      <c r="M608" s="78" t="s">
        <v>134</v>
      </c>
      <c r="N608" s="122" t="s">
        <v>33</v>
      </c>
      <c r="O608" s="158">
        <v>45778</v>
      </c>
      <c r="P608" s="159">
        <v>45779</v>
      </c>
      <c r="Q608" s="127" t="s">
        <v>55</v>
      </c>
      <c r="R608" s="128" t="s">
        <v>55</v>
      </c>
      <c r="S608" s="126" t="s">
        <v>226</v>
      </c>
      <c r="T608" s="135" t="str">
        <f t="shared" si="76"/>
        <v>&lt;10</v>
      </c>
      <c r="U608" s="135" t="str">
        <f t="shared" si="76"/>
        <v>&lt;10</v>
      </c>
      <c r="V608" s="136" t="str">
        <f t="shared" si="71"/>
        <v>&lt;20</v>
      </c>
      <c r="W608" s="156"/>
    </row>
    <row r="609" spans="1:23" x14ac:dyDescent="0.4">
      <c r="A609" s="13">
        <f t="shared" si="73"/>
        <v>603</v>
      </c>
      <c r="B609" s="128" t="s">
        <v>130</v>
      </c>
      <c r="C609" s="119" t="str">
        <f t="shared" si="74"/>
        <v>宮城県漁業協同組合</v>
      </c>
      <c r="D609" s="120" t="s">
        <v>108</v>
      </c>
      <c r="E609" s="118" t="s">
        <v>65</v>
      </c>
      <c r="F609" s="145" t="s">
        <v>1085</v>
      </c>
      <c r="G609" s="121" t="s">
        <v>61</v>
      </c>
      <c r="H609" s="82" t="s">
        <v>46</v>
      </c>
      <c r="I609" s="89" t="s">
        <v>255</v>
      </c>
      <c r="J609" s="118" t="s">
        <v>48</v>
      </c>
      <c r="K609" s="118" t="s">
        <v>65</v>
      </c>
      <c r="L609" s="137" t="s">
        <v>49</v>
      </c>
      <c r="M609" s="78" t="s">
        <v>134</v>
      </c>
      <c r="N609" s="122" t="s">
        <v>33</v>
      </c>
      <c r="O609" s="158">
        <v>45778</v>
      </c>
      <c r="P609" s="159">
        <v>45779</v>
      </c>
      <c r="Q609" s="127" t="s">
        <v>55</v>
      </c>
      <c r="R609" s="128" t="s">
        <v>55</v>
      </c>
      <c r="S609" s="126" t="s">
        <v>226</v>
      </c>
      <c r="T609" s="135" t="str">
        <f t="shared" si="76"/>
        <v>&lt;10</v>
      </c>
      <c r="U609" s="135" t="str">
        <f t="shared" si="76"/>
        <v>&lt;10</v>
      </c>
      <c r="V609" s="136" t="str">
        <f t="shared" si="71"/>
        <v>&lt;20</v>
      </c>
      <c r="W609" s="156"/>
    </row>
    <row r="610" spans="1:23" x14ac:dyDescent="0.4">
      <c r="A610" s="13">
        <f t="shared" si="73"/>
        <v>604</v>
      </c>
      <c r="B610" s="128" t="s">
        <v>130</v>
      </c>
      <c r="C610" s="119" t="str">
        <f t="shared" si="74"/>
        <v>宮城県漁業協同組合</v>
      </c>
      <c r="D610" s="120" t="s">
        <v>108</v>
      </c>
      <c r="E610" s="118" t="s">
        <v>65</v>
      </c>
      <c r="F610" s="145" t="s">
        <v>1085</v>
      </c>
      <c r="G610" s="121" t="s">
        <v>61</v>
      </c>
      <c r="H610" s="82" t="s">
        <v>46</v>
      </c>
      <c r="I610" s="89" t="s">
        <v>87</v>
      </c>
      <c r="J610" s="118" t="s">
        <v>48</v>
      </c>
      <c r="K610" s="118" t="s">
        <v>65</v>
      </c>
      <c r="L610" s="137" t="s">
        <v>49</v>
      </c>
      <c r="M610" s="78" t="s">
        <v>134</v>
      </c>
      <c r="N610" s="122" t="s">
        <v>33</v>
      </c>
      <c r="O610" s="123">
        <v>45778</v>
      </c>
      <c r="P610" s="124">
        <v>45779</v>
      </c>
      <c r="Q610" s="127" t="s">
        <v>55</v>
      </c>
      <c r="R610" s="128" t="s">
        <v>55</v>
      </c>
      <c r="S610" s="126" t="s">
        <v>226</v>
      </c>
      <c r="T610" s="135" t="str">
        <f t="shared" si="76"/>
        <v>&lt;10</v>
      </c>
      <c r="U610" s="135" t="str">
        <f t="shared" si="76"/>
        <v>&lt;10</v>
      </c>
      <c r="V610" s="136" t="str">
        <f t="shared" si="71"/>
        <v>&lt;20</v>
      </c>
      <c r="W610" s="156"/>
    </row>
    <row r="611" spans="1:23" x14ac:dyDescent="0.4">
      <c r="A611" s="13">
        <f t="shared" si="73"/>
        <v>605</v>
      </c>
      <c r="B611" s="128" t="s">
        <v>130</v>
      </c>
      <c r="C611" s="119" t="str">
        <f t="shared" si="74"/>
        <v>宮城県</v>
      </c>
      <c r="D611" s="120" t="s">
        <v>108</v>
      </c>
      <c r="E611" s="118" t="s">
        <v>65</v>
      </c>
      <c r="F611" s="145" t="s">
        <v>970</v>
      </c>
      <c r="G611" s="121" t="s">
        <v>61</v>
      </c>
      <c r="H611" s="82" t="s">
        <v>46</v>
      </c>
      <c r="I611" s="89" t="s">
        <v>880</v>
      </c>
      <c r="J611" s="118" t="s">
        <v>113</v>
      </c>
      <c r="K611" s="118" t="s">
        <v>65</v>
      </c>
      <c r="L611" s="137" t="s">
        <v>49</v>
      </c>
      <c r="M611" s="78" t="s">
        <v>236</v>
      </c>
      <c r="N611" s="122" t="s">
        <v>33</v>
      </c>
      <c r="O611" s="123">
        <v>45785</v>
      </c>
      <c r="P611" s="124">
        <v>45785</v>
      </c>
      <c r="Q611" s="127" t="s">
        <v>1086</v>
      </c>
      <c r="R611" s="128" t="s">
        <v>317</v>
      </c>
      <c r="S611" s="126" t="s">
        <v>896</v>
      </c>
      <c r="T611" s="135" t="str">
        <f t="shared" si="76"/>
        <v>&lt;3.16</v>
      </c>
      <c r="U611" s="135" t="str">
        <f t="shared" si="76"/>
        <v>&lt;3.47</v>
      </c>
      <c r="V611" s="136" t="str">
        <f t="shared" si="71"/>
        <v>&lt;6.6</v>
      </c>
      <c r="W611" s="156"/>
    </row>
    <row r="612" spans="1:23" x14ac:dyDescent="0.4">
      <c r="A612" s="13">
        <f t="shared" si="73"/>
        <v>606</v>
      </c>
      <c r="B612" s="128" t="s">
        <v>130</v>
      </c>
      <c r="C612" s="119" t="str">
        <f t="shared" si="74"/>
        <v>宮城県</v>
      </c>
      <c r="D612" s="120" t="s">
        <v>108</v>
      </c>
      <c r="E612" s="118" t="s">
        <v>65</v>
      </c>
      <c r="F612" s="145" t="s">
        <v>421</v>
      </c>
      <c r="G612" s="121" t="s">
        <v>61</v>
      </c>
      <c r="H612" s="82" t="s">
        <v>46</v>
      </c>
      <c r="I612" s="89" t="s">
        <v>215</v>
      </c>
      <c r="J612" s="118" t="s">
        <v>48</v>
      </c>
      <c r="K612" s="118" t="s">
        <v>65</v>
      </c>
      <c r="L612" s="137" t="s">
        <v>49</v>
      </c>
      <c r="M612" s="78" t="s">
        <v>178</v>
      </c>
      <c r="N612" s="122" t="s">
        <v>33</v>
      </c>
      <c r="O612" s="123">
        <v>45779</v>
      </c>
      <c r="P612" s="124">
        <v>45786</v>
      </c>
      <c r="Q612" s="127" t="s">
        <v>1087</v>
      </c>
      <c r="R612" s="128" t="s">
        <v>1088</v>
      </c>
      <c r="S612" s="163" t="s">
        <v>694</v>
      </c>
      <c r="T612" s="135" t="str">
        <f t="shared" si="76"/>
        <v>&lt;0.255</v>
      </c>
      <c r="U612" s="135" t="str">
        <f t="shared" si="76"/>
        <v>&lt;0.308</v>
      </c>
      <c r="V612" s="136" t="str">
        <f t="shared" si="71"/>
        <v>&lt;0.56</v>
      </c>
      <c r="W612" s="156"/>
    </row>
    <row r="613" spans="1:23" x14ac:dyDescent="0.4">
      <c r="A613" s="13">
        <f t="shared" si="73"/>
        <v>607</v>
      </c>
      <c r="B613" s="128" t="s">
        <v>130</v>
      </c>
      <c r="C613" s="145" t="str">
        <f t="shared" si="74"/>
        <v>宮城県</v>
      </c>
      <c r="D613" s="120" t="s">
        <v>108</v>
      </c>
      <c r="E613" s="128" t="s">
        <v>65</v>
      </c>
      <c r="F613" s="145" t="s">
        <v>970</v>
      </c>
      <c r="G613" s="121" t="s">
        <v>61</v>
      </c>
      <c r="H613" s="82" t="s">
        <v>46</v>
      </c>
      <c r="I613" s="89" t="s">
        <v>880</v>
      </c>
      <c r="J613" s="118" t="s">
        <v>113</v>
      </c>
      <c r="K613" s="118" t="s">
        <v>65</v>
      </c>
      <c r="L613" s="137" t="s">
        <v>49</v>
      </c>
      <c r="M613" s="78" t="s">
        <v>178</v>
      </c>
      <c r="N613" s="122" t="s">
        <v>33</v>
      </c>
      <c r="O613" s="123">
        <v>45779</v>
      </c>
      <c r="P613" s="124">
        <v>45786</v>
      </c>
      <c r="Q613" s="127" t="s">
        <v>1089</v>
      </c>
      <c r="R613" s="128" t="s">
        <v>199</v>
      </c>
      <c r="S613" s="163" t="s">
        <v>985</v>
      </c>
      <c r="T613" s="135" t="str">
        <f t="shared" si="76"/>
        <v>&lt;0.291</v>
      </c>
      <c r="U613" s="135" t="str">
        <f t="shared" si="76"/>
        <v>&lt;0.298</v>
      </c>
      <c r="V613" s="136" t="str">
        <f t="shared" si="71"/>
        <v>&lt;0.59</v>
      </c>
      <c r="W613" s="156"/>
    </row>
    <row r="614" spans="1:23" x14ac:dyDescent="0.4">
      <c r="A614" s="13">
        <f t="shared" si="73"/>
        <v>608</v>
      </c>
      <c r="B614" s="26" t="s">
        <v>1090</v>
      </c>
      <c r="C614" s="27" t="s">
        <v>1090</v>
      </c>
      <c r="D614" s="28" t="s">
        <v>81</v>
      </c>
      <c r="E614" s="26" t="s">
        <v>1091</v>
      </c>
      <c r="F614" s="27" t="s">
        <v>1092</v>
      </c>
      <c r="G614" s="38" t="s">
        <v>45</v>
      </c>
      <c r="H614" s="109" t="s">
        <v>69</v>
      </c>
      <c r="I614" s="13" t="s">
        <v>1093</v>
      </c>
      <c r="J614" s="26" t="s">
        <v>64</v>
      </c>
      <c r="K614" s="26" t="s">
        <v>74</v>
      </c>
      <c r="L614" s="43" t="s">
        <v>49</v>
      </c>
      <c r="M614" s="39" t="s">
        <v>1094</v>
      </c>
      <c r="N614" s="40" t="s">
        <v>33</v>
      </c>
      <c r="O614" s="153">
        <v>45792</v>
      </c>
      <c r="P614" s="154">
        <v>45793</v>
      </c>
      <c r="Q614" s="37" t="s">
        <v>846</v>
      </c>
      <c r="R614" s="36">
        <v>42</v>
      </c>
      <c r="S614" s="42">
        <v>42</v>
      </c>
      <c r="T614" s="24" t="str">
        <f>IF(Q614="","",IF(NOT(ISERROR(Q614*1)),ROUNDDOWN(Q614*1,2-INT(LOG(ABS(Q614*1)))),IFERROR("&lt;"&amp;ROUNDDOWN(IF(SUBSTITUTE(Q614,"&lt;","")*1&lt;=50,SUBSTITUTE(Q614,"&lt;","")*1,""),2-INT(LOG(ABS(SUBSTITUTE(Q614,"&lt;","")*1)))),IF(Q614="-",Q614,"入力形式が間違っています"))))</f>
        <v>&lt;9.7</v>
      </c>
      <c r="U614" s="24">
        <f>IF(R614="","",IF(NOT(ISERROR(R614*1)),ROUNDDOWN(R614*1,2-INT(LOG(ABS(R614*1)))),IFERROR("&lt;"&amp;ROUNDDOWN(IF(SUBSTITUTE(R614,"&lt;","")*1&lt;=50,SUBSTITUTE(R614,"&lt;","")*1,""),2-INT(LOG(ABS(SUBSTITUTE(R614,"&lt;","")*1)))),IF(R614="-",R614,"入力形式が間違っています"))))</f>
        <v>42</v>
      </c>
      <c r="V614" s="25">
        <f>IFERROR(IF(AND(T614="",U614=""),"",IF(AND(T614="-",U614="-"),IF(S614="","Cs合計を入力してください",S614),IF(NOT(ISERROR(T614*1+U614*1)),ROUND(T614+U614, 1-INT(LOG(ABS(T614+U614)))),IF(NOT(ISERROR(T614*1)),ROUND(T614, 1-INT(LOG(ABS(T614)))),IF(NOT(ISERROR(U614*1)),ROUND(U614, 1-INT(LOG(ABS(U614)))),IF(ISERROR(T614*1+U614*1),"&lt;"&amp;ROUND(IF(T614="-",0,SUBSTITUTE(T614,"&lt;",""))*1+IF(U614="-",0,SUBSTITUTE(U614,"&lt;",""))*1,1-INT(LOG(ABS(IF(T614="-",0,SUBSTITUTE(T614,"&lt;",""))*1+IF(U614="-",0,SUBSTITUTE(U614,"&lt;",""))*1)))))))))),"入力形式が間違っています")</f>
        <v>42</v>
      </c>
      <c r="W614" s="43" t="str">
        <f>IF(ISERROR(V614*1),"",IF(AND(H614="飲料水",V614&gt;=11),"○",IF(AND(H614="牛乳・乳児用食品",V614&gt;=51),"○",IF(AND(H614&lt;&gt;"",V614&gt;=110),"○",""))))</f>
        <v/>
      </c>
    </row>
    <row r="615" spans="1:23" x14ac:dyDescent="0.4">
      <c r="A615" s="13">
        <f t="shared" si="73"/>
        <v>609</v>
      </c>
      <c r="B615" s="26" t="s">
        <v>1090</v>
      </c>
      <c r="C615" s="27" t="s">
        <v>1090</v>
      </c>
      <c r="D615" s="28" t="s">
        <v>81</v>
      </c>
      <c r="E615" s="26" t="s">
        <v>1095</v>
      </c>
      <c r="F615" s="27" t="s">
        <v>1096</v>
      </c>
      <c r="G615" s="38" t="s">
        <v>45</v>
      </c>
      <c r="H615" s="109" t="s">
        <v>69</v>
      </c>
      <c r="I615" s="13" t="s">
        <v>1093</v>
      </c>
      <c r="J615" s="26" t="s">
        <v>64</v>
      </c>
      <c r="K615" s="26" t="s">
        <v>74</v>
      </c>
      <c r="L615" s="43" t="s">
        <v>49</v>
      </c>
      <c r="M615" s="39" t="s">
        <v>1094</v>
      </c>
      <c r="N615" s="40" t="s">
        <v>33</v>
      </c>
      <c r="O615" s="153">
        <v>45792</v>
      </c>
      <c r="P615" s="154">
        <v>45793</v>
      </c>
      <c r="Q615" s="37" t="s">
        <v>343</v>
      </c>
      <c r="R615" s="26">
        <v>9.1</v>
      </c>
      <c r="S615" s="42">
        <v>9.1</v>
      </c>
      <c r="T615" s="24" t="str">
        <f t="shared" ref="T615:U615" si="77">IF(Q615="","",IF(NOT(ISERROR(Q615*1)),ROUNDDOWN(Q615*1,2-INT(LOG(ABS(Q615*1)))),IFERROR("&lt;"&amp;ROUNDDOWN(IF(SUBSTITUTE(Q615,"&lt;","")*1&lt;=50,SUBSTITUTE(Q615,"&lt;","")*1,""),2-INT(LOG(ABS(SUBSTITUTE(Q615,"&lt;","")*1)))),IF(Q615="-",Q615,"入力形式が間違っています"))))</f>
        <v>&lt;9.1</v>
      </c>
      <c r="U615" s="24">
        <f t="shared" si="77"/>
        <v>9.1</v>
      </c>
      <c r="V615" s="25">
        <f t="shared" ref="V615" si="78">IFERROR(IF(AND(T615="",U615=""),"",IF(AND(T615="-",U615="-"),IF(S615="","Cs合計を入力してください",S615),IF(NOT(ISERROR(T615*1+U615*1)),ROUND(T615+U615, 1-INT(LOG(ABS(T615+U615)))),IF(NOT(ISERROR(T615*1)),ROUND(T615, 1-INT(LOG(ABS(T615)))),IF(NOT(ISERROR(U615*1)),ROUND(U615, 1-INT(LOG(ABS(U615)))),IF(ISERROR(T615*1+U615*1),"&lt;"&amp;ROUND(IF(T615="-",0,SUBSTITUTE(T615,"&lt;",""))*1+IF(U615="-",0,SUBSTITUTE(U615,"&lt;",""))*1,1-INT(LOG(ABS(IF(T615="-",0,SUBSTITUTE(T615,"&lt;",""))*1+IF(U615="-",0,SUBSTITUTE(U615,"&lt;",""))*1)))))))))),"入力形式が間違っています")</f>
        <v>9.1</v>
      </c>
      <c r="W615" s="43" t="str">
        <f t="shared" ref="W615" si="79">IF(ISERROR(V615*1),"",IF(AND(H615="飲料水",V615&gt;=11),"○",IF(AND(H615="牛乳・乳児用食品",V615&gt;=51),"○",IF(AND(H615&lt;&gt;"",V615&gt;=110),"○",""))))</f>
        <v/>
      </c>
    </row>
    <row r="616" spans="1:23" x14ac:dyDescent="0.4">
      <c r="A616" s="13">
        <f t="shared" si="73"/>
        <v>610</v>
      </c>
      <c r="B616" s="26" t="s">
        <v>1090</v>
      </c>
      <c r="C616" s="27" t="s">
        <v>1090</v>
      </c>
      <c r="D616" s="28" t="s">
        <v>81</v>
      </c>
      <c r="E616" s="26" t="s">
        <v>1091</v>
      </c>
      <c r="F616" s="27" t="s">
        <v>1092</v>
      </c>
      <c r="G616" s="38" t="s">
        <v>45</v>
      </c>
      <c r="H616" s="28" t="s">
        <v>69</v>
      </c>
      <c r="I616" s="13" t="s">
        <v>1093</v>
      </c>
      <c r="J616" s="26" t="s">
        <v>64</v>
      </c>
      <c r="K616" s="26" t="s">
        <v>74</v>
      </c>
      <c r="L616" s="43" t="s">
        <v>49</v>
      </c>
      <c r="M616" s="39" t="s">
        <v>1097</v>
      </c>
      <c r="N616" s="40" t="s">
        <v>33</v>
      </c>
      <c r="O616" s="153">
        <v>45791</v>
      </c>
      <c r="P616" s="154">
        <v>45792</v>
      </c>
      <c r="Q616" s="37" t="s">
        <v>309</v>
      </c>
      <c r="R616" s="36">
        <v>10</v>
      </c>
      <c r="S616" s="42">
        <v>10</v>
      </c>
      <c r="T616" s="24" t="str">
        <f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&lt;7.3</v>
      </c>
      <c r="U616" s="24">
        <f>IF(R616="","",IF(NOT(ISERROR(R616*1)),ROUNDDOWN(R616*1,2-INT(LOG(ABS(R616*1)))),IFERROR("&lt;"&amp;ROUNDDOWN(IF(SUBSTITUTE(R616,"&lt;","")*1&lt;=50,SUBSTITUTE(R616,"&lt;","")*1,""),2-INT(LOG(ABS(SUBSTITUTE(R616,"&lt;","")*1)))),IF(R616="-",R616,"入力形式が間違っています"))))</f>
        <v>10</v>
      </c>
      <c r="V616" s="25">
        <f>IFERROR(IF(AND(T616="",U616=""),"",IF(AND(T616="-",U616="-"),IF(S616="","Cs合計を入力してください",S616),IF(NOT(ISERROR(T616*1+U616*1)),ROUND(T616+U616, 1-INT(LOG(ABS(T616+U616)))),IF(NOT(ISERROR(T616*1)),ROUND(T616, 1-INT(LOG(ABS(T616)))),IF(NOT(ISERROR(U616*1)),ROUND(U616, 1-INT(LOG(ABS(U616)))),IF(ISERROR(T616*1+U616*1),"&lt;"&amp;ROUND(IF(T616="-",0,SUBSTITUTE(T616,"&lt;",""))*1+IF(U616="-",0,SUBSTITUTE(U616,"&lt;",""))*1,1-INT(LOG(ABS(IF(T616="-",0,SUBSTITUTE(T616,"&lt;",""))*1+IF(U616="-",0,SUBSTITUTE(U616,"&lt;",""))*1)))))))))),"入力形式が間違っています")</f>
        <v>10</v>
      </c>
      <c r="W616" s="43" t="str">
        <f>IF(ISERROR(V616*1),"",IF(AND(H616="飲料水",V616&gt;=11),"○",IF(AND(H616="牛乳・乳児用食品",V616&gt;=51),"○",IF(AND(H616&lt;&gt;"",V616&gt;=110),"○",""))))</f>
        <v/>
      </c>
    </row>
    <row r="617" spans="1:23" x14ac:dyDescent="0.4">
      <c r="A617" s="13">
        <f t="shared" si="73"/>
        <v>611</v>
      </c>
      <c r="B617" s="26" t="s">
        <v>1090</v>
      </c>
      <c r="C617" s="27" t="s">
        <v>1090</v>
      </c>
      <c r="D617" s="28" t="s">
        <v>81</v>
      </c>
      <c r="E617" s="26" t="s">
        <v>1091</v>
      </c>
      <c r="F617" s="27" t="s">
        <v>1092</v>
      </c>
      <c r="G617" s="38" t="s">
        <v>45</v>
      </c>
      <c r="H617" s="28" t="s">
        <v>69</v>
      </c>
      <c r="I617" s="13" t="s">
        <v>1093</v>
      </c>
      <c r="J617" s="26" t="s">
        <v>64</v>
      </c>
      <c r="K617" s="26" t="s">
        <v>74</v>
      </c>
      <c r="L617" s="43" t="s">
        <v>49</v>
      </c>
      <c r="M617" s="39" t="s">
        <v>1097</v>
      </c>
      <c r="N617" s="40" t="s">
        <v>33</v>
      </c>
      <c r="O617" s="12">
        <v>45791</v>
      </c>
      <c r="P617" s="154">
        <v>45792</v>
      </c>
      <c r="Q617" s="9" t="s">
        <v>1098</v>
      </c>
      <c r="R617" s="44">
        <v>22</v>
      </c>
      <c r="S617" s="42">
        <v>22</v>
      </c>
      <c r="T617" s="24" t="str">
        <f t="shared" ref="T617:U632" si="80">IF(Q617="","",IF(NOT(ISERROR(Q617*1)),ROUNDDOWN(Q617*1,2-INT(LOG(ABS(Q617*1)))),IFERROR("&lt;"&amp;ROUNDDOWN(IF(SUBSTITUTE(Q617,"&lt;","")*1&lt;=50,SUBSTITUTE(Q617,"&lt;","")*1,""),2-INT(LOG(ABS(SUBSTITUTE(Q617,"&lt;","")*1)))),IF(Q617="-",Q617,"入力形式が間違っています"))))</f>
        <v>&lt;9.6</v>
      </c>
      <c r="U617" s="24">
        <f t="shared" si="80"/>
        <v>22</v>
      </c>
      <c r="V617" s="25">
        <f t="shared" ref="V617:V680" si="81">IFERROR(IF(AND(T617="",U617=""),"",IF(AND(T617="-",U617="-"),IF(S617="","Cs合計を入力してください",S617),IF(NOT(ISERROR(T617*1+U617*1)),ROUND(T617+U617, 1-INT(LOG(ABS(T617+U617)))),IF(NOT(ISERROR(T617*1)),ROUND(T617, 1-INT(LOG(ABS(T617)))),IF(NOT(ISERROR(U617*1)),ROUND(U617, 1-INT(LOG(ABS(U617)))),IF(ISERROR(T617*1+U617*1),"&lt;"&amp;ROUND(IF(T617="-",0,SUBSTITUTE(T617,"&lt;",""))*1+IF(U617="-",0,SUBSTITUTE(U617,"&lt;",""))*1,1-INT(LOG(ABS(IF(T617="-",0,SUBSTITUTE(T617,"&lt;",""))*1+IF(U617="-",0,SUBSTITUTE(U617,"&lt;",""))*1)))))))))),"入力形式が間違っています")</f>
        <v>22</v>
      </c>
      <c r="W617" s="43" t="str">
        <f t="shared" ref="W617:W626" si="82">IF(ISERROR(V617*1),"",IF(AND(H617="飲料水",V617&gt;=11),"○",IF(AND(H617="牛乳・乳児用食品",V617&gt;=51),"○",IF(AND(H617&lt;&gt;"",V617&gt;=110),"○",""))))</f>
        <v/>
      </c>
    </row>
    <row r="618" spans="1:23" x14ac:dyDescent="0.4">
      <c r="A618" s="13">
        <f t="shared" si="73"/>
        <v>612</v>
      </c>
      <c r="B618" s="36" t="s">
        <v>1099</v>
      </c>
      <c r="C618" s="36" t="s">
        <v>1099</v>
      </c>
      <c r="D618" s="37" t="s">
        <v>73</v>
      </c>
      <c r="E618" s="36" t="s">
        <v>74</v>
      </c>
      <c r="F618" s="36" t="s">
        <v>74</v>
      </c>
      <c r="G618" s="38" t="s">
        <v>68</v>
      </c>
      <c r="H618" s="28" t="s">
        <v>69</v>
      </c>
      <c r="I618" s="13" t="s">
        <v>86</v>
      </c>
      <c r="J618" s="26" t="s">
        <v>70</v>
      </c>
      <c r="K618" s="26"/>
      <c r="L618" s="43" t="s">
        <v>49</v>
      </c>
      <c r="M618" s="39" t="s">
        <v>1100</v>
      </c>
      <c r="N618" s="40" t="s">
        <v>67</v>
      </c>
      <c r="O618" s="31">
        <v>45756</v>
      </c>
      <c r="P618" s="180">
        <v>45756</v>
      </c>
      <c r="Q618" s="28" t="s">
        <v>135</v>
      </c>
      <c r="R618" s="26" t="s">
        <v>135</v>
      </c>
      <c r="S618" s="41" t="s">
        <v>136</v>
      </c>
      <c r="T618" s="24" t="str">
        <f t="shared" si="80"/>
        <v>&lt;10</v>
      </c>
      <c r="U618" s="24" t="str">
        <f t="shared" si="80"/>
        <v>&lt;10</v>
      </c>
      <c r="V618" s="25" t="str">
        <f t="shared" si="81"/>
        <v>&lt;20</v>
      </c>
      <c r="W618" s="43" t="str">
        <f t="shared" si="82"/>
        <v/>
      </c>
    </row>
    <row r="619" spans="1:23" x14ac:dyDescent="0.4">
      <c r="A619" s="13">
        <f t="shared" si="73"/>
        <v>613</v>
      </c>
      <c r="B619" s="36" t="s">
        <v>1099</v>
      </c>
      <c r="C619" s="36" t="s">
        <v>1099</v>
      </c>
      <c r="D619" s="37" t="s">
        <v>71</v>
      </c>
      <c r="E619" s="36" t="s">
        <v>74</v>
      </c>
      <c r="F619" s="36" t="s">
        <v>74</v>
      </c>
      <c r="G619" s="38" t="s">
        <v>68</v>
      </c>
      <c r="H619" s="28" t="s">
        <v>69</v>
      </c>
      <c r="I619" s="39" t="s">
        <v>85</v>
      </c>
      <c r="J619" s="26" t="s">
        <v>70</v>
      </c>
      <c r="K619" s="26" t="s">
        <v>1101</v>
      </c>
      <c r="L619" s="43" t="s">
        <v>49</v>
      </c>
      <c r="M619" s="39" t="s">
        <v>1100</v>
      </c>
      <c r="N619" s="30" t="s">
        <v>67</v>
      </c>
      <c r="O619" s="31">
        <v>45763</v>
      </c>
      <c r="P619" s="181">
        <v>45763</v>
      </c>
      <c r="Q619" s="28" t="s">
        <v>135</v>
      </c>
      <c r="R619" s="26" t="s">
        <v>135</v>
      </c>
      <c r="S619" s="41" t="s">
        <v>136</v>
      </c>
      <c r="T619" s="24" t="str">
        <f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&lt;10</v>
      </c>
      <c r="U619" s="24" t="str">
        <f>IF(R619="","",IF(NOT(ISERROR(R619*1)),ROUNDDOWN(R619*1,2-INT(LOG(ABS(R619*1)))),IFERROR("&lt;"&amp;ROUNDDOWN(IF(SUBSTITUTE(R619,"&lt;","")*1&lt;=50,SUBSTITUTE(R619,"&lt;","")*1,""),2-INT(LOG(ABS(SUBSTITUTE(R619,"&lt;","")*1)))),IF(R619="-",R619,"入力形式が間違っています"))))</f>
        <v>&lt;10</v>
      </c>
      <c r="V619" s="25" t="str">
        <f>IFERROR(IF(AND(T619="",U619=""),"",IF(AND(T619="-",U619="-"),IF(S619="","Cs合計を入力してください",S619),IF(NOT(ISERROR(T619*1+U619*1)),ROUND(T619+U619, 1-INT(LOG(ABS(T619+U619)))),IF(NOT(ISERROR(T619*1)),ROUND(T619, 1-INT(LOG(ABS(T619)))),IF(NOT(ISERROR(U619*1)),ROUND(U619, 1-INT(LOG(ABS(U619)))),IF(ISERROR(T619*1+U619*1),"&lt;"&amp;ROUND(IF(T619="-",0,SUBSTITUTE(T619,"&lt;",""))*1+IF(U619="-",0,SUBSTITUTE(U619,"&lt;",""))*1,1-INT(LOG(ABS(IF(T619="-",0,SUBSTITUTE(T619,"&lt;",""))*1+IF(U619="-",0,SUBSTITUTE(U619,"&lt;",""))*1)))))))))),"入力形式が間違っています")</f>
        <v>&lt;20</v>
      </c>
      <c r="W619" s="43" t="str">
        <f t="shared" si="82"/>
        <v/>
      </c>
    </row>
    <row r="620" spans="1:23" x14ac:dyDescent="0.4">
      <c r="A620" s="13">
        <f t="shared" si="73"/>
        <v>614</v>
      </c>
      <c r="B620" s="36" t="s">
        <v>1099</v>
      </c>
      <c r="C620" s="36" t="s">
        <v>1099</v>
      </c>
      <c r="D620" s="37" t="s">
        <v>71</v>
      </c>
      <c r="E620" s="36" t="s">
        <v>65</v>
      </c>
      <c r="F620" s="36" t="s">
        <v>65</v>
      </c>
      <c r="G620" s="38" t="s">
        <v>68</v>
      </c>
      <c r="H620" s="28" t="s">
        <v>69</v>
      </c>
      <c r="I620" s="39" t="s">
        <v>1102</v>
      </c>
      <c r="J620" s="26" t="s">
        <v>70</v>
      </c>
      <c r="L620" s="43" t="s">
        <v>49</v>
      </c>
      <c r="M620" s="39" t="s">
        <v>1100</v>
      </c>
      <c r="N620" s="30" t="s">
        <v>67</v>
      </c>
      <c r="O620" s="31">
        <v>45768</v>
      </c>
      <c r="P620" s="181">
        <v>45768</v>
      </c>
      <c r="Q620" s="28" t="s">
        <v>55</v>
      </c>
      <c r="R620" s="26" t="s">
        <v>55</v>
      </c>
      <c r="S620" s="41" t="s">
        <v>226</v>
      </c>
      <c r="T620" s="24" t="str">
        <f t="shared" si="80"/>
        <v>&lt;10</v>
      </c>
      <c r="U620" s="24" t="str">
        <f t="shared" si="80"/>
        <v>&lt;10</v>
      </c>
      <c r="V620" s="25" t="str">
        <f t="shared" si="81"/>
        <v>&lt;20</v>
      </c>
      <c r="W620" s="43" t="str">
        <f t="shared" si="82"/>
        <v/>
      </c>
    </row>
    <row r="621" spans="1:23" x14ac:dyDescent="0.4">
      <c r="A621" s="13">
        <f t="shared" si="73"/>
        <v>615</v>
      </c>
      <c r="B621" s="36" t="s">
        <v>1099</v>
      </c>
      <c r="C621" s="36" t="s">
        <v>1099</v>
      </c>
      <c r="D621" s="37" t="s">
        <v>1103</v>
      </c>
      <c r="E621" s="36" t="s">
        <v>65</v>
      </c>
      <c r="F621" s="36" t="s">
        <v>74</v>
      </c>
      <c r="G621" s="38" t="s">
        <v>68</v>
      </c>
      <c r="H621" s="28" t="s">
        <v>69</v>
      </c>
      <c r="I621" s="39" t="s">
        <v>76</v>
      </c>
      <c r="J621" s="26" t="s">
        <v>70</v>
      </c>
      <c r="K621" s="26"/>
      <c r="L621" s="43" t="s">
        <v>49</v>
      </c>
      <c r="M621" s="39" t="s">
        <v>1100</v>
      </c>
      <c r="N621" s="30" t="s">
        <v>67</v>
      </c>
      <c r="O621" s="31">
        <v>45770</v>
      </c>
      <c r="P621" s="181">
        <v>45770</v>
      </c>
      <c r="Q621" s="28" t="s">
        <v>55</v>
      </c>
      <c r="R621" s="26" t="s">
        <v>135</v>
      </c>
      <c r="S621" s="41" t="s">
        <v>226</v>
      </c>
      <c r="T621" s="24" t="str">
        <f t="shared" si="80"/>
        <v>&lt;10</v>
      </c>
      <c r="U621" s="24" t="str">
        <f t="shared" si="80"/>
        <v>&lt;10</v>
      </c>
      <c r="V621" s="25" t="str">
        <f t="shared" si="81"/>
        <v>&lt;20</v>
      </c>
      <c r="W621" s="43" t="str">
        <f t="shared" si="82"/>
        <v/>
      </c>
    </row>
    <row r="622" spans="1:23" x14ac:dyDescent="0.4">
      <c r="A622" s="13">
        <f t="shared" si="73"/>
        <v>616</v>
      </c>
      <c r="B622" s="36" t="s">
        <v>1099</v>
      </c>
      <c r="C622" s="36" t="s">
        <v>1099</v>
      </c>
      <c r="D622" s="28" t="s">
        <v>44</v>
      </c>
      <c r="E622" s="36" t="s">
        <v>74</v>
      </c>
      <c r="F622" s="36" t="s">
        <v>74</v>
      </c>
      <c r="G622" s="38" t="s">
        <v>68</v>
      </c>
      <c r="H622" s="28" t="s">
        <v>69</v>
      </c>
      <c r="I622" s="13" t="s">
        <v>1104</v>
      </c>
      <c r="J622" s="26" t="s">
        <v>70</v>
      </c>
      <c r="K622" s="26"/>
      <c r="L622" s="43" t="s">
        <v>49</v>
      </c>
      <c r="M622" s="39" t="s">
        <v>1100</v>
      </c>
      <c r="N622" s="30" t="s">
        <v>67</v>
      </c>
      <c r="O622" s="31">
        <v>45778</v>
      </c>
      <c r="P622" s="181">
        <v>45778</v>
      </c>
      <c r="Q622" s="28" t="s">
        <v>55</v>
      </c>
      <c r="R622" s="26" t="s">
        <v>135</v>
      </c>
      <c r="S622" s="41" t="s">
        <v>226</v>
      </c>
      <c r="T622" s="24" t="str">
        <f t="shared" si="80"/>
        <v>&lt;10</v>
      </c>
      <c r="U622" s="24" t="str">
        <f t="shared" si="80"/>
        <v>&lt;10</v>
      </c>
      <c r="V622" s="25" t="str">
        <f t="shared" si="81"/>
        <v>&lt;20</v>
      </c>
      <c r="W622" s="43" t="str">
        <f t="shared" si="82"/>
        <v/>
      </c>
    </row>
    <row r="623" spans="1:23" x14ac:dyDescent="0.4">
      <c r="A623" s="13">
        <f t="shared" si="73"/>
        <v>617</v>
      </c>
      <c r="B623" s="36" t="s">
        <v>1099</v>
      </c>
      <c r="C623" s="36" t="s">
        <v>1099</v>
      </c>
      <c r="D623" s="28" t="s">
        <v>1105</v>
      </c>
      <c r="E623" s="36" t="s">
        <v>74</v>
      </c>
      <c r="F623" s="36" t="s">
        <v>74</v>
      </c>
      <c r="G623" s="38" t="s">
        <v>68</v>
      </c>
      <c r="H623" s="28" t="s">
        <v>69</v>
      </c>
      <c r="I623" s="13" t="s">
        <v>85</v>
      </c>
      <c r="J623" s="26" t="s">
        <v>70</v>
      </c>
      <c r="K623" s="26" t="s">
        <v>1101</v>
      </c>
      <c r="L623" s="43" t="s">
        <v>49</v>
      </c>
      <c r="M623" s="39" t="s">
        <v>1100</v>
      </c>
      <c r="N623" s="30" t="s">
        <v>67</v>
      </c>
      <c r="O623" s="31">
        <v>45784</v>
      </c>
      <c r="P623" s="181">
        <v>45784</v>
      </c>
      <c r="Q623" s="28" t="s">
        <v>55</v>
      </c>
      <c r="R623" s="26" t="s">
        <v>135</v>
      </c>
      <c r="S623" s="41" t="s">
        <v>226</v>
      </c>
      <c r="T623" s="24" t="str">
        <f t="shared" si="80"/>
        <v>&lt;10</v>
      </c>
      <c r="U623" s="24" t="str">
        <f t="shared" si="80"/>
        <v>&lt;10</v>
      </c>
      <c r="V623" s="25" t="str">
        <f t="shared" si="81"/>
        <v>&lt;20</v>
      </c>
      <c r="W623" s="43" t="str">
        <f t="shared" si="82"/>
        <v/>
      </c>
    </row>
    <row r="624" spans="1:23" x14ac:dyDescent="0.4">
      <c r="A624" s="13">
        <f t="shared" si="73"/>
        <v>618</v>
      </c>
      <c r="B624" s="36" t="s">
        <v>1099</v>
      </c>
      <c r="C624" s="36" t="s">
        <v>1099</v>
      </c>
      <c r="D624" s="28" t="s">
        <v>1103</v>
      </c>
      <c r="E624" s="26" t="s">
        <v>74</v>
      </c>
      <c r="F624" s="36" t="s">
        <v>74</v>
      </c>
      <c r="G624" s="38" t="s">
        <v>68</v>
      </c>
      <c r="H624" s="37" t="s">
        <v>69</v>
      </c>
      <c r="I624" s="39" t="s">
        <v>1102</v>
      </c>
      <c r="J624" s="26" t="s">
        <v>70</v>
      </c>
      <c r="K624" s="26"/>
      <c r="L624" s="43" t="s">
        <v>49</v>
      </c>
      <c r="M624" s="39" t="s">
        <v>1100</v>
      </c>
      <c r="N624" s="30" t="s">
        <v>67</v>
      </c>
      <c r="O624" s="31">
        <v>45785</v>
      </c>
      <c r="P624" s="32">
        <v>45785</v>
      </c>
      <c r="Q624" s="28" t="s">
        <v>55</v>
      </c>
      <c r="R624" s="26" t="s">
        <v>135</v>
      </c>
      <c r="S624" s="41" t="s">
        <v>226</v>
      </c>
      <c r="T624" s="24" t="str">
        <f t="shared" si="80"/>
        <v>&lt;10</v>
      </c>
      <c r="U624" s="24" t="str">
        <f t="shared" si="80"/>
        <v>&lt;10</v>
      </c>
      <c r="V624" s="25" t="str">
        <f t="shared" si="81"/>
        <v>&lt;20</v>
      </c>
      <c r="W624" s="43" t="str">
        <f t="shared" si="82"/>
        <v/>
      </c>
    </row>
    <row r="625" spans="1:23" x14ac:dyDescent="0.4">
      <c r="A625" s="13">
        <f t="shared" si="73"/>
        <v>619</v>
      </c>
      <c r="B625" s="36" t="s">
        <v>1099</v>
      </c>
      <c r="C625" s="36" t="s">
        <v>1099</v>
      </c>
      <c r="D625" s="28" t="s">
        <v>1103</v>
      </c>
      <c r="E625" s="26" t="s">
        <v>74</v>
      </c>
      <c r="F625" s="36" t="s">
        <v>74</v>
      </c>
      <c r="G625" s="38" t="s">
        <v>68</v>
      </c>
      <c r="H625" s="37" t="s">
        <v>69</v>
      </c>
      <c r="I625" s="39" t="s">
        <v>76</v>
      </c>
      <c r="J625" s="26" t="s">
        <v>70</v>
      </c>
      <c r="K625" s="26"/>
      <c r="L625" s="43" t="s">
        <v>49</v>
      </c>
      <c r="M625" s="39" t="s">
        <v>1100</v>
      </c>
      <c r="N625" s="30" t="s">
        <v>67</v>
      </c>
      <c r="O625" s="31">
        <v>45789</v>
      </c>
      <c r="P625" s="32">
        <v>45789</v>
      </c>
      <c r="Q625" s="28" t="s">
        <v>55</v>
      </c>
      <c r="R625" s="26" t="s">
        <v>135</v>
      </c>
      <c r="S625" s="41" t="s">
        <v>226</v>
      </c>
      <c r="T625" s="24" t="str">
        <f t="shared" si="80"/>
        <v>&lt;10</v>
      </c>
      <c r="U625" s="24" t="str">
        <f t="shared" si="80"/>
        <v>&lt;10</v>
      </c>
      <c r="V625" s="25" t="str">
        <f t="shared" si="81"/>
        <v>&lt;20</v>
      </c>
      <c r="W625" s="43" t="str">
        <f t="shared" si="82"/>
        <v/>
      </c>
    </row>
    <row r="626" spans="1:23" x14ac:dyDescent="0.4">
      <c r="A626" s="13">
        <f t="shared" si="73"/>
        <v>620</v>
      </c>
      <c r="B626" s="36" t="s">
        <v>1099</v>
      </c>
      <c r="C626" s="36" t="s">
        <v>1099</v>
      </c>
      <c r="D626" s="28" t="s">
        <v>74</v>
      </c>
      <c r="E626" s="26" t="s">
        <v>74</v>
      </c>
      <c r="F626" s="36" t="s">
        <v>139</v>
      </c>
      <c r="G626" s="38" t="s">
        <v>68</v>
      </c>
      <c r="H626" s="37" t="s">
        <v>46</v>
      </c>
      <c r="I626" s="39" t="s">
        <v>1106</v>
      </c>
      <c r="J626" s="26" t="s">
        <v>48</v>
      </c>
      <c r="K626" s="26"/>
      <c r="L626" s="43" t="s">
        <v>49</v>
      </c>
      <c r="M626" s="39" t="s">
        <v>1100</v>
      </c>
      <c r="N626" s="30" t="s">
        <v>67</v>
      </c>
      <c r="O626" s="31">
        <v>45792</v>
      </c>
      <c r="P626" s="32">
        <v>45792</v>
      </c>
      <c r="Q626" s="28" t="s">
        <v>55</v>
      </c>
      <c r="R626" s="26" t="s">
        <v>135</v>
      </c>
      <c r="S626" s="41" t="s">
        <v>226</v>
      </c>
      <c r="T626" s="24" t="str">
        <f t="shared" si="80"/>
        <v>&lt;10</v>
      </c>
      <c r="U626" s="24" t="str">
        <f t="shared" si="80"/>
        <v>&lt;10</v>
      </c>
      <c r="V626" s="25" t="str">
        <f t="shared" si="81"/>
        <v>&lt;20</v>
      </c>
      <c r="W626" s="43" t="str">
        <f t="shared" si="82"/>
        <v/>
      </c>
    </row>
    <row r="627" spans="1:23" x14ac:dyDescent="0.4">
      <c r="A627" s="13">
        <f t="shared" si="73"/>
        <v>621</v>
      </c>
      <c r="B627" s="36" t="s">
        <v>1107</v>
      </c>
      <c r="C627" s="57" t="s">
        <v>1107</v>
      </c>
      <c r="D627" s="37" t="s">
        <v>1107</v>
      </c>
      <c r="E627" s="36" t="s">
        <v>1108</v>
      </c>
      <c r="F627" s="57" t="s">
        <v>31</v>
      </c>
      <c r="G627" s="38" t="s">
        <v>45</v>
      </c>
      <c r="H627" s="28" t="s">
        <v>69</v>
      </c>
      <c r="I627" s="169" t="s">
        <v>1093</v>
      </c>
      <c r="J627" s="36" t="s">
        <v>64</v>
      </c>
      <c r="K627" s="36" t="s">
        <v>259</v>
      </c>
      <c r="L627" s="43" t="s">
        <v>260</v>
      </c>
      <c r="M627" s="13" t="s">
        <v>1109</v>
      </c>
      <c r="N627" s="40" t="s">
        <v>33</v>
      </c>
      <c r="O627" s="153">
        <v>45784</v>
      </c>
      <c r="P627" s="154">
        <v>45797</v>
      </c>
      <c r="Q627" s="173" t="s">
        <v>1110</v>
      </c>
      <c r="R627" s="182">
        <v>64.599999999999994</v>
      </c>
      <c r="S627" s="174">
        <v>65</v>
      </c>
      <c r="T627" s="24" t="str">
        <f t="shared" si="80"/>
        <v>&lt;3.5</v>
      </c>
      <c r="U627" s="24">
        <f t="shared" si="80"/>
        <v>64.599999999999994</v>
      </c>
      <c r="V627" s="25">
        <f t="shared" si="81"/>
        <v>65</v>
      </c>
      <c r="W627" s="43"/>
    </row>
    <row r="628" spans="1:23" x14ac:dyDescent="0.4">
      <c r="A628" s="13">
        <f t="shared" si="73"/>
        <v>622</v>
      </c>
      <c r="B628" s="36" t="s">
        <v>1107</v>
      </c>
      <c r="C628" s="57" t="s">
        <v>1107</v>
      </c>
      <c r="D628" s="37" t="s">
        <v>1107</v>
      </c>
      <c r="E628" s="36" t="s">
        <v>1108</v>
      </c>
      <c r="F628" s="57" t="s">
        <v>31</v>
      </c>
      <c r="G628" s="38" t="s">
        <v>45</v>
      </c>
      <c r="H628" s="28" t="s">
        <v>69</v>
      </c>
      <c r="I628" s="169" t="s">
        <v>1093</v>
      </c>
      <c r="J628" s="36" t="s">
        <v>64</v>
      </c>
      <c r="K628" s="36" t="s">
        <v>259</v>
      </c>
      <c r="L628" s="43" t="s">
        <v>260</v>
      </c>
      <c r="M628" s="13" t="s">
        <v>1109</v>
      </c>
      <c r="N628" s="40" t="s">
        <v>33</v>
      </c>
      <c r="O628" s="153">
        <v>45784</v>
      </c>
      <c r="P628" s="154">
        <v>45797</v>
      </c>
      <c r="Q628" s="173" t="s">
        <v>1111</v>
      </c>
      <c r="R628" s="182">
        <v>50.6</v>
      </c>
      <c r="S628" s="174">
        <v>51</v>
      </c>
      <c r="T628" s="24" t="str">
        <f t="shared" si="80"/>
        <v>&lt;2.4</v>
      </c>
      <c r="U628" s="24">
        <f t="shared" si="80"/>
        <v>50.6</v>
      </c>
      <c r="V628" s="25">
        <f t="shared" si="81"/>
        <v>51</v>
      </c>
      <c r="W628" s="43" t="str">
        <f t="shared" ref="W628:W691" si="83">IF(ISERROR(V628*1),"",IF(AND(H628="飲料水",V628&gt;=11),"○",IF(AND(H628="牛乳・乳児用食品",V628&gt;=51),"○",IF(AND(H628&lt;&gt;"",V628&gt;=110),"○",""))))</f>
        <v/>
      </c>
    </row>
    <row r="629" spans="1:23" x14ac:dyDescent="0.4">
      <c r="A629" s="13">
        <f t="shared" si="73"/>
        <v>623</v>
      </c>
      <c r="B629" s="36" t="s">
        <v>1107</v>
      </c>
      <c r="C629" s="57" t="s">
        <v>1107</v>
      </c>
      <c r="D629" s="37" t="s">
        <v>1107</v>
      </c>
      <c r="E629" s="36" t="s">
        <v>1108</v>
      </c>
      <c r="F629" s="57" t="s">
        <v>31</v>
      </c>
      <c r="G629" s="38" t="s">
        <v>45</v>
      </c>
      <c r="H629" s="28" t="s">
        <v>69</v>
      </c>
      <c r="I629" s="169" t="s">
        <v>1093</v>
      </c>
      <c r="J629" s="36" t="s">
        <v>64</v>
      </c>
      <c r="K629" s="36" t="s">
        <v>259</v>
      </c>
      <c r="L629" s="43" t="s">
        <v>260</v>
      </c>
      <c r="M629" s="13" t="s">
        <v>1109</v>
      </c>
      <c r="N629" s="40" t="s">
        <v>33</v>
      </c>
      <c r="O629" s="153">
        <v>45791</v>
      </c>
      <c r="P629" s="154">
        <v>45797</v>
      </c>
      <c r="Q629" s="173" t="s">
        <v>1111</v>
      </c>
      <c r="R629" s="182">
        <v>49.5</v>
      </c>
      <c r="S629" s="174">
        <v>50</v>
      </c>
      <c r="T629" s="24" t="str">
        <f t="shared" si="80"/>
        <v>&lt;2.4</v>
      </c>
      <c r="U629" s="24">
        <f t="shared" si="80"/>
        <v>49.5</v>
      </c>
      <c r="V629" s="25">
        <f t="shared" si="81"/>
        <v>50</v>
      </c>
      <c r="W629" s="43" t="str">
        <f t="shared" si="83"/>
        <v/>
      </c>
    </row>
    <row r="630" spans="1:23" x14ac:dyDescent="0.4">
      <c r="A630" s="13">
        <f t="shared" si="73"/>
        <v>624</v>
      </c>
      <c r="B630" s="36" t="s">
        <v>1107</v>
      </c>
      <c r="C630" s="57" t="s">
        <v>1107</v>
      </c>
      <c r="D630" s="37" t="s">
        <v>1107</v>
      </c>
      <c r="E630" s="36" t="s">
        <v>1112</v>
      </c>
      <c r="F630" s="57" t="s">
        <v>31</v>
      </c>
      <c r="G630" s="38" t="s">
        <v>45</v>
      </c>
      <c r="H630" s="28" t="s">
        <v>69</v>
      </c>
      <c r="I630" s="169" t="s">
        <v>1093</v>
      </c>
      <c r="J630" s="36" t="s">
        <v>64</v>
      </c>
      <c r="K630" s="36" t="s">
        <v>259</v>
      </c>
      <c r="L630" s="43" t="s">
        <v>260</v>
      </c>
      <c r="M630" s="13" t="s">
        <v>1109</v>
      </c>
      <c r="N630" s="40" t="s">
        <v>33</v>
      </c>
      <c r="O630" s="153">
        <v>45792</v>
      </c>
      <c r="P630" s="154">
        <v>45797</v>
      </c>
      <c r="Q630" s="173" t="s">
        <v>1113</v>
      </c>
      <c r="R630" s="182">
        <v>19</v>
      </c>
      <c r="S630" s="174">
        <v>19</v>
      </c>
      <c r="T630" s="24" t="str">
        <f t="shared" si="80"/>
        <v>&lt;3.1</v>
      </c>
      <c r="U630" s="24">
        <f t="shared" si="80"/>
        <v>19</v>
      </c>
      <c r="V630" s="25">
        <f t="shared" si="81"/>
        <v>19</v>
      </c>
      <c r="W630" s="43" t="str">
        <f t="shared" si="83"/>
        <v/>
      </c>
    </row>
    <row r="631" spans="1:23" x14ac:dyDescent="0.4">
      <c r="A631" s="13">
        <f t="shared" si="73"/>
        <v>625</v>
      </c>
      <c r="B631" s="36" t="s">
        <v>1107</v>
      </c>
      <c r="C631" s="57" t="s">
        <v>1107</v>
      </c>
      <c r="D631" s="37" t="s">
        <v>1107</v>
      </c>
      <c r="E631" s="36" t="s">
        <v>1112</v>
      </c>
      <c r="F631" s="57" t="s">
        <v>31</v>
      </c>
      <c r="G631" s="38" t="s">
        <v>45</v>
      </c>
      <c r="H631" s="28" t="s">
        <v>69</v>
      </c>
      <c r="I631" s="169" t="s">
        <v>1093</v>
      </c>
      <c r="J631" s="36" t="s">
        <v>64</v>
      </c>
      <c r="K631" s="36" t="s">
        <v>259</v>
      </c>
      <c r="L631" s="43" t="s">
        <v>260</v>
      </c>
      <c r="M631" s="13" t="s">
        <v>1109</v>
      </c>
      <c r="N631" s="40" t="s">
        <v>33</v>
      </c>
      <c r="O631" s="153">
        <v>45792</v>
      </c>
      <c r="P631" s="154">
        <v>45797</v>
      </c>
      <c r="Q631" s="173" t="s">
        <v>1113</v>
      </c>
      <c r="R631" s="182">
        <v>60.8</v>
      </c>
      <c r="S631" s="174">
        <v>61</v>
      </c>
      <c r="T631" s="24" t="str">
        <f t="shared" si="80"/>
        <v>&lt;3.1</v>
      </c>
      <c r="U631" s="24">
        <f t="shared" si="80"/>
        <v>60.8</v>
      </c>
      <c r="V631" s="25">
        <f t="shared" si="81"/>
        <v>61</v>
      </c>
      <c r="W631" s="43" t="str">
        <f t="shared" si="83"/>
        <v/>
      </c>
    </row>
    <row r="632" spans="1:23" x14ac:dyDescent="0.4">
      <c r="A632" s="13">
        <f t="shared" si="73"/>
        <v>626</v>
      </c>
      <c r="B632" s="36" t="s">
        <v>1107</v>
      </c>
      <c r="C632" s="57" t="s">
        <v>1107</v>
      </c>
      <c r="D632" s="37" t="s">
        <v>1107</v>
      </c>
      <c r="E632" s="36" t="s">
        <v>1112</v>
      </c>
      <c r="F632" s="57" t="s">
        <v>31</v>
      </c>
      <c r="G632" s="38" t="s">
        <v>45</v>
      </c>
      <c r="H632" s="28" t="s">
        <v>69</v>
      </c>
      <c r="I632" s="169" t="s">
        <v>1093</v>
      </c>
      <c r="J632" s="36" t="s">
        <v>64</v>
      </c>
      <c r="K632" s="36" t="s">
        <v>259</v>
      </c>
      <c r="L632" s="43" t="s">
        <v>260</v>
      </c>
      <c r="M632" s="13" t="s">
        <v>1109</v>
      </c>
      <c r="N632" s="40" t="s">
        <v>33</v>
      </c>
      <c r="O632" s="153">
        <v>45792</v>
      </c>
      <c r="P632" s="154">
        <v>45797</v>
      </c>
      <c r="Q632" s="173" t="s">
        <v>1114</v>
      </c>
      <c r="R632" s="183">
        <v>124</v>
      </c>
      <c r="S632" s="174">
        <v>124</v>
      </c>
      <c r="T632" s="24" t="str">
        <f t="shared" si="80"/>
        <v>&lt;3.8</v>
      </c>
      <c r="U632" s="24">
        <f t="shared" si="80"/>
        <v>124</v>
      </c>
      <c r="V632" s="25">
        <f t="shared" si="81"/>
        <v>120</v>
      </c>
      <c r="W632" s="43" t="str">
        <f t="shared" si="83"/>
        <v>○</v>
      </c>
    </row>
    <row r="633" spans="1:23" x14ac:dyDescent="0.4">
      <c r="A633" s="13">
        <f t="shared" si="73"/>
        <v>627</v>
      </c>
      <c r="B633" s="50" t="s">
        <v>90</v>
      </c>
      <c r="C633" s="51" t="s">
        <v>90</v>
      </c>
      <c r="D633" s="52" t="s">
        <v>60</v>
      </c>
      <c r="E633" s="50" t="s">
        <v>92</v>
      </c>
      <c r="F633" s="51" t="s">
        <v>92</v>
      </c>
      <c r="G633" s="53" t="s">
        <v>93</v>
      </c>
      <c r="H633" s="52" t="s">
        <v>94</v>
      </c>
      <c r="I633" s="184" t="s">
        <v>1115</v>
      </c>
      <c r="J633" s="50" t="s">
        <v>1116</v>
      </c>
      <c r="K633" s="50" t="s">
        <v>92</v>
      </c>
      <c r="L633" s="51" t="s">
        <v>95</v>
      </c>
      <c r="M633" s="185" t="s">
        <v>96</v>
      </c>
      <c r="N633" s="51" t="s">
        <v>67</v>
      </c>
      <c r="O633" s="54">
        <v>45785</v>
      </c>
      <c r="P633" s="55">
        <v>45791</v>
      </c>
      <c r="Q633" s="52" t="s">
        <v>100</v>
      </c>
      <c r="R633" s="50" t="s">
        <v>98</v>
      </c>
      <c r="S633" s="56" t="s">
        <v>101</v>
      </c>
      <c r="T633" s="129" t="str">
        <f t="shared" ref="T633:U652" si="84">IF(Q633="","",IF(NOT(ISERROR(Q633*1)),ROUNDDOWN(Q633*1,2-INT(LOG(ABS(Q633*1)))),IFERROR("&lt;"&amp;ROUNDDOWN(IF(SUBSTITUTE(Q633,"&lt;","")*1&lt;=50,SUBSTITUTE(Q633,"&lt;","")*1,""),2-INT(LOG(ABS(SUBSTITUTE(Q633,"&lt;","")*1)))),IF(Q633="-",Q633,"入力形式が間違っています"))))</f>
        <v>&lt;12</v>
      </c>
      <c r="U633" s="129" t="str">
        <f t="shared" si="84"/>
        <v>&lt;11</v>
      </c>
      <c r="V633" s="129" t="str">
        <f t="shared" si="81"/>
        <v>&lt;23</v>
      </c>
      <c r="W633" s="34" t="str">
        <f t="shared" si="83"/>
        <v/>
      </c>
    </row>
    <row r="634" spans="1:23" x14ac:dyDescent="0.4">
      <c r="A634" s="13">
        <f t="shared" si="73"/>
        <v>628</v>
      </c>
      <c r="B634" s="50" t="s">
        <v>90</v>
      </c>
      <c r="C634" s="51" t="s">
        <v>90</v>
      </c>
      <c r="D634" s="52" t="s">
        <v>1117</v>
      </c>
      <c r="E634" s="50" t="s">
        <v>92</v>
      </c>
      <c r="F634" s="51" t="s">
        <v>92</v>
      </c>
      <c r="G634" s="53" t="s">
        <v>93</v>
      </c>
      <c r="H634" s="52" t="s">
        <v>94</v>
      </c>
      <c r="I634" s="184" t="s">
        <v>1118</v>
      </c>
      <c r="J634" s="50" t="s">
        <v>1116</v>
      </c>
      <c r="K634" s="50" t="s">
        <v>92</v>
      </c>
      <c r="L634" s="51" t="s">
        <v>95</v>
      </c>
      <c r="M634" s="185" t="s">
        <v>96</v>
      </c>
      <c r="N634" s="51" t="s">
        <v>67</v>
      </c>
      <c r="O634" s="54">
        <v>45785</v>
      </c>
      <c r="P634" s="55">
        <v>45791</v>
      </c>
      <c r="Q634" s="52" t="s">
        <v>100</v>
      </c>
      <c r="R634" s="50" t="s">
        <v>98</v>
      </c>
      <c r="S634" s="56" t="s">
        <v>101</v>
      </c>
      <c r="T634" s="129" t="str">
        <f t="shared" si="84"/>
        <v>&lt;12</v>
      </c>
      <c r="U634" s="129" t="str">
        <f t="shared" si="84"/>
        <v>&lt;11</v>
      </c>
      <c r="V634" s="129" t="str">
        <f t="shared" si="81"/>
        <v>&lt;23</v>
      </c>
      <c r="W634" s="34"/>
    </row>
    <row r="635" spans="1:23" x14ac:dyDescent="0.4">
      <c r="A635" s="13">
        <f t="shared" ref="A635:A698" si="85">A634+1</f>
        <v>629</v>
      </c>
      <c r="B635" s="50" t="s">
        <v>90</v>
      </c>
      <c r="C635" s="51" t="s">
        <v>90</v>
      </c>
      <c r="D635" s="52" t="s">
        <v>102</v>
      </c>
      <c r="E635" s="50" t="s">
        <v>92</v>
      </c>
      <c r="F635" s="51" t="s">
        <v>92</v>
      </c>
      <c r="G635" s="53" t="s">
        <v>93</v>
      </c>
      <c r="H635" s="52" t="s">
        <v>94</v>
      </c>
      <c r="I635" s="184" t="s">
        <v>103</v>
      </c>
      <c r="J635" s="50" t="s">
        <v>1119</v>
      </c>
      <c r="K635" s="50" t="s">
        <v>92</v>
      </c>
      <c r="L635" s="51" t="s">
        <v>95</v>
      </c>
      <c r="M635" s="185" t="s">
        <v>96</v>
      </c>
      <c r="N635" s="51" t="s">
        <v>67</v>
      </c>
      <c r="O635" s="54">
        <v>45785</v>
      </c>
      <c r="P635" s="55">
        <v>45791</v>
      </c>
      <c r="Q635" s="52" t="s">
        <v>104</v>
      </c>
      <c r="R635" s="50" t="s">
        <v>98</v>
      </c>
      <c r="S635" s="56" t="s">
        <v>105</v>
      </c>
      <c r="T635" s="129" t="str">
        <f t="shared" si="84"/>
        <v>&lt;13</v>
      </c>
      <c r="U635" s="129" t="str">
        <f t="shared" si="84"/>
        <v>&lt;11</v>
      </c>
      <c r="V635" s="129" t="str">
        <f t="shared" si="81"/>
        <v>&lt;24</v>
      </c>
      <c r="W635" s="34"/>
    </row>
    <row r="636" spans="1:23" x14ac:dyDescent="0.4">
      <c r="A636" s="13">
        <f t="shared" si="85"/>
        <v>630</v>
      </c>
      <c r="B636" s="50" t="s">
        <v>90</v>
      </c>
      <c r="C636" s="51" t="s">
        <v>90</v>
      </c>
      <c r="D636" s="52" t="s">
        <v>107</v>
      </c>
      <c r="E636" s="50" t="s">
        <v>92</v>
      </c>
      <c r="F636" s="51" t="s">
        <v>92</v>
      </c>
      <c r="G636" s="53" t="s">
        <v>93</v>
      </c>
      <c r="H636" s="52" t="s">
        <v>94</v>
      </c>
      <c r="I636" s="184" t="s">
        <v>106</v>
      </c>
      <c r="J636" s="50" t="s">
        <v>1119</v>
      </c>
      <c r="K636" s="50" t="s">
        <v>92</v>
      </c>
      <c r="L636" s="51" t="s">
        <v>95</v>
      </c>
      <c r="M636" s="185" t="s">
        <v>96</v>
      </c>
      <c r="N636" s="51" t="s">
        <v>67</v>
      </c>
      <c r="O636" s="54">
        <v>45785</v>
      </c>
      <c r="P636" s="55">
        <v>45791</v>
      </c>
      <c r="Q636" s="52" t="s">
        <v>98</v>
      </c>
      <c r="R636" s="50" t="s">
        <v>55</v>
      </c>
      <c r="S636" s="56" t="s">
        <v>99</v>
      </c>
      <c r="T636" s="129" t="str">
        <f t="shared" si="84"/>
        <v>&lt;11</v>
      </c>
      <c r="U636" s="129" t="str">
        <f t="shared" si="84"/>
        <v>&lt;10</v>
      </c>
      <c r="V636" s="129" t="str">
        <f t="shared" si="81"/>
        <v>&lt;21</v>
      </c>
      <c r="W636" s="34"/>
    </row>
    <row r="637" spans="1:23" x14ac:dyDescent="0.4">
      <c r="A637" s="13">
        <f t="shared" si="85"/>
        <v>631</v>
      </c>
      <c r="B637" s="50" t="s">
        <v>90</v>
      </c>
      <c r="C637" s="51" t="s">
        <v>90</v>
      </c>
      <c r="D637" s="52" t="s">
        <v>1120</v>
      </c>
      <c r="E637" s="50" t="s">
        <v>92</v>
      </c>
      <c r="F637" s="51" t="s">
        <v>92</v>
      </c>
      <c r="G637" s="53" t="s">
        <v>93</v>
      </c>
      <c r="H637" s="52" t="s">
        <v>94</v>
      </c>
      <c r="I637" s="184" t="s">
        <v>1121</v>
      </c>
      <c r="J637" s="50" t="s">
        <v>1119</v>
      </c>
      <c r="K637" s="50" t="s">
        <v>92</v>
      </c>
      <c r="L637" s="51" t="s">
        <v>95</v>
      </c>
      <c r="M637" s="185" t="s">
        <v>96</v>
      </c>
      <c r="N637" s="51" t="s">
        <v>67</v>
      </c>
      <c r="O637" s="54">
        <v>45785</v>
      </c>
      <c r="P637" s="55">
        <v>45791</v>
      </c>
      <c r="Q637" s="52" t="s">
        <v>104</v>
      </c>
      <c r="R637" s="50" t="s">
        <v>98</v>
      </c>
      <c r="S637" s="56" t="s">
        <v>105</v>
      </c>
      <c r="T637" s="129" t="str">
        <f t="shared" si="84"/>
        <v>&lt;13</v>
      </c>
      <c r="U637" s="129" t="str">
        <f t="shared" si="84"/>
        <v>&lt;11</v>
      </c>
      <c r="V637" s="129" t="str">
        <f t="shared" si="81"/>
        <v>&lt;24</v>
      </c>
      <c r="W637" s="34"/>
    </row>
    <row r="638" spans="1:23" x14ac:dyDescent="0.4">
      <c r="A638" s="13">
        <f t="shared" si="85"/>
        <v>632</v>
      </c>
      <c r="B638" s="50" t="s">
        <v>90</v>
      </c>
      <c r="C638" s="51" t="s">
        <v>90</v>
      </c>
      <c r="D638" s="52" t="s">
        <v>92</v>
      </c>
      <c r="E638" s="50" t="s">
        <v>92</v>
      </c>
      <c r="F638" s="51" t="s">
        <v>92</v>
      </c>
      <c r="G638" s="53" t="s">
        <v>93</v>
      </c>
      <c r="H638" s="52" t="s">
        <v>1122</v>
      </c>
      <c r="I638" s="184" t="s">
        <v>1123</v>
      </c>
      <c r="J638" s="50" t="s">
        <v>92</v>
      </c>
      <c r="K638" s="50" t="s">
        <v>92</v>
      </c>
      <c r="L638" s="51" t="s">
        <v>95</v>
      </c>
      <c r="M638" s="185" t="s">
        <v>96</v>
      </c>
      <c r="N638" s="51" t="s">
        <v>67</v>
      </c>
      <c r="O638" s="54">
        <v>45785</v>
      </c>
      <c r="P638" s="55">
        <v>45791</v>
      </c>
      <c r="Q638" s="52" t="s">
        <v>98</v>
      </c>
      <c r="R638" s="50" t="s">
        <v>97</v>
      </c>
      <c r="S638" s="56" t="s">
        <v>226</v>
      </c>
      <c r="T638" s="129" t="str">
        <f t="shared" si="84"/>
        <v>&lt;11</v>
      </c>
      <c r="U638" s="129" t="str">
        <f t="shared" si="84"/>
        <v>&lt;9</v>
      </c>
      <c r="V638" s="129" t="str">
        <f t="shared" si="81"/>
        <v>&lt;20</v>
      </c>
      <c r="W638" s="34"/>
    </row>
    <row r="639" spans="1:23" x14ac:dyDescent="0.4">
      <c r="A639" s="13">
        <f t="shared" si="85"/>
        <v>633</v>
      </c>
      <c r="B639" s="50" t="s">
        <v>90</v>
      </c>
      <c r="C639" s="51" t="s">
        <v>90</v>
      </c>
      <c r="D639" s="52" t="s">
        <v>92</v>
      </c>
      <c r="E639" s="50" t="s">
        <v>92</v>
      </c>
      <c r="F639" s="51" t="s">
        <v>92</v>
      </c>
      <c r="G639" s="53" t="s">
        <v>93</v>
      </c>
      <c r="H639" s="52" t="s">
        <v>1122</v>
      </c>
      <c r="I639" s="184" t="s">
        <v>1123</v>
      </c>
      <c r="J639" s="50" t="s">
        <v>92</v>
      </c>
      <c r="K639" s="50" t="s">
        <v>92</v>
      </c>
      <c r="L639" s="51" t="s">
        <v>95</v>
      </c>
      <c r="M639" s="185" t="s">
        <v>96</v>
      </c>
      <c r="N639" s="51" t="s">
        <v>67</v>
      </c>
      <c r="O639" s="54">
        <v>45785</v>
      </c>
      <c r="P639" s="55">
        <v>45791</v>
      </c>
      <c r="Q639" s="52" t="s">
        <v>98</v>
      </c>
      <c r="R639" s="50" t="s">
        <v>55</v>
      </c>
      <c r="S639" s="56" t="s">
        <v>99</v>
      </c>
      <c r="T639" s="129" t="str">
        <f t="shared" si="84"/>
        <v>&lt;11</v>
      </c>
      <c r="U639" s="129" t="str">
        <f t="shared" si="84"/>
        <v>&lt;10</v>
      </c>
      <c r="V639" s="129" t="str">
        <f t="shared" si="81"/>
        <v>&lt;21</v>
      </c>
      <c r="W639" s="34"/>
    </row>
    <row r="640" spans="1:23" x14ac:dyDescent="0.4">
      <c r="A640" s="13">
        <f t="shared" si="85"/>
        <v>634</v>
      </c>
      <c r="B640" s="50" t="s">
        <v>90</v>
      </c>
      <c r="C640" s="51" t="s">
        <v>90</v>
      </c>
      <c r="D640" s="52" t="s">
        <v>92</v>
      </c>
      <c r="E640" s="50" t="s">
        <v>92</v>
      </c>
      <c r="F640" s="51" t="s">
        <v>92</v>
      </c>
      <c r="G640" s="53" t="s">
        <v>93</v>
      </c>
      <c r="H640" s="52" t="s">
        <v>1122</v>
      </c>
      <c r="I640" s="184" t="s">
        <v>1124</v>
      </c>
      <c r="J640" s="50" t="s">
        <v>92</v>
      </c>
      <c r="K640" s="50" t="s">
        <v>92</v>
      </c>
      <c r="L640" s="51" t="s">
        <v>95</v>
      </c>
      <c r="M640" s="185" t="s">
        <v>96</v>
      </c>
      <c r="N640" s="51" t="s">
        <v>67</v>
      </c>
      <c r="O640" s="54">
        <v>45785</v>
      </c>
      <c r="P640" s="55">
        <v>45791</v>
      </c>
      <c r="Q640" s="52" t="s">
        <v>98</v>
      </c>
      <c r="R640" s="50" t="s">
        <v>55</v>
      </c>
      <c r="S640" s="56" t="s">
        <v>99</v>
      </c>
      <c r="T640" s="129" t="str">
        <f t="shared" si="84"/>
        <v>&lt;11</v>
      </c>
      <c r="U640" s="129" t="str">
        <f t="shared" si="84"/>
        <v>&lt;10</v>
      </c>
      <c r="V640" s="129" t="str">
        <f t="shared" si="81"/>
        <v>&lt;21</v>
      </c>
      <c r="W640" s="34"/>
    </row>
    <row r="641" spans="1:23" x14ac:dyDescent="0.4">
      <c r="A641" s="13">
        <f t="shared" si="85"/>
        <v>635</v>
      </c>
      <c r="B641" s="50" t="s">
        <v>90</v>
      </c>
      <c r="C641" s="51" t="s">
        <v>90</v>
      </c>
      <c r="D641" s="52" t="s">
        <v>92</v>
      </c>
      <c r="E641" s="50" t="s">
        <v>92</v>
      </c>
      <c r="F641" s="51" t="s">
        <v>92</v>
      </c>
      <c r="G641" s="53" t="s">
        <v>93</v>
      </c>
      <c r="H641" s="52" t="s">
        <v>1122</v>
      </c>
      <c r="I641" s="184" t="s">
        <v>1125</v>
      </c>
      <c r="J641" s="50" t="s">
        <v>92</v>
      </c>
      <c r="K641" s="50" t="s">
        <v>92</v>
      </c>
      <c r="L641" s="51" t="s">
        <v>95</v>
      </c>
      <c r="M641" s="185" t="s">
        <v>96</v>
      </c>
      <c r="N641" s="51" t="s">
        <v>67</v>
      </c>
      <c r="O641" s="54">
        <v>45785</v>
      </c>
      <c r="P641" s="55">
        <v>45791</v>
      </c>
      <c r="Q641" s="52" t="s">
        <v>100</v>
      </c>
      <c r="R641" s="50" t="s">
        <v>55</v>
      </c>
      <c r="S641" s="56" t="s">
        <v>1126</v>
      </c>
      <c r="T641" s="129" t="str">
        <f t="shared" si="84"/>
        <v>&lt;12</v>
      </c>
      <c r="U641" s="129" t="str">
        <f t="shared" si="84"/>
        <v>&lt;10</v>
      </c>
      <c r="V641" s="129" t="str">
        <f t="shared" si="81"/>
        <v>&lt;22</v>
      </c>
      <c r="W641" s="34"/>
    </row>
    <row r="642" spans="1:23" x14ac:dyDescent="0.4">
      <c r="A642" s="13">
        <f t="shared" si="85"/>
        <v>636</v>
      </c>
      <c r="B642" s="50" t="s">
        <v>90</v>
      </c>
      <c r="C642" s="51" t="s">
        <v>90</v>
      </c>
      <c r="D642" s="52" t="s">
        <v>92</v>
      </c>
      <c r="E642" s="50" t="s">
        <v>92</v>
      </c>
      <c r="F642" s="51" t="s">
        <v>92</v>
      </c>
      <c r="G642" s="53" t="s">
        <v>93</v>
      </c>
      <c r="H642" s="52" t="s">
        <v>1122</v>
      </c>
      <c r="I642" s="184" t="s">
        <v>1127</v>
      </c>
      <c r="J642" s="50" t="s">
        <v>92</v>
      </c>
      <c r="K642" s="50" t="s">
        <v>92</v>
      </c>
      <c r="L642" s="51" t="s">
        <v>95</v>
      </c>
      <c r="M642" s="185" t="s">
        <v>96</v>
      </c>
      <c r="N642" s="51" t="s">
        <v>67</v>
      </c>
      <c r="O642" s="54">
        <v>45785</v>
      </c>
      <c r="P642" s="55">
        <v>45791</v>
      </c>
      <c r="Q642" s="52" t="s">
        <v>100</v>
      </c>
      <c r="R642" s="50" t="s">
        <v>98</v>
      </c>
      <c r="S642" s="56" t="s">
        <v>101</v>
      </c>
      <c r="T642" s="129" t="str">
        <f t="shared" si="84"/>
        <v>&lt;12</v>
      </c>
      <c r="U642" s="129" t="str">
        <f t="shared" si="84"/>
        <v>&lt;11</v>
      </c>
      <c r="V642" s="129" t="str">
        <f t="shared" si="81"/>
        <v>&lt;23</v>
      </c>
      <c r="W642" s="34"/>
    </row>
    <row r="643" spans="1:23" x14ac:dyDescent="0.4">
      <c r="A643" s="13">
        <f t="shared" si="85"/>
        <v>637</v>
      </c>
      <c r="B643" s="50" t="s">
        <v>90</v>
      </c>
      <c r="C643" s="51" t="s">
        <v>90</v>
      </c>
      <c r="D643" s="52" t="s">
        <v>42</v>
      </c>
      <c r="E643" s="50" t="s">
        <v>92</v>
      </c>
      <c r="F643" s="51" t="s">
        <v>92</v>
      </c>
      <c r="G643" s="53" t="s">
        <v>93</v>
      </c>
      <c r="H643" s="52" t="s">
        <v>94</v>
      </c>
      <c r="I643" s="184" t="s">
        <v>390</v>
      </c>
      <c r="J643" s="50" t="s">
        <v>1119</v>
      </c>
      <c r="K643" s="50" t="s">
        <v>92</v>
      </c>
      <c r="L643" s="51" t="s">
        <v>95</v>
      </c>
      <c r="M643" s="185" t="s">
        <v>96</v>
      </c>
      <c r="N643" s="51" t="s">
        <v>67</v>
      </c>
      <c r="O643" s="54">
        <v>45785</v>
      </c>
      <c r="P643" s="55">
        <v>45791</v>
      </c>
      <c r="Q643" s="52" t="s">
        <v>100</v>
      </c>
      <c r="R643" s="50" t="s">
        <v>98</v>
      </c>
      <c r="S643" s="56" t="s">
        <v>101</v>
      </c>
      <c r="T643" s="129" t="str">
        <f t="shared" si="84"/>
        <v>&lt;12</v>
      </c>
      <c r="U643" s="129" t="str">
        <f t="shared" si="84"/>
        <v>&lt;11</v>
      </c>
      <c r="V643" s="129" t="str">
        <f t="shared" si="81"/>
        <v>&lt;23</v>
      </c>
      <c r="W643" s="34"/>
    </row>
    <row r="644" spans="1:23" x14ac:dyDescent="0.4">
      <c r="A644" s="13">
        <f t="shared" si="85"/>
        <v>638</v>
      </c>
      <c r="B644" s="50" t="s">
        <v>90</v>
      </c>
      <c r="C644" s="51" t="s">
        <v>90</v>
      </c>
      <c r="D644" s="52" t="s">
        <v>107</v>
      </c>
      <c r="E644" s="50" t="s">
        <v>92</v>
      </c>
      <c r="F644" s="51" t="s">
        <v>92</v>
      </c>
      <c r="G644" s="53" t="s">
        <v>93</v>
      </c>
      <c r="H644" s="52" t="s">
        <v>94</v>
      </c>
      <c r="I644" s="184" t="s">
        <v>88</v>
      </c>
      <c r="J644" s="50" t="s">
        <v>1119</v>
      </c>
      <c r="K644" s="50" t="s">
        <v>92</v>
      </c>
      <c r="L644" s="51" t="s">
        <v>95</v>
      </c>
      <c r="M644" s="185" t="s">
        <v>96</v>
      </c>
      <c r="N644" s="51" t="s">
        <v>67</v>
      </c>
      <c r="O644" s="54">
        <v>45785</v>
      </c>
      <c r="P644" s="55">
        <v>45791</v>
      </c>
      <c r="Q644" s="52" t="s">
        <v>55</v>
      </c>
      <c r="R644" s="50" t="s">
        <v>97</v>
      </c>
      <c r="S644" s="56" t="s">
        <v>35</v>
      </c>
      <c r="T644" s="129" t="str">
        <f t="shared" si="84"/>
        <v>&lt;10</v>
      </c>
      <c r="U644" s="129" t="str">
        <f t="shared" si="84"/>
        <v>&lt;9</v>
      </c>
      <c r="V644" s="129" t="str">
        <f t="shared" si="81"/>
        <v>&lt;19</v>
      </c>
      <c r="W644" s="34"/>
    </row>
    <row r="645" spans="1:23" x14ac:dyDescent="0.4">
      <c r="A645" s="13">
        <f t="shared" si="85"/>
        <v>639</v>
      </c>
      <c r="B645" s="50" t="s">
        <v>90</v>
      </c>
      <c r="C645" s="51" t="s">
        <v>90</v>
      </c>
      <c r="D645" s="52" t="s">
        <v>42</v>
      </c>
      <c r="E645" s="50" t="s">
        <v>92</v>
      </c>
      <c r="F645" s="51" t="s">
        <v>92</v>
      </c>
      <c r="G645" s="53" t="s">
        <v>93</v>
      </c>
      <c r="H645" s="52" t="s">
        <v>94</v>
      </c>
      <c r="I645" s="184" t="s">
        <v>78</v>
      </c>
      <c r="J645" s="50" t="s">
        <v>1119</v>
      </c>
      <c r="K645" s="50" t="s">
        <v>92</v>
      </c>
      <c r="L645" s="51" t="s">
        <v>95</v>
      </c>
      <c r="M645" s="185" t="s">
        <v>96</v>
      </c>
      <c r="N645" s="51" t="s">
        <v>67</v>
      </c>
      <c r="O645" s="54">
        <v>45785</v>
      </c>
      <c r="P645" s="55">
        <v>45791</v>
      </c>
      <c r="Q645" s="52" t="s">
        <v>100</v>
      </c>
      <c r="R645" s="50" t="s">
        <v>55</v>
      </c>
      <c r="S645" s="56" t="s">
        <v>1126</v>
      </c>
      <c r="T645" s="129" t="str">
        <f t="shared" si="84"/>
        <v>&lt;12</v>
      </c>
      <c r="U645" s="129" t="str">
        <f t="shared" si="84"/>
        <v>&lt;10</v>
      </c>
      <c r="V645" s="129" t="str">
        <f t="shared" si="81"/>
        <v>&lt;22</v>
      </c>
      <c r="W645" s="34"/>
    </row>
    <row r="646" spans="1:23" x14ac:dyDescent="0.4">
      <c r="A646" s="13">
        <f t="shared" si="85"/>
        <v>640</v>
      </c>
      <c r="B646" s="50" t="s">
        <v>90</v>
      </c>
      <c r="C646" s="51" t="s">
        <v>90</v>
      </c>
      <c r="D646" s="52" t="s">
        <v>102</v>
      </c>
      <c r="E646" s="50" t="s">
        <v>92</v>
      </c>
      <c r="F646" s="51" t="s">
        <v>92</v>
      </c>
      <c r="G646" s="53" t="s">
        <v>93</v>
      </c>
      <c r="H646" s="52" t="s">
        <v>94</v>
      </c>
      <c r="I646" s="184" t="s">
        <v>89</v>
      </c>
      <c r="J646" s="50" t="s">
        <v>1119</v>
      </c>
      <c r="K646" s="50" t="s">
        <v>92</v>
      </c>
      <c r="L646" s="51" t="s">
        <v>95</v>
      </c>
      <c r="M646" s="185" t="s">
        <v>96</v>
      </c>
      <c r="N646" s="51" t="s">
        <v>67</v>
      </c>
      <c r="O646" s="54">
        <v>45785</v>
      </c>
      <c r="P646" s="55">
        <v>45791</v>
      </c>
      <c r="Q646" s="52" t="s">
        <v>104</v>
      </c>
      <c r="R646" s="50" t="s">
        <v>98</v>
      </c>
      <c r="S646" s="56" t="s">
        <v>105</v>
      </c>
      <c r="T646" s="129" t="str">
        <f t="shared" si="84"/>
        <v>&lt;13</v>
      </c>
      <c r="U646" s="129" t="str">
        <f t="shared" si="84"/>
        <v>&lt;11</v>
      </c>
      <c r="V646" s="129" t="str">
        <f t="shared" si="81"/>
        <v>&lt;24</v>
      </c>
      <c r="W646" s="34"/>
    </row>
    <row r="647" spans="1:23" x14ac:dyDescent="0.4">
      <c r="A647" s="13">
        <f t="shared" si="85"/>
        <v>641</v>
      </c>
      <c r="B647" s="50" t="s">
        <v>90</v>
      </c>
      <c r="C647" s="51" t="s">
        <v>90</v>
      </c>
      <c r="D647" s="52" t="s">
        <v>102</v>
      </c>
      <c r="E647" s="50" t="s">
        <v>92</v>
      </c>
      <c r="F647" s="51" t="s">
        <v>92</v>
      </c>
      <c r="G647" s="53" t="s">
        <v>93</v>
      </c>
      <c r="H647" s="52" t="s">
        <v>94</v>
      </c>
      <c r="I647" s="184" t="s">
        <v>741</v>
      </c>
      <c r="J647" s="50" t="s">
        <v>1119</v>
      </c>
      <c r="K647" s="50" t="s">
        <v>92</v>
      </c>
      <c r="L647" s="51" t="s">
        <v>95</v>
      </c>
      <c r="M647" s="185" t="s">
        <v>96</v>
      </c>
      <c r="N647" s="51" t="s">
        <v>67</v>
      </c>
      <c r="O647" s="54">
        <v>45785</v>
      </c>
      <c r="P647" s="55">
        <v>45791</v>
      </c>
      <c r="Q647" s="52" t="s">
        <v>100</v>
      </c>
      <c r="R647" s="50" t="s">
        <v>98</v>
      </c>
      <c r="S647" s="56" t="s">
        <v>101</v>
      </c>
      <c r="T647" s="129" t="str">
        <f t="shared" si="84"/>
        <v>&lt;12</v>
      </c>
      <c r="U647" s="129" t="str">
        <f t="shared" si="84"/>
        <v>&lt;11</v>
      </c>
      <c r="V647" s="129" t="str">
        <f t="shared" si="81"/>
        <v>&lt;23</v>
      </c>
      <c r="W647" s="34"/>
    </row>
    <row r="648" spans="1:23" x14ac:dyDescent="0.4">
      <c r="A648" s="13">
        <f t="shared" si="85"/>
        <v>642</v>
      </c>
      <c r="B648" s="50" t="s">
        <v>90</v>
      </c>
      <c r="C648" s="51" t="s">
        <v>90</v>
      </c>
      <c r="D648" s="52" t="s">
        <v>92</v>
      </c>
      <c r="E648" s="50" t="s">
        <v>92</v>
      </c>
      <c r="F648" s="51" t="s">
        <v>92</v>
      </c>
      <c r="G648" s="53" t="s">
        <v>93</v>
      </c>
      <c r="H648" s="52" t="s">
        <v>1128</v>
      </c>
      <c r="I648" s="184" t="s">
        <v>1129</v>
      </c>
      <c r="J648" s="50" t="s">
        <v>92</v>
      </c>
      <c r="K648" s="50" t="s">
        <v>92</v>
      </c>
      <c r="L648" s="51" t="s">
        <v>95</v>
      </c>
      <c r="M648" s="185" t="s">
        <v>96</v>
      </c>
      <c r="N648" s="51" t="s">
        <v>33</v>
      </c>
      <c r="O648" s="54">
        <v>45785</v>
      </c>
      <c r="P648" s="55">
        <v>45791</v>
      </c>
      <c r="Q648" s="52" t="s">
        <v>1130</v>
      </c>
      <c r="R648" s="50" t="s">
        <v>1131</v>
      </c>
      <c r="S648" s="56" t="s">
        <v>1132</v>
      </c>
      <c r="T648" s="129" t="str">
        <f t="shared" si="84"/>
        <v>&lt;0.7</v>
      </c>
      <c r="U648" s="129" t="str">
        <f t="shared" si="84"/>
        <v>&lt;0.3</v>
      </c>
      <c r="V648" s="129" t="str">
        <f t="shared" si="81"/>
        <v>&lt;1</v>
      </c>
      <c r="W648" s="34"/>
    </row>
    <row r="649" spans="1:23" x14ac:dyDescent="0.4">
      <c r="A649" s="13">
        <f t="shared" si="85"/>
        <v>643</v>
      </c>
      <c r="B649" s="50" t="s">
        <v>90</v>
      </c>
      <c r="C649" s="51" t="s">
        <v>90</v>
      </c>
      <c r="D649" s="52" t="s">
        <v>92</v>
      </c>
      <c r="E649" s="50" t="s">
        <v>92</v>
      </c>
      <c r="F649" s="51" t="s">
        <v>92</v>
      </c>
      <c r="G649" s="53" t="s">
        <v>93</v>
      </c>
      <c r="H649" s="52" t="s">
        <v>1128</v>
      </c>
      <c r="I649" s="184" t="s">
        <v>1129</v>
      </c>
      <c r="J649" s="50" t="s">
        <v>92</v>
      </c>
      <c r="K649" s="50" t="s">
        <v>92</v>
      </c>
      <c r="L649" s="51" t="s">
        <v>95</v>
      </c>
      <c r="M649" s="185" t="s">
        <v>96</v>
      </c>
      <c r="N649" s="51" t="s">
        <v>33</v>
      </c>
      <c r="O649" s="54">
        <v>45785</v>
      </c>
      <c r="P649" s="55">
        <v>45791</v>
      </c>
      <c r="Q649" s="52" t="s">
        <v>1133</v>
      </c>
      <c r="R649" s="50" t="s">
        <v>1133</v>
      </c>
      <c r="S649" s="56" t="s">
        <v>1132</v>
      </c>
      <c r="T649" s="129" t="str">
        <f t="shared" si="84"/>
        <v>&lt;0.5</v>
      </c>
      <c r="U649" s="129" t="str">
        <f t="shared" si="84"/>
        <v>&lt;0.5</v>
      </c>
      <c r="V649" s="129" t="str">
        <f t="shared" si="81"/>
        <v>&lt;1</v>
      </c>
      <c r="W649" s="34" t="str">
        <f t="shared" si="83"/>
        <v/>
      </c>
    </row>
    <row r="650" spans="1:23" x14ac:dyDescent="0.4">
      <c r="A650" s="13">
        <f t="shared" si="85"/>
        <v>644</v>
      </c>
      <c r="B650" s="50" t="s">
        <v>90</v>
      </c>
      <c r="C650" s="51" t="s">
        <v>90</v>
      </c>
      <c r="D650" s="52" t="s">
        <v>92</v>
      </c>
      <c r="E650" s="50" t="s">
        <v>92</v>
      </c>
      <c r="F650" s="51" t="s">
        <v>92</v>
      </c>
      <c r="G650" s="53" t="s">
        <v>93</v>
      </c>
      <c r="H650" s="52" t="s">
        <v>1128</v>
      </c>
      <c r="I650" s="184" t="s">
        <v>1129</v>
      </c>
      <c r="J650" s="50" t="s">
        <v>92</v>
      </c>
      <c r="K650" s="50" t="s">
        <v>92</v>
      </c>
      <c r="L650" s="51" t="s">
        <v>95</v>
      </c>
      <c r="M650" s="185" t="s">
        <v>96</v>
      </c>
      <c r="N650" s="51" t="s">
        <v>33</v>
      </c>
      <c r="O650" s="54">
        <v>45785</v>
      </c>
      <c r="P650" s="55">
        <v>45791</v>
      </c>
      <c r="Q650" s="52" t="s">
        <v>1134</v>
      </c>
      <c r="R650" s="50" t="s">
        <v>1135</v>
      </c>
      <c r="S650" s="56" t="s">
        <v>656</v>
      </c>
      <c r="T650" s="129" t="str">
        <f t="shared" si="84"/>
        <v>&lt;0.8</v>
      </c>
      <c r="U650" s="129" t="str">
        <f t="shared" si="84"/>
        <v>&lt;0.4</v>
      </c>
      <c r="V650" s="129" t="str">
        <f t="shared" si="81"/>
        <v>&lt;1.2</v>
      </c>
      <c r="W650" s="34" t="str">
        <f t="shared" si="83"/>
        <v/>
      </c>
    </row>
    <row r="651" spans="1:23" x14ac:dyDescent="0.4">
      <c r="A651" s="13">
        <f t="shared" si="85"/>
        <v>645</v>
      </c>
      <c r="B651" s="50" t="s">
        <v>90</v>
      </c>
      <c r="C651" s="51" t="s">
        <v>90</v>
      </c>
      <c r="D651" s="52" t="s">
        <v>92</v>
      </c>
      <c r="E651" s="50" t="s">
        <v>92</v>
      </c>
      <c r="F651" s="51" t="s">
        <v>92</v>
      </c>
      <c r="G651" s="53" t="s">
        <v>93</v>
      </c>
      <c r="H651" s="52" t="s">
        <v>1128</v>
      </c>
      <c r="I651" s="184" t="s">
        <v>1136</v>
      </c>
      <c r="J651" s="50" t="s">
        <v>92</v>
      </c>
      <c r="K651" s="50" t="s">
        <v>1137</v>
      </c>
      <c r="L651" s="51" t="s">
        <v>95</v>
      </c>
      <c r="M651" s="185" t="s">
        <v>96</v>
      </c>
      <c r="N651" s="51" t="s">
        <v>33</v>
      </c>
      <c r="O651" s="54">
        <v>45785</v>
      </c>
      <c r="P651" s="55">
        <v>45791</v>
      </c>
      <c r="Q651" s="52" t="s">
        <v>1130</v>
      </c>
      <c r="R651" s="50" t="s">
        <v>1133</v>
      </c>
      <c r="S651" s="56" t="s">
        <v>656</v>
      </c>
      <c r="T651" s="129" t="str">
        <f t="shared" si="84"/>
        <v>&lt;0.7</v>
      </c>
      <c r="U651" s="129" t="str">
        <f t="shared" si="84"/>
        <v>&lt;0.5</v>
      </c>
      <c r="V651" s="129" t="str">
        <f t="shared" si="81"/>
        <v>&lt;1.2</v>
      </c>
      <c r="W651" s="34" t="str">
        <f t="shared" si="83"/>
        <v/>
      </c>
    </row>
    <row r="652" spans="1:23" x14ac:dyDescent="0.4">
      <c r="A652" s="13">
        <f t="shared" si="85"/>
        <v>646</v>
      </c>
      <c r="B652" s="50" t="s">
        <v>90</v>
      </c>
      <c r="C652" s="51" t="s">
        <v>90</v>
      </c>
      <c r="D652" s="52" t="s">
        <v>92</v>
      </c>
      <c r="E652" s="50" t="s">
        <v>92</v>
      </c>
      <c r="F652" s="51" t="s">
        <v>92</v>
      </c>
      <c r="G652" s="53" t="s">
        <v>93</v>
      </c>
      <c r="H652" s="52" t="s">
        <v>1128</v>
      </c>
      <c r="I652" s="184" t="s">
        <v>1136</v>
      </c>
      <c r="J652" s="50" t="s">
        <v>92</v>
      </c>
      <c r="K652" s="50" t="s">
        <v>1137</v>
      </c>
      <c r="L652" s="51" t="s">
        <v>95</v>
      </c>
      <c r="M652" s="185" t="s">
        <v>96</v>
      </c>
      <c r="N652" s="51" t="s">
        <v>33</v>
      </c>
      <c r="O652" s="54">
        <v>45785</v>
      </c>
      <c r="P652" s="55">
        <v>45791</v>
      </c>
      <c r="Q652" s="52" t="s">
        <v>1134</v>
      </c>
      <c r="R652" s="50" t="s">
        <v>1134</v>
      </c>
      <c r="S652" s="56" t="s">
        <v>1138</v>
      </c>
      <c r="T652" s="129" t="str">
        <f t="shared" si="84"/>
        <v>&lt;0.8</v>
      </c>
      <c r="U652" s="129" t="str">
        <f t="shared" si="84"/>
        <v>&lt;0.8</v>
      </c>
      <c r="V652" s="129" t="str">
        <f t="shared" si="81"/>
        <v>&lt;1.6</v>
      </c>
      <c r="W652" s="34" t="str">
        <f t="shared" si="83"/>
        <v/>
      </c>
    </row>
    <row r="653" spans="1:23" x14ac:dyDescent="0.4">
      <c r="A653" s="13">
        <f t="shared" si="85"/>
        <v>647</v>
      </c>
      <c r="B653" s="36" t="s">
        <v>1139</v>
      </c>
      <c r="C653" s="57" t="s">
        <v>1139</v>
      </c>
      <c r="D653" s="37" t="s">
        <v>1140</v>
      </c>
      <c r="E653" s="57" t="s">
        <v>1141</v>
      </c>
      <c r="F653" s="57" t="s">
        <v>31</v>
      </c>
      <c r="G653" s="38" t="s">
        <v>61</v>
      </c>
      <c r="H653" s="28" t="s">
        <v>94</v>
      </c>
      <c r="I653" s="36" t="s">
        <v>1142</v>
      </c>
      <c r="J653" s="26" t="s">
        <v>119</v>
      </c>
      <c r="K653" s="36" t="s">
        <v>31</v>
      </c>
      <c r="L653" s="43" t="s">
        <v>95</v>
      </c>
      <c r="M653" s="39" t="s">
        <v>1143</v>
      </c>
      <c r="N653" s="40" t="s">
        <v>262</v>
      </c>
      <c r="O653" s="186">
        <v>45798</v>
      </c>
      <c r="P653" s="186">
        <v>45798</v>
      </c>
      <c r="Q653" s="37" t="s">
        <v>1144</v>
      </c>
      <c r="R653" s="36" t="s">
        <v>1145</v>
      </c>
      <c r="S653" s="42" t="s">
        <v>1146</v>
      </c>
      <c r="T653" s="24" t="str">
        <f t="shared" ref="T653:U668" si="86">IF(Q653="","",IF(NOT(ISERROR(Q653*1)),ROUNDDOWN(Q653*1,2-INT(LOG(ABS(Q653*1)))),IFERROR("&lt;"&amp;ROUNDDOWN(IF(SUBSTITUTE(Q653,"&lt;","")*1&lt;=50,SUBSTITUTE(Q653,"&lt;","")*1,""),2-INT(LOG(ABS(SUBSTITUTE(Q653,"&lt;","")*1)))),IF(Q653="-",Q653,"入力形式が間違っています"))))</f>
        <v>&lt;1.83</v>
      </c>
      <c r="U653" s="24" t="str">
        <f t="shared" si="86"/>
        <v>&lt;1.61</v>
      </c>
      <c r="V653" s="25" t="str">
        <f t="shared" si="81"/>
        <v>&lt;3.4</v>
      </c>
      <c r="W653" s="43" t="str">
        <f t="shared" si="83"/>
        <v/>
      </c>
    </row>
    <row r="654" spans="1:23" x14ac:dyDescent="0.4">
      <c r="A654" s="13">
        <f t="shared" si="85"/>
        <v>648</v>
      </c>
      <c r="B654" s="44" t="s">
        <v>1147</v>
      </c>
      <c r="C654" s="58" t="s">
        <v>1147</v>
      </c>
      <c r="D654" s="45" t="s">
        <v>1148</v>
      </c>
      <c r="E654" s="187" t="s">
        <v>1149</v>
      </c>
      <c r="F654" s="48"/>
      <c r="G654" s="188" t="s">
        <v>61</v>
      </c>
      <c r="H654" s="45" t="s">
        <v>69</v>
      </c>
      <c r="I654" s="44" t="s">
        <v>32</v>
      </c>
      <c r="J654" s="44" t="s">
        <v>70</v>
      </c>
      <c r="K654" s="44" t="s">
        <v>1150</v>
      </c>
      <c r="L654" s="58" t="s">
        <v>49</v>
      </c>
      <c r="M654" s="189" t="s">
        <v>1151</v>
      </c>
      <c r="N654" s="190" t="s">
        <v>33</v>
      </c>
      <c r="O654" s="191">
        <v>45691</v>
      </c>
      <c r="P654" s="192">
        <v>45692</v>
      </c>
      <c r="Q654" s="193" t="s">
        <v>900</v>
      </c>
      <c r="R654" s="206" t="s">
        <v>900</v>
      </c>
      <c r="S654" s="206" t="s">
        <v>98</v>
      </c>
      <c r="T654" s="24" t="str">
        <f t="shared" si="86"/>
        <v>&lt;5.7</v>
      </c>
      <c r="U654" s="24" t="str">
        <f t="shared" si="86"/>
        <v>&lt;5.7</v>
      </c>
      <c r="V654" s="25" t="str">
        <f t="shared" si="81"/>
        <v>&lt;11</v>
      </c>
      <c r="W654" s="43" t="str">
        <f t="shared" si="83"/>
        <v/>
      </c>
    </row>
    <row r="655" spans="1:23" x14ac:dyDescent="0.4">
      <c r="A655" s="13">
        <f t="shared" si="85"/>
        <v>649</v>
      </c>
      <c r="B655" s="26" t="s">
        <v>1147</v>
      </c>
      <c r="C655" s="34" t="s">
        <v>1147</v>
      </c>
      <c r="D655" s="28" t="s">
        <v>1147</v>
      </c>
      <c r="E655" s="194" t="s">
        <v>1152</v>
      </c>
      <c r="F655" s="27"/>
      <c r="G655" s="29" t="s">
        <v>61</v>
      </c>
      <c r="H655" s="28" t="s">
        <v>69</v>
      </c>
      <c r="I655" s="44" t="s">
        <v>32</v>
      </c>
      <c r="J655" s="26" t="s">
        <v>70</v>
      </c>
      <c r="K655" s="26" t="s">
        <v>1153</v>
      </c>
      <c r="L655" s="34" t="s">
        <v>49</v>
      </c>
      <c r="M655" s="109" t="s">
        <v>1154</v>
      </c>
      <c r="N655" s="195" t="s">
        <v>33</v>
      </c>
      <c r="O655" s="196">
        <v>45702</v>
      </c>
      <c r="P655" s="197">
        <v>45708</v>
      </c>
      <c r="Q655" s="198" t="s">
        <v>56</v>
      </c>
      <c r="R655" s="199">
        <v>17.100000000000001</v>
      </c>
      <c r="S655" s="200">
        <v>17</v>
      </c>
      <c r="T655" s="24" t="str">
        <f t="shared" si="86"/>
        <v>&lt;4.6</v>
      </c>
      <c r="U655" s="24">
        <f t="shared" si="86"/>
        <v>17.100000000000001</v>
      </c>
      <c r="V655" s="25">
        <f t="shared" si="81"/>
        <v>17</v>
      </c>
      <c r="W655" s="43" t="str">
        <f t="shared" si="83"/>
        <v/>
      </c>
    </row>
    <row r="656" spans="1:23" x14ac:dyDescent="0.4">
      <c r="A656" s="13">
        <f t="shared" si="85"/>
        <v>650</v>
      </c>
      <c r="B656" s="26" t="s">
        <v>1147</v>
      </c>
      <c r="C656" s="34" t="s">
        <v>1147</v>
      </c>
      <c r="D656" s="28" t="s">
        <v>1147</v>
      </c>
      <c r="E656" s="194" t="s">
        <v>1155</v>
      </c>
      <c r="F656" s="27"/>
      <c r="G656" s="29" t="s">
        <v>61</v>
      </c>
      <c r="H656" s="28" t="s">
        <v>69</v>
      </c>
      <c r="I656" s="26" t="s">
        <v>32</v>
      </c>
      <c r="J656" s="26" t="s">
        <v>70</v>
      </c>
      <c r="K656" s="26" t="s">
        <v>1150</v>
      </c>
      <c r="L656" s="34" t="s">
        <v>49</v>
      </c>
      <c r="M656" s="109" t="s">
        <v>1151</v>
      </c>
      <c r="N656" s="195" t="s">
        <v>33</v>
      </c>
      <c r="O656" s="196">
        <v>45720</v>
      </c>
      <c r="P656" s="197">
        <v>45721</v>
      </c>
      <c r="Q656" s="198" t="s">
        <v>43</v>
      </c>
      <c r="R656" s="201">
        <v>11.5</v>
      </c>
      <c r="S656" s="202">
        <v>12</v>
      </c>
      <c r="T656" s="24" t="str">
        <f t="shared" si="86"/>
        <v>&lt;5.3</v>
      </c>
      <c r="U656" s="24">
        <f t="shared" si="86"/>
        <v>11.5</v>
      </c>
      <c r="V656" s="25">
        <f t="shared" si="81"/>
        <v>12</v>
      </c>
      <c r="W656" s="43" t="str">
        <f t="shared" si="83"/>
        <v/>
      </c>
    </row>
    <row r="657" spans="1:23" x14ac:dyDescent="0.4">
      <c r="A657" s="13">
        <f t="shared" si="85"/>
        <v>651</v>
      </c>
      <c r="B657" s="36" t="s">
        <v>1156</v>
      </c>
      <c r="C657" s="57" t="s">
        <v>1156</v>
      </c>
      <c r="D657" s="37" t="s">
        <v>1156</v>
      </c>
      <c r="E657" s="36" t="s">
        <v>65</v>
      </c>
      <c r="F657" s="57" t="s">
        <v>1157</v>
      </c>
      <c r="G657" s="38" t="s">
        <v>61</v>
      </c>
      <c r="H657" s="28" t="s">
        <v>46</v>
      </c>
      <c r="I657" s="36" t="s">
        <v>465</v>
      </c>
      <c r="J657" s="36" t="s">
        <v>48</v>
      </c>
      <c r="K657" s="36" t="s">
        <v>74</v>
      </c>
      <c r="L657" s="43" t="s">
        <v>49</v>
      </c>
      <c r="M657" s="39" t="s">
        <v>1158</v>
      </c>
      <c r="N657" s="40" t="s">
        <v>33</v>
      </c>
      <c r="O657" s="153">
        <v>45790</v>
      </c>
      <c r="P657" s="154">
        <v>45792</v>
      </c>
      <c r="Q657" s="37" t="s">
        <v>1159</v>
      </c>
      <c r="R657" s="36" t="s">
        <v>650</v>
      </c>
      <c r="S657" s="42" t="s">
        <v>98</v>
      </c>
      <c r="T657" s="24" t="str">
        <f t="shared" si="86"/>
        <v>&lt;5.64</v>
      </c>
      <c r="U657" s="24" t="str">
        <f t="shared" si="86"/>
        <v>&lt;5.81</v>
      </c>
      <c r="V657" s="25" t="str">
        <f t="shared" si="81"/>
        <v>&lt;11</v>
      </c>
      <c r="W657" s="43" t="str">
        <f t="shared" si="83"/>
        <v/>
      </c>
    </row>
    <row r="658" spans="1:23" x14ac:dyDescent="0.4">
      <c r="A658" s="13">
        <f t="shared" si="85"/>
        <v>652</v>
      </c>
      <c r="B658" s="26" t="s">
        <v>1156</v>
      </c>
      <c r="C658" s="27" t="s">
        <v>1156</v>
      </c>
      <c r="D658" s="28" t="s">
        <v>1156</v>
      </c>
      <c r="E658" s="36" t="s">
        <v>65</v>
      </c>
      <c r="F658" s="27" t="s">
        <v>1157</v>
      </c>
      <c r="G658" s="38" t="s">
        <v>61</v>
      </c>
      <c r="H658" s="28" t="s">
        <v>46</v>
      </c>
      <c r="I658" s="26" t="s">
        <v>465</v>
      </c>
      <c r="J658" s="26" t="s">
        <v>48</v>
      </c>
      <c r="K658" s="36" t="s">
        <v>74</v>
      </c>
      <c r="L658" s="43" t="s">
        <v>49</v>
      </c>
      <c r="M658" s="13" t="s">
        <v>1158</v>
      </c>
      <c r="N658" s="40" t="s">
        <v>33</v>
      </c>
      <c r="O658" s="31">
        <v>45790</v>
      </c>
      <c r="P658" s="32">
        <v>45792</v>
      </c>
      <c r="Q658" s="28" t="s">
        <v>1160</v>
      </c>
      <c r="R658" s="26" t="s">
        <v>445</v>
      </c>
      <c r="S658" s="42" t="s">
        <v>52</v>
      </c>
      <c r="T658" s="24" t="str">
        <f t="shared" si="86"/>
        <v>&lt;5.21</v>
      </c>
      <c r="U658" s="24" t="str">
        <f t="shared" si="86"/>
        <v>&lt;4.46</v>
      </c>
      <c r="V658" s="25" t="str">
        <f t="shared" si="81"/>
        <v>&lt;9.7</v>
      </c>
      <c r="W658" s="43" t="str">
        <f t="shared" si="83"/>
        <v/>
      </c>
    </row>
    <row r="659" spans="1:23" x14ac:dyDescent="0.4">
      <c r="A659" s="13">
        <f t="shared" si="85"/>
        <v>653</v>
      </c>
      <c r="B659" s="26" t="s">
        <v>1156</v>
      </c>
      <c r="C659" s="27" t="s">
        <v>1156</v>
      </c>
      <c r="D659" s="28" t="s">
        <v>1156</v>
      </c>
      <c r="E659" s="36" t="s">
        <v>65</v>
      </c>
      <c r="F659" s="27" t="s">
        <v>1157</v>
      </c>
      <c r="G659" s="38" t="s">
        <v>61</v>
      </c>
      <c r="H659" s="28" t="s">
        <v>46</v>
      </c>
      <c r="I659" s="26" t="s">
        <v>244</v>
      </c>
      <c r="J659" s="26" t="s">
        <v>48</v>
      </c>
      <c r="K659" s="36" t="s">
        <v>74</v>
      </c>
      <c r="L659" s="43" t="s">
        <v>49</v>
      </c>
      <c r="M659" s="13" t="s">
        <v>1158</v>
      </c>
      <c r="N659" s="40" t="s">
        <v>33</v>
      </c>
      <c r="O659" s="31">
        <v>45790</v>
      </c>
      <c r="P659" s="32">
        <v>45792</v>
      </c>
      <c r="Q659" s="28" t="s">
        <v>368</v>
      </c>
      <c r="R659" s="26" t="s">
        <v>1161</v>
      </c>
      <c r="S659" s="42" t="s">
        <v>432</v>
      </c>
      <c r="T659" s="24" t="str">
        <f t="shared" si="86"/>
        <v>&lt;4.59</v>
      </c>
      <c r="U659" s="24" t="str">
        <f t="shared" si="86"/>
        <v>&lt;4.73</v>
      </c>
      <c r="V659" s="25" t="str">
        <f t="shared" si="81"/>
        <v>&lt;9.3</v>
      </c>
      <c r="W659" s="43" t="str">
        <f t="shared" si="83"/>
        <v/>
      </c>
    </row>
    <row r="660" spans="1:23" x14ac:dyDescent="0.4">
      <c r="A660" s="13">
        <f t="shared" si="85"/>
        <v>654</v>
      </c>
      <c r="B660" s="26" t="s">
        <v>1156</v>
      </c>
      <c r="C660" s="27" t="s">
        <v>1156</v>
      </c>
      <c r="D660" s="28" t="s">
        <v>1156</v>
      </c>
      <c r="E660" s="36" t="s">
        <v>65</v>
      </c>
      <c r="F660" s="27" t="s">
        <v>1157</v>
      </c>
      <c r="G660" s="38" t="s">
        <v>61</v>
      </c>
      <c r="H660" s="37" t="s">
        <v>46</v>
      </c>
      <c r="I660" s="26" t="s">
        <v>244</v>
      </c>
      <c r="J660" s="26" t="s">
        <v>48</v>
      </c>
      <c r="K660" s="36" t="s">
        <v>74</v>
      </c>
      <c r="L660" s="43" t="s">
        <v>49</v>
      </c>
      <c r="M660" s="13" t="s">
        <v>1158</v>
      </c>
      <c r="N660" s="40" t="s">
        <v>33</v>
      </c>
      <c r="O660" s="31">
        <v>45790</v>
      </c>
      <c r="P660" s="32">
        <v>45792</v>
      </c>
      <c r="Q660" s="28" t="s">
        <v>1162</v>
      </c>
      <c r="R660" s="26" t="s">
        <v>510</v>
      </c>
      <c r="S660" s="41" t="s">
        <v>58</v>
      </c>
      <c r="T660" s="24" t="str">
        <f t="shared" si="86"/>
        <v>&lt;4.61</v>
      </c>
      <c r="U660" s="24" t="str">
        <f t="shared" si="86"/>
        <v>&lt;4.93</v>
      </c>
      <c r="V660" s="25" t="str">
        <f t="shared" si="81"/>
        <v>&lt;9.5</v>
      </c>
      <c r="W660" s="43" t="str">
        <f t="shared" si="83"/>
        <v/>
      </c>
    </row>
    <row r="661" spans="1:23" x14ac:dyDescent="0.4">
      <c r="A661" s="13">
        <f t="shared" si="85"/>
        <v>655</v>
      </c>
      <c r="B661" s="26" t="s">
        <v>1156</v>
      </c>
      <c r="C661" s="27" t="s">
        <v>1156</v>
      </c>
      <c r="D661" s="28" t="s">
        <v>1156</v>
      </c>
      <c r="E661" s="36" t="s">
        <v>65</v>
      </c>
      <c r="F661" s="27" t="s">
        <v>1157</v>
      </c>
      <c r="G661" s="38" t="s">
        <v>61</v>
      </c>
      <c r="H661" s="28" t="s">
        <v>46</v>
      </c>
      <c r="I661" s="26" t="s">
        <v>1163</v>
      </c>
      <c r="J661" s="26" t="s">
        <v>48</v>
      </c>
      <c r="K661" s="36" t="s">
        <v>74</v>
      </c>
      <c r="L661" s="43" t="s">
        <v>49</v>
      </c>
      <c r="M661" s="13" t="s">
        <v>1164</v>
      </c>
      <c r="N661" s="40" t="s">
        <v>33</v>
      </c>
      <c r="O661" s="31">
        <v>45788</v>
      </c>
      <c r="P661" s="32">
        <v>45791</v>
      </c>
      <c r="Q661" s="28" t="s">
        <v>520</v>
      </c>
      <c r="R661" s="26" t="s">
        <v>795</v>
      </c>
      <c r="S661" s="41" t="s">
        <v>127</v>
      </c>
      <c r="T661" s="24" t="str">
        <f t="shared" si="86"/>
        <v>&lt;6.28</v>
      </c>
      <c r="U661" s="24" t="str">
        <f t="shared" si="86"/>
        <v>&lt;7.69</v>
      </c>
      <c r="V661" s="25" t="str">
        <f t="shared" si="81"/>
        <v>&lt;14</v>
      </c>
      <c r="W661" s="43" t="str">
        <f t="shared" si="83"/>
        <v/>
      </c>
    </row>
    <row r="662" spans="1:23" x14ac:dyDescent="0.4">
      <c r="A662" s="13">
        <f t="shared" si="85"/>
        <v>656</v>
      </c>
      <c r="B662" s="26" t="s">
        <v>1156</v>
      </c>
      <c r="C662" s="27" t="s">
        <v>1156</v>
      </c>
      <c r="D662" s="28" t="s">
        <v>1156</v>
      </c>
      <c r="E662" s="36" t="s">
        <v>1297</v>
      </c>
      <c r="F662" s="27" t="s">
        <v>1165</v>
      </c>
      <c r="G662" s="38" t="s">
        <v>61</v>
      </c>
      <c r="H662" s="28" t="s">
        <v>46</v>
      </c>
      <c r="I662" s="26" t="s">
        <v>1166</v>
      </c>
      <c r="J662" s="26" t="s">
        <v>48</v>
      </c>
      <c r="K662" s="36" t="s">
        <v>74</v>
      </c>
      <c r="L662" s="43" t="s">
        <v>49</v>
      </c>
      <c r="M662" s="13" t="s">
        <v>1167</v>
      </c>
      <c r="N662" s="40" t="s">
        <v>33</v>
      </c>
      <c r="O662" s="31">
        <v>45790</v>
      </c>
      <c r="P662" s="32">
        <v>45792</v>
      </c>
      <c r="Q662" s="28" t="s">
        <v>1168</v>
      </c>
      <c r="R662" s="26" t="s">
        <v>1169</v>
      </c>
      <c r="S662" s="33" t="s">
        <v>100</v>
      </c>
      <c r="T662" s="24" t="str">
        <f t="shared" si="86"/>
        <v>&lt;5.73</v>
      </c>
      <c r="U662" s="24" t="str">
        <f t="shared" si="86"/>
        <v>&lt;6.41</v>
      </c>
      <c r="V662" s="25" t="str">
        <f t="shared" si="81"/>
        <v>&lt;12</v>
      </c>
      <c r="W662" s="43" t="str">
        <f t="shared" si="83"/>
        <v/>
      </c>
    </row>
    <row r="663" spans="1:23" x14ac:dyDescent="0.4">
      <c r="A663" s="13">
        <f t="shared" si="85"/>
        <v>657</v>
      </c>
      <c r="B663" s="26" t="s">
        <v>1156</v>
      </c>
      <c r="C663" s="27" t="s">
        <v>1156</v>
      </c>
      <c r="D663" s="28" t="s">
        <v>1156</v>
      </c>
      <c r="E663" s="36" t="s">
        <v>65</v>
      </c>
      <c r="F663" s="27" t="s">
        <v>1157</v>
      </c>
      <c r="G663" s="38" t="s">
        <v>61</v>
      </c>
      <c r="H663" s="37" t="s">
        <v>46</v>
      </c>
      <c r="I663" s="26" t="s">
        <v>663</v>
      </c>
      <c r="J663" s="26" t="s">
        <v>48</v>
      </c>
      <c r="K663" s="36" t="s">
        <v>74</v>
      </c>
      <c r="L663" s="43" t="s">
        <v>49</v>
      </c>
      <c r="M663" s="13" t="s">
        <v>1164</v>
      </c>
      <c r="N663" s="40" t="s">
        <v>33</v>
      </c>
      <c r="O663" s="31">
        <v>45788</v>
      </c>
      <c r="P663" s="32">
        <v>45791</v>
      </c>
      <c r="Q663" s="28" t="s">
        <v>559</v>
      </c>
      <c r="R663" s="26" t="s">
        <v>516</v>
      </c>
      <c r="S663" s="33" t="s">
        <v>446</v>
      </c>
      <c r="T663" s="24" t="str">
        <f t="shared" si="86"/>
        <v>&lt;4.47</v>
      </c>
      <c r="U663" s="24" t="str">
        <f t="shared" si="86"/>
        <v>&lt;5.11</v>
      </c>
      <c r="V663" s="25" t="str">
        <f t="shared" si="81"/>
        <v>&lt;9.6</v>
      </c>
      <c r="W663" s="43" t="str">
        <f t="shared" si="83"/>
        <v/>
      </c>
    </row>
    <row r="664" spans="1:23" x14ac:dyDescent="0.4">
      <c r="A664" s="13">
        <f t="shared" si="85"/>
        <v>658</v>
      </c>
      <c r="B664" s="26" t="s">
        <v>1156</v>
      </c>
      <c r="C664" s="27" t="s">
        <v>1156</v>
      </c>
      <c r="D664" s="28" t="s">
        <v>1156</v>
      </c>
      <c r="E664" s="36" t="s">
        <v>1298</v>
      </c>
      <c r="F664" s="27" t="s">
        <v>1170</v>
      </c>
      <c r="G664" s="38" t="s">
        <v>61</v>
      </c>
      <c r="H664" s="28" t="s">
        <v>46</v>
      </c>
      <c r="I664" s="26" t="s">
        <v>1171</v>
      </c>
      <c r="J664" s="26" t="s">
        <v>48</v>
      </c>
      <c r="K664" s="36" t="s">
        <v>74</v>
      </c>
      <c r="L664" s="43" t="s">
        <v>49</v>
      </c>
      <c r="M664" s="13" t="s">
        <v>1172</v>
      </c>
      <c r="N664" s="40" t="s">
        <v>33</v>
      </c>
      <c r="O664" s="31">
        <v>45778</v>
      </c>
      <c r="P664" s="32">
        <v>45791</v>
      </c>
      <c r="Q664" s="28" t="s">
        <v>1173</v>
      </c>
      <c r="R664" s="26" t="s">
        <v>676</v>
      </c>
      <c r="S664" s="33" t="s">
        <v>57</v>
      </c>
      <c r="T664" s="24" t="str">
        <f t="shared" si="86"/>
        <v>&lt;3.59</v>
      </c>
      <c r="U664" s="24" t="str">
        <f t="shared" si="86"/>
        <v>&lt;4.72</v>
      </c>
      <c r="V664" s="25" t="str">
        <f t="shared" si="81"/>
        <v>&lt;8.3</v>
      </c>
      <c r="W664" s="43" t="str">
        <f t="shared" si="83"/>
        <v/>
      </c>
    </row>
    <row r="665" spans="1:23" x14ac:dyDescent="0.4">
      <c r="A665" s="13">
        <f t="shared" si="85"/>
        <v>659</v>
      </c>
      <c r="B665" s="26" t="s">
        <v>1156</v>
      </c>
      <c r="C665" s="27" t="s">
        <v>1156</v>
      </c>
      <c r="D665" s="28" t="s">
        <v>1156</v>
      </c>
      <c r="E665" s="36" t="s">
        <v>65</v>
      </c>
      <c r="F665" s="27" t="s">
        <v>1157</v>
      </c>
      <c r="G665" s="38" t="s">
        <v>61</v>
      </c>
      <c r="H665" s="28" t="s">
        <v>46</v>
      </c>
      <c r="I665" s="26" t="s">
        <v>1171</v>
      </c>
      <c r="J665" s="26" t="s">
        <v>48</v>
      </c>
      <c r="K665" s="36" t="s">
        <v>74</v>
      </c>
      <c r="L665" s="43" t="s">
        <v>49</v>
      </c>
      <c r="M665" s="13" t="s">
        <v>1164</v>
      </c>
      <c r="N665" s="40" t="s">
        <v>33</v>
      </c>
      <c r="O665" s="31">
        <v>45788</v>
      </c>
      <c r="P665" s="32">
        <v>45791</v>
      </c>
      <c r="Q665" s="28" t="s">
        <v>368</v>
      </c>
      <c r="R665" s="26" t="s">
        <v>453</v>
      </c>
      <c r="S665" s="33" t="s">
        <v>459</v>
      </c>
      <c r="T665" s="24" t="str">
        <f t="shared" si="86"/>
        <v>&lt;4.59</v>
      </c>
      <c r="U665" s="24" t="str">
        <f t="shared" si="86"/>
        <v>&lt;5.29</v>
      </c>
      <c r="V665" s="25" t="str">
        <f t="shared" si="81"/>
        <v>&lt;9.9</v>
      </c>
      <c r="W665" s="43" t="str">
        <f t="shared" si="83"/>
        <v/>
      </c>
    </row>
    <row r="666" spans="1:23" x14ac:dyDescent="0.4">
      <c r="A666" s="13">
        <f t="shared" si="85"/>
        <v>660</v>
      </c>
      <c r="B666" s="26" t="s">
        <v>1156</v>
      </c>
      <c r="C666" s="27" t="s">
        <v>1156</v>
      </c>
      <c r="D666" s="28" t="s">
        <v>1156</v>
      </c>
      <c r="E666" s="36" t="s">
        <v>1298</v>
      </c>
      <c r="F666" s="27" t="s">
        <v>1170</v>
      </c>
      <c r="G666" s="38" t="s">
        <v>61</v>
      </c>
      <c r="H666" s="37" t="s">
        <v>46</v>
      </c>
      <c r="I666" s="26" t="s">
        <v>1174</v>
      </c>
      <c r="J666" s="26" t="s">
        <v>48</v>
      </c>
      <c r="K666" s="36" t="s">
        <v>74</v>
      </c>
      <c r="L666" s="43" t="s">
        <v>49</v>
      </c>
      <c r="M666" s="13" t="s">
        <v>1172</v>
      </c>
      <c r="N666" s="40" t="s">
        <v>33</v>
      </c>
      <c r="O666" s="31">
        <v>45778</v>
      </c>
      <c r="P666" s="32">
        <v>45791</v>
      </c>
      <c r="Q666" s="28" t="s">
        <v>531</v>
      </c>
      <c r="R666" s="26" t="s">
        <v>1175</v>
      </c>
      <c r="S666" s="33" t="s">
        <v>674</v>
      </c>
      <c r="T666" s="24" t="str">
        <f t="shared" si="86"/>
        <v>&lt;4.08</v>
      </c>
      <c r="U666" s="24" t="str">
        <f t="shared" si="86"/>
        <v>&lt;3.77</v>
      </c>
      <c r="V666" s="25" t="str">
        <f t="shared" si="81"/>
        <v>&lt;7.9</v>
      </c>
      <c r="W666" s="43" t="str">
        <f t="shared" si="83"/>
        <v/>
      </c>
    </row>
    <row r="667" spans="1:23" x14ac:dyDescent="0.4">
      <c r="A667" s="13">
        <f t="shared" si="85"/>
        <v>661</v>
      </c>
      <c r="B667" s="26" t="s">
        <v>1156</v>
      </c>
      <c r="C667" s="27" t="s">
        <v>1156</v>
      </c>
      <c r="D667" s="28" t="s">
        <v>1156</v>
      </c>
      <c r="E667" s="36" t="s">
        <v>65</v>
      </c>
      <c r="F667" s="27" t="s">
        <v>1157</v>
      </c>
      <c r="G667" s="38" t="s">
        <v>61</v>
      </c>
      <c r="H667" s="28" t="s">
        <v>46</v>
      </c>
      <c r="I667" s="26" t="s">
        <v>565</v>
      </c>
      <c r="J667" s="26" t="s">
        <v>48</v>
      </c>
      <c r="K667" s="36" t="s">
        <v>74</v>
      </c>
      <c r="L667" s="43" t="s">
        <v>49</v>
      </c>
      <c r="M667" s="13" t="s">
        <v>1164</v>
      </c>
      <c r="N667" s="40" t="s">
        <v>33</v>
      </c>
      <c r="O667" s="31">
        <v>45788</v>
      </c>
      <c r="P667" s="32">
        <v>45791</v>
      </c>
      <c r="Q667" s="28" t="s">
        <v>1176</v>
      </c>
      <c r="R667" s="26" t="s">
        <v>453</v>
      </c>
      <c r="S667" s="33" t="s">
        <v>450</v>
      </c>
      <c r="T667" s="24" t="str">
        <f t="shared" si="86"/>
        <v>&lt;4.54</v>
      </c>
      <c r="U667" s="24" t="str">
        <f t="shared" si="86"/>
        <v>&lt;5.29</v>
      </c>
      <c r="V667" s="25" t="str">
        <f t="shared" si="81"/>
        <v>&lt;9.8</v>
      </c>
      <c r="W667" s="43" t="str">
        <f t="shared" si="83"/>
        <v/>
      </c>
    </row>
    <row r="668" spans="1:23" x14ac:dyDescent="0.4">
      <c r="A668" s="13">
        <f t="shared" si="85"/>
        <v>662</v>
      </c>
      <c r="B668" s="26" t="s">
        <v>1156</v>
      </c>
      <c r="C668" s="27" t="s">
        <v>1156</v>
      </c>
      <c r="D668" s="28" t="s">
        <v>1156</v>
      </c>
      <c r="E668" s="36" t="s">
        <v>65</v>
      </c>
      <c r="F668" s="27" t="s">
        <v>1157</v>
      </c>
      <c r="G668" s="38" t="s">
        <v>61</v>
      </c>
      <c r="H668" s="37" t="s">
        <v>46</v>
      </c>
      <c r="I668" s="26" t="s">
        <v>478</v>
      </c>
      <c r="J668" s="26" t="s">
        <v>48</v>
      </c>
      <c r="K668" s="36" t="s">
        <v>74</v>
      </c>
      <c r="L668" s="43" t="s">
        <v>49</v>
      </c>
      <c r="M668" s="13" t="s">
        <v>1164</v>
      </c>
      <c r="N668" s="40" t="s">
        <v>33</v>
      </c>
      <c r="O668" s="31">
        <v>45788</v>
      </c>
      <c r="P668" s="32">
        <v>45791</v>
      </c>
      <c r="Q668" s="28" t="s">
        <v>1177</v>
      </c>
      <c r="R668" s="26" t="s">
        <v>1177</v>
      </c>
      <c r="S668" s="33" t="s">
        <v>55</v>
      </c>
      <c r="T668" s="24" t="str">
        <f t="shared" si="86"/>
        <v>&lt;5.19</v>
      </c>
      <c r="U668" s="24" t="str">
        <f t="shared" si="86"/>
        <v>&lt;5.19</v>
      </c>
      <c r="V668" s="25" t="str">
        <f t="shared" si="81"/>
        <v>&lt;10</v>
      </c>
      <c r="W668" s="43" t="str">
        <f t="shared" si="83"/>
        <v/>
      </c>
    </row>
    <row r="669" spans="1:23" x14ac:dyDescent="0.4">
      <c r="A669" s="13">
        <f t="shared" si="85"/>
        <v>663</v>
      </c>
      <c r="B669" s="26" t="s">
        <v>1156</v>
      </c>
      <c r="C669" s="27" t="s">
        <v>1156</v>
      </c>
      <c r="D669" s="45" t="s">
        <v>1156</v>
      </c>
      <c r="E669" s="36" t="s">
        <v>1298</v>
      </c>
      <c r="F669" s="48" t="s">
        <v>1178</v>
      </c>
      <c r="G669" s="38" t="s">
        <v>61</v>
      </c>
      <c r="H669" s="37" t="s">
        <v>46</v>
      </c>
      <c r="I669" s="44" t="s">
        <v>877</v>
      </c>
      <c r="J669" s="44" t="s">
        <v>48</v>
      </c>
      <c r="K669" s="36" t="s">
        <v>74</v>
      </c>
      <c r="L669" s="43" t="s">
        <v>49</v>
      </c>
      <c r="M669" s="49" t="s">
        <v>1167</v>
      </c>
      <c r="N669" s="40" t="s">
        <v>33</v>
      </c>
      <c r="O669" s="35">
        <v>45790</v>
      </c>
      <c r="P669" s="46">
        <v>45792</v>
      </c>
      <c r="Q669" s="28" t="s">
        <v>1179</v>
      </c>
      <c r="R669" s="203" t="s">
        <v>1180</v>
      </c>
      <c r="S669" s="47" t="s">
        <v>104</v>
      </c>
      <c r="T669" s="24" t="str">
        <f t="shared" ref="T669:U743" si="87">IF(Q669="","",IF(NOT(ISERROR(Q669*1)),ROUNDDOWN(Q669*1,2-INT(LOG(ABS(Q669*1)))),IFERROR("&lt;"&amp;ROUNDDOWN(IF(SUBSTITUTE(Q669,"&lt;","")*1&lt;=50,SUBSTITUTE(Q669,"&lt;","")*1,""),2-INT(LOG(ABS(SUBSTITUTE(Q669,"&lt;","")*1)))),IF(Q669="-",Q669,"入力形式が間違っています"))))</f>
        <v>&lt;6.64</v>
      </c>
      <c r="U669" s="24" t="str">
        <f t="shared" si="87"/>
        <v>&lt;6.09</v>
      </c>
      <c r="V669" s="25" t="str">
        <f t="shared" si="81"/>
        <v>&lt;13</v>
      </c>
      <c r="W669" s="43" t="str">
        <f t="shared" si="83"/>
        <v/>
      </c>
    </row>
    <row r="670" spans="1:23" x14ac:dyDescent="0.4">
      <c r="A670" s="13">
        <f t="shared" si="85"/>
        <v>664</v>
      </c>
      <c r="B670" s="26" t="s">
        <v>1156</v>
      </c>
      <c r="C670" s="27" t="s">
        <v>1156</v>
      </c>
      <c r="D670" s="45" t="s">
        <v>1156</v>
      </c>
      <c r="E670" s="36" t="s">
        <v>1297</v>
      </c>
      <c r="F670" s="48" t="s">
        <v>1165</v>
      </c>
      <c r="G670" s="38" t="s">
        <v>61</v>
      </c>
      <c r="H670" s="28" t="s">
        <v>46</v>
      </c>
      <c r="I670" s="44" t="s">
        <v>877</v>
      </c>
      <c r="J670" s="44" t="s">
        <v>48</v>
      </c>
      <c r="K670" s="36" t="s">
        <v>74</v>
      </c>
      <c r="L670" s="43" t="s">
        <v>49</v>
      </c>
      <c r="M670" s="49" t="s">
        <v>1167</v>
      </c>
      <c r="N670" s="40" t="s">
        <v>33</v>
      </c>
      <c r="O670" s="35">
        <v>45790</v>
      </c>
      <c r="P670" s="46">
        <v>45792</v>
      </c>
      <c r="Q670" s="28" t="s">
        <v>1181</v>
      </c>
      <c r="R670" s="26" t="s">
        <v>1182</v>
      </c>
      <c r="S670" s="47" t="s">
        <v>98</v>
      </c>
      <c r="T670" s="24" t="str">
        <f t="shared" si="87"/>
        <v>&lt;5.75</v>
      </c>
      <c r="U670" s="24" t="str">
        <f t="shared" si="87"/>
        <v>&lt;5.45</v>
      </c>
      <c r="V670" s="25" t="str">
        <f t="shared" si="81"/>
        <v>&lt;11</v>
      </c>
      <c r="W670" s="43" t="str">
        <f t="shared" si="83"/>
        <v/>
      </c>
    </row>
    <row r="671" spans="1:23" x14ac:dyDescent="0.4">
      <c r="A671" s="13">
        <f t="shared" si="85"/>
        <v>665</v>
      </c>
      <c r="B671" s="26" t="s">
        <v>1156</v>
      </c>
      <c r="C671" s="27" t="s">
        <v>1156</v>
      </c>
      <c r="D671" s="45" t="s">
        <v>1156</v>
      </c>
      <c r="E671" s="36" t="s">
        <v>65</v>
      </c>
      <c r="F671" s="48" t="s">
        <v>1157</v>
      </c>
      <c r="G671" s="38" t="s">
        <v>61</v>
      </c>
      <c r="H671" s="28" t="s">
        <v>46</v>
      </c>
      <c r="I671" s="44" t="s">
        <v>1183</v>
      </c>
      <c r="J671" s="44" t="s">
        <v>48</v>
      </c>
      <c r="K671" s="36" t="s">
        <v>74</v>
      </c>
      <c r="L671" s="43" t="s">
        <v>49</v>
      </c>
      <c r="M671" s="49" t="s">
        <v>1184</v>
      </c>
      <c r="N671" s="40" t="s">
        <v>33</v>
      </c>
      <c r="O671" s="35">
        <v>45789</v>
      </c>
      <c r="P671" s="46">
        <v>45791</v>
      </c>
      <c r="Q671" s="28" t="s">
        <v>445</v>
      </c>
      <c r="R671" s="26" t="s">
        <v>436</v>
      </c>
      <c r="S671" s="47" t="s">
        <v>57</v>
      </c>
      <c r="T671" s="24" t="str">
        <f t="shared" si="87"/>
        <v>&lt;4.46</v>
      </c>
      <c r="U671" s="24" t="str">
        <f t="shared" si="87"/>
        <v>&lt;3.8</v>
      </c>
      <c r="V671" s="25" t="str">
        <f t="shared" si="81"/>
        <v>&lt;8.3</v>
      </c>
      <c r="W671" s="43" t="str">
        <f t="shared" si="83"/>
        <v/>
      </c>
    </row>
    <row r="672" spans="1:23" x14ac:dyDescent="0.4">
      <c r="A672" s="13">
        <f t="shared" si="85"/>
        <v>666</v>
      </c>
      <c r="B672" s="26" t="s">
        <v>1156</v>
      </c>
      <c r="C672" s="27" t="s">
        <v>1156</v>
      </c>
      <c r="D672" s="45" t="s">
        <v>1156</v>
      </c>
      <c r="E672" s="36" t="s">
        <v>65</v>
      </c>
      <c r="F672" s="48" t="s">
        <v>1157</v>
      </c>
      <c r="G672" s="38" t="s">
        <v>61</v>
      </c>
      <c r="H672" s="37" t="s">
        <v>46</v>
      </c>
      <c r="I672" s="44" t="s">
        <v>1183</v>
      </c>
      <c r="J672" s="44" t="s">
        <v>48</v>
      </c>
      <c r="K672" s="36" t="s">
        <v>74</v>
      </c>
      <c r="L672" s="43" t="s">
        <v>49</v>
      </c>
      <c r="M672" s="49" t="s">
        <v>1185</v>
      </c>
      <c r="N672" s="40" t="s">
        <v>33</v>
      </c>
      <c r="O672" s="35">
        <v>45789</v>
      </c>
      <c r="P672" s="46">
        <v>45791</v>
      </c>
      <c r="Q672" s="28" t="s">
        <v>435</v>
      </c>
      <c r="R672" s="26" t="s">
        <v>559</v>
      </c>
      <c r="S672" s="47" t="s">
        <v>539</v>
      </c>
      <c r="T672" s="24" t="str">
        <f t="shared" si="87"/>
        <v>&lt;4.31</v>
      </c>
      <c r="U672" s="24" t="str">
        <f t="shared" si="87"/>
        <v>&lt;4.47</v>
      </c>
      <c r="V672" s="25" t="str">
        <f t="shared" si="81"/>
        <v>&lt;8.8</v>
      </c>
      <c r="W672" s="43" t="str">
        <f t="shared" si="83"/>
        <v/>
      </c>
    </row>
    <row r="673" spans="1:23" x14ac:dyDescent="0.4">
      <c r="A673" s="13">
        <f t="shared" si="85"/>
        <v>667</v>
      </c>
      <c r="B673" s="26" t="s">
        <v>1156</v>
      </c>
      <c r="C673" s="27" t="s">
        <v>1156</v>
      </c>
      <c r="D673" s="45" t="s">
        <v>1156</v>
      </c>
      <c r="E673" s="36" t="s">
        <v>1298</v>
      </c>
      <c r="F673" s="48" t="s">
        <v>1170</v>
      </c>
      <c r="G673" s="38" t="s">
        <v>61</v>
      </c>
      <c r="H673" s="28" t="s">
        <v>46</v>
      </c>
      <c r="I673" s="44" t="s">
        <v>864</v>
      </c>
      <c r="J673" s="44" t="s">
        <v>48</v>
      </c>
      <c r="K673" s="36" t="s">
        <v>74</v>
      </c>
      <c r="L673" s="43" t="s">
        <v>49</v>
      </c>
      <c r="M673" s="49" t="s">
        <v>1172</v>
      </c>
      <c r="N673" s="40" t="s">
        <v>33</v>
      </c>
      <c r="O673" s="35">
        <v>45778</v>
      </c>
      <c r="P673" s="46">
        <v>45791</v>
      </c>
      <c r="Q673" s="28" t="s">
        <v>1186</v>
      </c>
      <c r="R673" s="26" t="s">
        <v>445</v>
      </c>
      <c r="S673" s="47" t="s">
        <v>370</v>
      </c>
      <c r="T673" s="24" t="str">
        <f t="shared" si="87"/>
        <v>&lt;4.18</v>
      </c>
      <c r="U673" s="24" t="str">
        <f t="shared" si="87"/>
        <v>&lt;4.46</v>
      </c>
      <c r="V673" s="25" t="str">
        <f t="shared" si="81"/>
        <v>&lt;8.6</v>
      </c>
      <c r="W673" s="43" t="str">
        <f t="shared" si="83"/>
        <v/>
      </c>
    </row>
    <row r="674" spans="1:23" x14ac:dyDescent="0.4">
      <c r="A674" s="13">
        <f t="shared" si="85"/>
        <v>668</v>
      </c>
      <c r="B674" s="26" t="s">
        <v>1156</v>
      </c>
      <c r="C674" s="27" t="s">
        <v>1156</v>
      </c>
      <c r="D674" s="45" t="s">
        <v>1156</v>
      </c>
      <c r="E674" s="36" t="s">
        <v>65</v>
      </c>
      <c r="F674" s="48" t="s">
        <v>1157</v>
      </c>
      <c r="G674" s="38" t="s">
        <v>61</v>
      </c>
      <c r="H674" s="28" t="s">
        <v>46</v>
      </c>
      <c r="I674" s="44" t="s">
        <v>325</v>
      </c>
      <c r="J674" s="44" t="s">
        <v>48</v>
      </c>
      <c r="K674" s="36" t="s">
        <v>74</v>
      </c>
      <c r="L674" s="43" t="s">
        <v>49</v>
      </c>
      <c r="M674" s="49" t="s">
        <v>1164</v>
      </c>
      <c r="N674" s="40" t="s">
        <v>33</v>
      </c>
      <c r="O674" s="35">
        <v>45788</v>
      </c>
      <c r="P674" s="46">
        <v>45791</v>
      </c>
      <c r="Q674" s="28" t="s">
        <v>1081</v>
      </c>
      <c r="R674" s="26" t="s">
        <v>1187</v>
      </c>
      <c r="S674" s="47" t="s">
        <v>127</v>
      </c>
      <c r="T674" s="24" t="str">
        <f t="shared" si="87"/>
        <v>&lt;6.17</v>
      </c>
      <c r="U674" s="24" t="str">
        <f t="shared" si="87"/>
        <v>&lt;7.51</v>
      </c>
      <c r="V674" s="25" t="str">
        <f t="shared" si="81"/>
        <v>&lt;14</v>
      </c>
      <c r="W674" s="43" t="str">
        <f t="shared" si="83"/>
        <v/>
      </c>
    </row>
    <row r="675" spans="1:23" x14ac:dyDescent="0.4">
      <c r="A675" s="13">
        <f t="shared" si="85"/>
        <v>669</v>
      </c>
      <c r="B675" s="26" t="s">
        <v>1156</v>
      </c>
      <c r="C675" s="27" t="s">
        <v>1156</v>
      </c>
      <c r="D675" s="45" t="s">
        <v>1156</v>
      </c>
      <c r="E675" s="36" t="s">
        <v>1297</v>
      </c>
      <c r="F675" s="48" t="s">
        <v>1165</v>
      </c>
      <c r="G675" s="38" t="s">
        <v>61</v>
      </c>
      <c r="H675" s="45" t="s">
        <v>46</v>
      </c>
      <c r="I675" s="44" t="s">
        <v>1188</v>
      </c>
      <c r="J675" s="44" t="s">
        <v>48</v>
      </c>
      <c r="K675" s="36" t="s">
        <v>74</v>
      </c>
      <c r="L675" s="43" t="s">
        <v>49</v>
      </c>
      <c r="M675" s="49" t="s">
        <v>1167</v>
      </c>
      <c r="N675" s="40" t="s">
        <v>33</v>
      </c>
      <c r="O675" s="35">
        <v>45790</v>
      </c>
      <c r="P675" s="46">
        <v>45792</v>
      </c>
      <c r="Q675" s="28" t="s">
        <v>1189</v>
      </c>
      <c r="R675" s="26" t="s">
        <v>543</v>
      </c>
      <c r="S675" s="47" t="s">
        <v>539</v>
      </c>
      <c r="T675" s="24" t="str">
        <f t="shared" si="87"/>
        <v>&lt;4.75</v>
      </c>
      <c r="U675" s="24" t="str">
        <f t="shared" si="87"/>
        <v>&lt;4.09</v>
      </c>
      <c r="V675" s="25" t="str">
        <f t="shared" si="81"/>
        <v>&lt;8.8</v>
      </c>
      <c r="W675" s="43" t="str">
        <f t="shared" si="83"/>
        <v/>
      </c>
    </row>
    <row r="676" spans="1:23" x14ac:dyDescent="0.4">
      <c r="A676" s="13">
        <f t="shared" si="85"/>
        <v>670</v>
      </c>
      <c r="B676" s="26" t="s">
        <v>1156</v>
      </c>
      <c r="C676" s="27" t="s">
        <v>1156</v>
      </c>
      <c r="D676" s="28" t="s">
        <v>1156</v>
      </c>
      <c r="E676" s="36" t="s">
        <v>65</v>
      </c>
      <c r="F676" s="27" t="s">
        <v>1157</v>
      </c>
      <c r="G676" s="38" t="s">
        <v>61</v>
      </c>
      <c r="H676" s="28" t="s">
        <v>46</v>
      </c>
      <c r="I676" s="26" t="s">
        <v>1190</v>
      </c>
      <c r="J676" s="26" t="s">
        <v>48</v>
      </c>
      <c r="K676" s="36" t="s">
        <v>74</v>
      </c>
      <c r="L676" s="43" t="s">
        <v>49</v>
      </c>
      <c r="M676" s="13" t="s">
        <v>1184</v>
      </c>
      <c r="N676" s="40" t="s">
        <v>33</v>
      </c>
      <c r="O676" s="31">
        <v>45789</v>
      </c>
      <c r="P676" s="32">
        <v>45791</v>
      </c>
      <c r="Q676" s="28" t="s">
        <v>910</v>
      </c>
      <c r="R676" s="26" t="s">
        <v>536</v>
      </c>
      <c r="S676" s="33" t="s">
        <v>446</v>
      </c>
      <c r="T676" s="24" t="str">
        <f t="shared" si="87"/>
        <v>&lt;4.91</v>
      </c>
      <c r="U676" s="24" t="str">
        <f t="shared" si="87"/>
        <v>&lt;4.64</v>
      </c>
      <c r="V676" s="25" t="str">
        <f t="shared" si="81"/>
        <v>&lt;9.6</v>
      </c>
      <c r="W676" s="43" t="str">
        <f t="shared" si="83"/>
        <v/>
      </c>
    </row>
    <row r="677" spans="1:23" x14ac:dyDescent="0.4">
      <c r="A677" s="13">
        <f t="shared" si="85"/>
        <v>671</v>
      </c>
      <c r="B677" s="26" t="s">
        <v>1156</v>
      </c>
      <c r="C677" s="27" t="s">
        <v>1156</v>
      </c>
      <c r="D677" s="28" t="s">
        <v>1156</v>
      </c>
      <c r="E677" s="36" t="s">
        <v>65</v>
      </c>
      <c r="F677" s="27" t="s">
        <v>1157</v>
      </c>
      <c r="G677" s="38" t="s">
        <v>61</v>
      </c>
      <c r="H677" s="28" t="s">
        <v>46</v>
      </c>
      <c r="I677" s="26" t="s">
        <v>1190</v>
      </c>
      <c r="J677" s="26" t="s">
        <v>48</v>
      </c>
      <c r="K677" s="36" t="s">
        <v>74</v>
      </c>
      <c r="L677" s="43" t="s">
        <v>49</v>
      </c>
      <c r="M677" s="13" t="s">
        <v>1184</v>
      </c>
      <c r="N677" s="40" t="s">
        <v>33</v>
      </c>
      <c r="O677" s="31">
        <v>45789</v>
      </c>
      <c r="P677" s="32">
        <v>45791</v>
      </c>
      <c r="Q677" s="28" t="s">
        <v>524</v>
      </c>
      <c r="R677" s="26" t="s">
        <v>537</v>
      </c>
      <c r="S677" s="33" t="s">
        <v>535</v>
      </c>
      <c r="T677" s="24" t="str">
        <f t="shared" si="87"/>
        <v>&lt;3.52</v>
      </c>
      <c r="U677" s="24" t="str">
        <f t="shared" si="87"/>
        <v>&lt;4.99</v>
      </c>
      <c r="V677" s="25" t="str">
        <f t="shared" si="81"/>
        <v>&lt;8.5</v>
      </c>
      <c r="W677" s="43" t="str">
        <f t="shared" si="83"/>
        <v/>
      </c>
    </row>
    <row r="678" spans="1:23" x14ac:dyDescent="0.4">
      <c r="A678" s="13">
        <f t="shared" si="85"/>
        <v>672</v>
      </c>
      <c r="B678" s="26" t="s">
        <v>1156</v>
      </c>
      <c r="C678" s="27" t="s">
        <v>1156</v>
      </c>
      <c r="D678" s="28" t="s">
        <v>1156</v>
      </c>
      <c r="E678" s="36" t="s">
        <v>1298</v>
      </c>
      <c r="F678" s="27" t="s">
        <v>1178</v>
      </c>
      <c r="G678" s="38" t="s">
        <v>61</v>
      </c>
      <c r="H678" s="28" t="s">
        <v>46</v>
      </c>
      <c r="I678" s="26" t="s">
        <v>1190</v>
      </c>
      <c r="J678" s="26" t="s">
        <v>48</v>
      </c>
      <c r="K678" s="36" t="s">
        <v>74</v>
      </c>
      <c r="L678" s="43" t="s">
        <v>49</v>
      </c>
      <c r="M678" s="13" t="s">
        <v>1167</v>
      </c>
      <c r="N678" s="40" t="s">
        <v>33</v>
      </c>
      <c r="O678" s="31">
        <v>45790</v>
      </c>
      <c r="P678" s="32">
        <v>45792</v>
      </c>
      <c r="Q678" s="28" t="s">
        <v>123</v>
      </c>
      <c r="R678" s="26" t="s">
        <v>519</v>
      </c>
      <c r="S678" s="33" t="s">
        <v>98</v>
      </c>
      <c r="T678" s="24" t="str">
        <f t="shared" si="87"/>
        <v>&lt;5.49</v>
      </c>
      <c r="U678" s="24" t="str">
        <f t="shared" si="87"/>
        <v>&lt;5.72</v>
      </c>
      <c r="V678" s="25" t="str">
        <f t="shared" si="81"/>
        <v>&lt;11</v>
      </c>
      <c r="W678" s="43" t="str">
        <f t="shared" si="83"/>
        <v/>
      </c>
    </row>
    <row r="679" spans="1:23" x14ac:dyDescent="0.4">
      <c r="A679" s="13">
        <f t="shared" si="85"/>
        <v>673</v>
      </c>
      <c r="B679" s="26" t="s">
        <v>1156</v>
      </c>
      <c r="C679" s="27" t="s">
        <v>1156</v>
      </c>
      <c r="D679" s="28" t="s">
        <v>1156</v>
      </c>
      <c r="E679" s="36" t="s">
        <v>1298</v>
      </c>
      <c r="F679" s="27" t="s">
        <v>1178</v>
      </c>
      <c r="G679" s="38" t="s">
        <v>61</v>
      </c>
      <c r="H679" s="28" t="s">
        <v>46</v>
      </c>
      <c r="I679" s="26" t="s">
        <v>1190</v>
      </c>
      <c r="J679" s="26" t="s">
        <v>48</v>
      </c>
      <c r="K679" s="36" t="s">
        <v>74</v>
      </c>
      <c r="L679" s="43" t="s">
        <v>49</v>
      </c>
      <c r="M679" s="13" t="s">
        <v>1167</v>
      </c>
      <c r="N679" s="40" t="s">
        <v>33</v>
      </c>
      <c r="O679" s="31">
        <v>45790</v>
      </c>
      <c r="P679" s="32">
        <v>45792</v>
      </c>
      <c r="Q679" s="28" t="s">
        <v>1081</v>
      </c>
      <c r="R679" s="26" t="s">
        <v>124</v>
      </c>
      <c r="S679" s="33" t="s">
        <v>98</v>
      </c>
      <c r="T679" s="24" t="str">
        <f t="shared" si="87"/>
        <v>&lt;6.17</v>
      </c>
      <c r="U679" s="24" t="str">
        <f t="shared" si="87"/>
        <v>&lt;4.7</v>
      </c>
      <c r="V679" s="25" t="str">
        <f t="shared" si="81"/>
        <v>&lt;11</v>
      </c>
      <c r="W679" s="43" t="str">
        <f t="shared" si="83"/>
        <v/>
      </c>
    </row>
    <row r="680" spans="1:23" x14ac:dyDescent="0.4">
      <c r="A680" s="13">
        <f t="shared" si="85"/>
        <v>674</v>
      </c>
      <c r="B680" s="26" t="s">
        <v>1156</v>
      </c>
      <c r="C680" s="27" t="s">
        <v>1156</v>
      </c>
      <c r="D680" s="28" t="s">
        <v>1156</v>
      </c>
      <c r="E680" s="36" t="s">
        <v>1298</v>
      </c>
      <c r="F680" s="27" t="s">
        <v>1178</v>
      </c>
      <c r="G680" s="38" t="s">
        <v>61</v>
      </c>
      <c r="H680" s="28" t="s">
        <v>46</v>
      </c>
      <c r="I680" s="26" t="s">
        <v>1190</v>
      </c>
      <c r="J680" s="26" t="s">
        <v>48</v>
      </c>
      <c r="K680" s="36" t="s">
        <v>74</v>
      </c>
      <c r="L680" s="43" t="s">
        <v>49</v>
      </c>
      <c r="M680" s="13" t="s">
        <v>1167</v>
      </c>
      <c r="N680" s="40" t="s">
        <v>33</v>
      </c>
      <c r="O680" s="31">
        <v>45790</v>
      </c>
      <c r="P680" s="32">
        <v>45792</v>
      </c>
      <c r="Q680" s="28" t="s">
        <v>561</v>
      </c>
      <c r="R680" s="26" t="s">
        <v>531</v>
      </c>
      <c r="S680" s="33" t="s">
        <v>1191</v>
      </c>
      <c r="T680" s="24" t="str">
        <f t="shared" si="87"/>
        <v>&lt;3.9</v>
      </c>
      <c r="U680" s="24" t="str">
        <f t="shared" si="87"/>
        <v>&lt;4.08</v>
      </c>
      <c r="V680" s="25" t="str">
        <f t="shared" si="81"/>
        <v>&lt;8</v>
      </c>
      <c r="W680" s="43" t="str">
        <f t="shared" si="83"/>
        <v/>
      </c>
    </row>
    <row r="681" spans="1:23" x14ac:dyDescent="0.4">
      <c r="A681" s="13">
        <f t="shared" si="85"/>
        <v>675</v>
      </c>
      <c r="B681" s="26" t="s">
        <v>1156</v>
      </c>
      <c r="C681" s="27" t="s">
        <v>1156</v>
      </c>
      <c r="D681" s="28" t="s">
        <v>1156</v>
      </c>
      <c r="E681" s="36" t="s">
        <v>65</v>
      </c>
      <c r="F681" s="27" t="s">
        <v>1157</v>
      </c>
      <c r="G681" s="38" t="s">
        <v>61</v>
      </c>
      <c r="H681" s="28" t="s">
        <v>46</v>
      </c>
      <c r="I681" s="26" t="s">
        <v>1192</v>
      </c>
      <c r="J681" s="26" t="s">
        <v>48</v>
      </c>
      <c r="K681" s="36" t="s">
        <v>74</v>
      </c>
      <c r="L681" s="43" t="s">
        <v>49</v>
      </c>
      <c r="M681" s="13" t="s">
        <v>1184</v>
      </c>
      <c r="N681" s="40" t="s">
        <v>33</v>
      </c>
      <c r="O681" s="31">
        <v>45789</v>
      </c>
      <c r="P681" s="32">
        <v>45791</v>
      </c>
      <c r="Q681" s="28" t="s">
        <v>1193</v>
      </c>
      <c r="R681" s="26" t="s">
        <v>1194</v>
      </c>
      <c r="S681" s="33" t="s">
        <v>1191</v>
      </c>
      <c r="T681" s="24" t="str">
        <f t="shared" si="87"/>
        <v>&lt;4.19</v>
      </c>
      <c r="U681" s="24" t="str">
        <f t="shared" si="87"/>
        <v>&lt;3.82</v>
      </c>
      <c r="V681" s="25" t="str">
        <f t="shared" ref="V681:V744" si="88">IFERROR(IF(AND(T681="",U681=""),"",IF(AND(T681="-",U681="-"),IF(S681="","Cs合計を入力してください",S681),IF(NOT(ISERROR(T681*1+U681*1)),ROUND(T681+U681, 1-INT(LOG(ABS(T681+U681)))),IF(NOT(ISERROR(T681*1)),ROUND(T681, 1-INT(LOG(ABS(T681)))),IF(NOT(ISERROR(U681*1)),ROUND(U681, 1-INT(LOG(ABS(U681)))),IF(ISERROR(T681*1+U681*1),"&lt;"&amp;ROUND(IF(T681="-",0,SUBSTITUTE(T681,"&lt;",""))*1+IF(U681="-",0,SUBSTITUTE(U681,"&lt;",""))*1,1-INT(LOG(ABS(IF(T681="-",0,SUBSTITUTE(T681,"&lt;",""))*1+IF(U681="-",0,SUBSTITUTE(U681,"&lt;",""))*1)))))))))),"入力形式が間違っています")</f>
        <v>&lt;8</v>
      </c>
      <c r="W681" s="43" t="str">
        <f t="shared" si="83"/>
        <v/>
      </c>
    </row>
    <row r="682" spans="1:23" x14ac:dyDescent="0.4">
      <c r="A682" s="13">
        <f t="shared" si="85"/>
        <v>676</v>
      </c>
      <c r="B682" s="26" t="s">
        <v>1156</v>
      </c>
      <c r="C682" s="27" t="s">
        <v>1156</v>
      </c>
      <c r="D682" s="28" t="s">
        <v>1156</v>
      </c>
      <c r="E682" s="36" t="s">
        <v>65</v>
      </c>
      <c r="F682" s="27" t="s">
        <v>1157</v>
      </c>
      <c r="G682" s="38" t="s">
        <v>61</v>
      </c>
      <c r="H682" s="28" t="s">
        <v>46</v>
      </c>
      <c r="I682" s="26" t="s">
        <v>1192</v>
      </c>
      <c r="J682" s="26" t="s">
        <v>48</v>
      </c>
      <c r="K682" s="36" t="s">
        <v>74</v>
      </c>
      <c r="L682" s="43" t="s">
        <v>49</v>
      </c>
      <c r="M682" s="13" t="s">
        <v>1184</v>
      </c>
      <c r="N682" s="40" t="s">
        <v>33</v>
      </c>
      <c r="O682" s="31">
        <v>45789</v>
      </c>
      <c r="P682" s="32">
        <v>45791</v>
      </c>
      <c r="Q682" s="28" t="s">
        <v>361</v>
      </c>
      <c r="R682" s="26" t="s">
        <v>533</v>
      </c>
      <c r="S682" s="33" t="s">
        <v>52</v>
      </c>
      <c r="T682" s="24" t="str">
        <f t="shared" si="87"/>
        <v>&lt;4.44</v>
      </c>
      <c r="U682" s="24" t="str">
        <f t="shared" si="87"/>
        <v>&lt;5.27</v>
      </c>
      <c r="V682" s="25" t="str">
        <f t="shared" si="88"/>
        <v>&lt;9.7</v>
      </c>
      <c r="W682" s="43" t="str">
        <f t="shared" si="83"/>
        <v/>
      </c>
    </row>
    <row r="683" spans="1:23" x14ac:dyDescent="0.4">
      <c r="A683" s="13">
        <f t="shared" si="85"/>
        <v>677</v>
      </c>
      <c r="B683" s="26" t="s">
        <v>1156</v>
      </c>
      <c r="C683" s="27" t="s">
        <v>1156</v>
      </c>
      <c r="D683" s="28" t="s">
        <v>1156</v>
      </c>
      <c r="E683" s="36" t="s">
        <v>1298</v>
      </c>
      <c r="F683" s="27" t="s">
        <v>1178</v>
      </c>
      <c r="G683" s="38" t="s">
        <v>61</v>
      </c>
      <c r="H683" s="28" t="s">
        <v>46</v>
      </c>
      <c r="I683" s="26" t="s">
        <v>1195</v>
      </c>
      <c r="J683" s="26" t="s">
        <v>48</v>
      </c>
      <c r="K683" s="36" t="s">
        <v>74</v>
      </c>
      <c r="L683" s="43" t="s">
        <v>49</v>
      </c>
      <c r="M683" s="13" t="s">
        <v>1167</v>
      </c>
      <c r="N683" s="40" t="s">
        <v>33</v>
      </c>
      <c r="O683" s="31">
        <v>45790</v>
      </c>
      <c r="P683" s="32">
        <v>45792</v>
      </c>
      <c r="Q683" s="28" t="s">
        <v>1196</v>
      </c>
      <c r="R683" s="26" t="s">
        <v>798</v>
      </c>
      <c r="S683" s="33" t="s">
        <v>104</v>
      </c>
      <c r="T683" s="24" t="str">
        <f t="shared" si="87"/>
        <v>&lt;6.89</v>
      </c>
      <c r="U683" s="24" t="str">
        <f t="shared" si="87"/>
        <v>&lt;5.62</v>
      </c>
      <c r="V683" s="25" t="str">
        <f t="shared" si="88"/>
        <v>&lt;13</v>
      </c>
      <c r="W683" s="43" t="str">
        <f t="shared" si="83"/>
        <v/>
      </c>
    </row>
    <row r="684" spans="1:23" x14ac:dyDescent="0.4">
      <c r="A684" s="13">
        <f t="shared" si="85"/>
        <v>678</v>
      </c>
      <c r="B684" s="26" t="s">
        <v>1156</v>
      </c>
      <c r="C684" s="27" t="s">
        <v>1156</v>
      </c>
      <c r="D684" s="28" t="s">
        <v>1156</v>
      </c>
      <c r="E684" s="36" t="s">
        <v>1298</v>
      </c>
      <c r="F684" s="27" t="s">
        <v>1178</v>
      </c>
      <c r="G684" s="38" t="s">
        <v>61</v>
      </c>
      <c r="H684" s="28" t="s">
        <v>46</v>
      </c>
      <c r="I684" s="26" t="s">
        <v>1195</v>
      </c>
      <c r="J684" s="26" t="s">
        <v>48</v>
      </c>
      <c r="K684" s="36" t="s">
        <v>74</v>
      </c>
      <c r="L684" s="43" t="s">
        <v>49</v>
      </c>
      <c r="M684" s="13" t="s">
        <v>1167</v>
      </c>
      <c r="N684" s="40" t="s">
        <v>33</v>
      </c>
      <c r="O684" s="31">
        <v>45790</v>
      </c>
      <c r="P684" s="32">
        <v>45792</v>
      </c>
      <c r="Q684" s="28" t="s">
        <v>1197</v>
      </c>
      <c r="R684" s="26" t="s">
        <v>464</v>
      </c>
      <c r="S684" s="33" t="s">
        <v>428</v>
      </c>
      <c r="T684" s="24" t="str">
        <f t="shared" si="87"/>
        <v>&lt;4.06</v>
      </c>
      <c r="U684" s="24" t="str">
        <f t="shared" si="87"/>
        <v>&lt;4.29</v>
      </c>
      <c r="V684" s="25" t="str">
        <f t="shared" si="88"/>
        <v>&lt;8.4</v>
      </c>
      <c r="W684" s="43" t="str">
        <f t="shared" si="83"/>
        <v/>
      </c>
    </row>
    <row r="685" spans="1:23" x14ac:dyDescent="0.4">
      <c r="A685" s="13">
        <f t="shared" si="85"/>
        <v>679</v>
      </c>
      <c r="B685" s="26" t="s">
        <v>1156</v>
      </c>
      <c r="C685" s="27" t="s">
        <v>1156</v>
      </c>
      <c r="D685" s="28" t="s">
        <v>1156</v>
      </c>
      <c r="E685" s="36" t="s">
        <v>1298</v>
      </c>
      <c r="F685" s="27" t="s">
        <v>1178</v>
      </c>
      <c r="G685" s="38" t="s">
        <v>61</v>
      </c>
      <c r="H685" s="28" t="s">
        <v>46</v>
      </c>
      <c r="I685" s="26" t="s">
        <v>1195</v>
      </c>
      <c r="J685" s="26" t="s">
        <v>48</v>
      </c>
      <c r="K685" s="36" t="s">
        <v>74</v>
      </c>
      <c r="L685" s="43" t="s">
        <v>49</v>
      </c>
      <c r="M685" s="13" t="s">
        <v>1167</v>
      </c>
      <c r="N685" s="40" t="s">
        <v>33</v>
      </c>
      <c r="O685" s="31">
        <v>45790</v>
      </c>
      <c r="P685" s="32">
        <v>45792</v>
      </c>
      <c r="Q685" s="28" t="s">
        <v>652</v>
      </c>
      <c r="R685" s="26" t="s">
        <v>461</v>
      </c>
      <c r="S685" s="33" t="s">
        <v>452</v>
      </c>
      <c r="T685" s="24" t="str">
        <f t="shared" si="87"/>
        <v>&lt;4.67</v>
      </c>
      <c r="U685" s="24" t="str">
        <f t="shared" si="87"/>
        <v>&lt;4.74</v>
      </c>
      <c r="V685" s="25" t="str">
        <f t="shared" si="88"/>
        <v>&lt;9.4</v>
      </c>
      <c r="W685" s="43" t="str">
        <f t="shared" si="83"/>
        <v/>
      </c>
    </row>
    <row r="686" spans="1:23" x14ac:dyDescent="0.4">
      <c r="A686" s="13">
        <f t="shared" si="85"/>
        <v>680</v>
      </c>
      <c r="B686" s="26" t="s">
        <v>1156</v>
      </c>
      <c r="C686" s="27" t="s">
        <v>1156</v>
      </c>
      <c r="D686" s="28" t="s">
        <v>1156</v>
      </c>
      <c r="E686" s="36" t="s">
        <v>1298</v>
      </c>
      <c r="F686" s="27" t="s">
        <v>1178</v>
      </c>
      <c r="G686" s="38" t="s">
        <v>61</v>
      </c>
      <c r="H686" s="28" t="s">
        <v>46</v>
      </c>
      <c r="I686" s="26" t="s">
        <v>1195</v>
      </c>
      <c r="J686" s="26" t="s">
        <v>48</v>
      </c>
      <c r="K686" s="36" t="s">
        <v>74</v>
      </c>
      <c r="L686" s="43" t="s">
        <v>49</v>
      </c>
      <c r="M686" s="13" t="s">
        <v>1167</v>
      </c>
      <c r="N686" s="40" t="s">
        <v>33</v>
      </c>
      <c r="O686" s="31">
        <v>45790</v>
      </c>
      <c r="P686" s="32">
        <v>45792</v>
      </c>
      <c r="Q686" s="28" t="s">
        <v>657</v>
      </c>
      <c r="R686" s="26" t="s">
        <v>1198</v>
      </c>
      <c r="S686" s="33" t="s">
        <v>446</v>
      </c>
      <c r="T686" s="24" t="str">
        <f t="shared" si="87"/>
        <v>&lt;4.94</v>
      </c>
      <c r="U686" s="24" t="str">
        <f t="shared" si="87"/>
        <v>&lt;4.62</v>
      </c>
      <c r="V686" s="25" t="str">
        <f t="shared" si="88"/>
        <v>&lt;9.6</v>
      </c>
      <c r="W686" s="43" t="str">
        <f t="shared" si="83"/>
        <v/>
      </c>
    </row>
    <row r="687" spans="1:23" x14ac:dyDescent="0.4">
      <c r="A687" s="13">
        <f t="shared" si="85"/>
        <v>681</v>
      </c>
      <c r="B687" s="26" t="s">
        <v>1156</v>
      </c>
      <c r="C687" s="27" t="s">
        <v>1156</v>
      </c>
      <c r="D687" s="28" t="s">
        <v>1156</v>
      </c>
      <c r="E687" s="36" t="s">
        <v>65</v>
      </c>
      <c r="F687" s="27" t="s">
        <v>1157</v>
      </c>
      <c r="G687" s="38" t="s">
        <v>61</v>
      </c>
      <c r="H687" s="28" t="s">
        <v>46</v>
      </c>
      <c r="I687" s="26" t="s">
        <v>1199</v>
      </c>
      <c r="J687" s="26" t="s">
        <v>48</v>
      </c>
      <c r="K687" s="36" t="s">
        <v>74</v>
      </c>
      <c r="L687" s="43" t="s">
        <v>49</v>
      </c>
      <c r="M687" s="13" t="s">
        <v>1184</v>
      </c>
      <c r="N687" s="40" t="s">
        <v>33</v>
      </c>
      <c r="O687" s="31">
        <v>45789</v>
      </c>
      <c r="P687" s="32">
        <v>45791</v>
      </c>
      <c r="Q687" s="28" t="s">
        <v>559</v>
      </c>
      <c r="R687" s="26" t="s">
        <v>865</v>
      </c>
      <c r="S687" s="33" t="s">
        <v>562</v>
      </c>
      <c r="T687" s="24" t="str">
        <f t="shared" si="87"/>
        <v>&lt;4.47</v>
      </c>
      <c r="U687" s="24" t="str">
        <f t="shared" si="87"/>
        <v>&lt;4.25</v>
      </c>
      <c r="V687" s="25" t="str">
        <f t="shared" si="88"/>
        <v>&lt;8.7</v>
      </c>
      <c r="W687" s="43" t="str">
        <f t="shared" si="83"/>
        <v/>
      </c>
    </row>
    <row r="688" spans="1:23" x14ac:dyDescent="0.4">
      <c r="A688" s="13">
        <f t="shared" si="85"/>
        <v>682</v>
      </c>
      <c r="B688" s="26" t="s">
        <v>1156</v>
      </c>
      <c r="C688" s="27" t="s">
        <v>1156</v>
      </c>
      <c r="D688" s="28" t="s">
        <v>1156</v>
      </c>
      <c r="E688" s="36" t="s">
        <v>65</v>
      </c>
      <c r="F688" s="27" t="s">
        <v>1157</v>
      </c>
      <c r="G688" s="38" t="s">
        <v>61</v>
      </c>
      <c r="H688" s="28" t="s">
        <v>46</v>
      </c>
      <c r="I688" s="26" t="s">
        <v>1199</v>
      </c>
      <c r="J688" s="26" t="s">
        <v>48</v>
      </c>
      <c r="K688" s="36" t="s">
        <v>74</v>
      </c>
      <c r="L688" s="43" t="s">
        <v>49</v>
      </c>
      <c r="M688" s="13" t="s">
        <v>1184</v>
      </c>
      <c r="N688" s="40" t="s">
        <v>33</v>
      </c>
      <c r="O688" s="31">
        <v>45789</v>
      </c>
      <c r="P688" s="32">
        <v>45791</v>
      </c>
      <c r="Q688" s="28" t="s">
        <v>660</v>
      </c>
      <c r="R688" s="26" t="s">
        <v>533</v>
      </c>
      <c r="S688" s="33" t="s">
        <v>98</v>
      </c>
      <c r="T688" s="24" t="str">
        <f t="shared" si="87"/>
        <v>&lt;5.26</v>
      </c>
      <c r="U688" s="24" t="str">
        <f t="shared" si="87"/>
        <v>&lt;5.27</v>
      </c>
      <c r="V688" s="25" t="str">
        <f t="shared" si="88"/>
        <v>&lt;11</v>
      </c>
      <c r="W688" s="43" t="str">
        <f t="shared" si="83"/>
        <v/>
      </c>
    </row>
    <row r="689" spans="1:23" x14ac:dyDescent="0.4">
      <c r="A689" s="13">
        <f t="shared" si="85"/>
        <v>683</v>
      </c>
      <c r="B689" s="26" t="s">
        <v>1156</v>
      </c>
      <c r="C689" s="27" t="s">
        <v>1156</v>
      </c>
      <c r="D689" s="28" t="s">
        <v>1156</v>
      </c>
      <c r="E689" s="36" t="s">
        <v>65</v>
      </c>
      <c r="F689" s="27" t="s">
        <v>1157</v>
      </c>
      <c r="G689" s="38" t="s">
        <v>61</v>
      </c>
      <c r="H689" s="28" t="s">
        <v>46</v>
      </c>
      <c r="I689" s="26" t="s">
        <v>1200</v>
      </c>
      <c r="J689" s="26" t="s">
        <v>48</v>
      </c>
      <c r="K689" s="36" t="s">
        <v>74</v>
      </c>
      <c r="L689" s="43" t="s">
        <v>49</v>
      </c>
      <c r="M689" s="13" t="s">
        <v>1164</v>
      </c>
      <c r="N689" s="40" t="s">
        <v>33</v>
      </c>
      <c r="O689" s="31">
        <v>45788</v>
      </c>
      <c r="P689" s="32">
        <v>45791</v>
      </c>
      <c r="Q689" s="28" t="s">
        <v>544</v>
      </c>
      <c r="R689" s="26" t="s">
        <v>1201</v>
      </c>
      <c r="S689" s="33" t="s">
        <v>452</v>
      </c>
      <c r="T689" s="24" t="str">
        <f t="shared" si="87"/>
        <v>&lt;4.45</v>
      </c>
      <c r="U689" s="24" t="str">
        <f t="shared" si="87"/>
        <v>&lt;4.95</v>
      </c>
      <c r="V689" s="25" t="str">
        <f t="shared" si="88"/>
        <v>&lt;9.4</v>
      </c>
      <c r="W689" s="43" t="str">
        <f t="shared" si="83"/>
        <v/>
      </c>
    </row>
    <row r="690" spans="1:23" x14ac:dyDescent="0.4">
      <c r="A690" s="13">
        <f t="shared" si="85"/>
        <v>684</v>
      </c>
      <c r="B690" s="26" t="s">
        <v>1156</v>
      </c>
      <c r="C690" s="27" t="s">
        <v>1156</v>
      </c>
      <c r="D690" s="28" t="s">
        <v>1156</v>
      </c>
      <c r="E690" s="36" t="s">
        <v>1298</v>
      </c>
      <c r="F690" s="27" t="s">
        <v>1170</v>
      </c>
      <c r="G690" s="38" t="s">
        <v>61</v>
      </c>
      <c r="H690" s="28" t="s">
        <v>46</v>
      </c>
      <c r="I690" s="26" t="s">
        <v>296</v>
      </c>
      <c r="J690" s="26" t="s">
        <v>48</v>
      </c>
      <c r="K690" s="36" t="s">
        <v>74</v>
      </c>
      <c r="L690" s="43" t="s">
        <v>49</v>
      </c>
      <c r="M690" s="13" t="s">
        <v>1172</v>
      </c>
      <c r="N690" s="40" t="s">
        <v>33</v>
      </c>
      <c r="O690" s="31">
        <v>45778</v>
      </c>
      <c r="P690" s="32">
        <v>45791</v>
      </c>
      <c r="Q690" s="28" t="s">
        <v>1193</v>
      </c>
      <c r="R690" s="26" t="s">
        <v>1202</v>
      </c>
      <c r="S690" s="33" t="s">
        <v>57</v>
      </c>
      <c r="T690" s="24" t="str">
        <f t="shared" si="87"/>
        <v>&lt;4.19</v>
      </c>
      <c r="U690" s="24" t="str">
        <f t="shared" si="87"/>
        <v>&lt;4.07</v>
      </c>
      <c r="V690" s="25" t="str">
        <f t="shared" si="88"/>
        <v>&lt;8.3</v>
      </c>
      <c r="W690" s="43" t="str">
        <f t="shared" si="83"/>
        <v/>
      </c>
    </row>
    <row r="691" spans="1:23" x14ac:dyDescent="0.4">
      <c r="A691" s="13">
        <f t="shared" si="85"/>
        <v>685</v>
      </c>
      <c r="B691" s="26" t="s">
        <v>1156</v>
      </c>
      <c r="C691" s="27" t="s">
        <v>1156</v>
      </c>
      <c r="D691" s="28" t="s">
        <v>1156</v>
      </c>
      <c r="E691" s="36" t="s">
        <v>65</v>
      </c>
      <c r="F691" s="27" t="s">
        <v>1157</v>
      </c>
      <c r="G691" s="38" t="s">
        <v>61</v>
      </c>
      <c r="H691" s="28" t="s">
        <v>46</v>
      </c>
      <c r="I691" s="26" t="s">
        <v>296</v>
      </c>
      <c r="J691" s="26" t="s">
        <v>48</v>
      </c>
      <c r="K691" s="36" t="s">
        <v>74</v>
      </c>
      <c r="L691" s="43" t="s">
        <v>49</v>
      </c>
      <c r="M691" s="13" t="s">
        <v>1164</v>
      </c>
      <c r="N691" s="40" t="s">
        <v>33</v>
      </c>
      <c r="O691" s="31">
        <v>45788</v>
      </c>
      <c r="P691" s="32">
        <v>45791</v>
      </c>
      <c r="Q691" s="28" t="s">
        <v>458</v>
      </c>
      <c r="R691" s="26" t="s">
        <v>1076</v>
      </c>
      <c r="S691" s="33" t="s">
        <v>459</v>
      </c>
      <c r="T691" s="24" t="str">
        <f t="shared" si="87"/>
        <v>&lt;4.82</v>
      </c>
      <c r="U691" s="24" t="str">
        <f t="shared" si="87"/>
        <v>&lt;5.06</v>
      </c>
      <c r="V691" s="25" t="str">
        <f t="shared" si="88"/>
        <v>&lt;9.9</v>
      </c>
      <c r="W691" s="43" t="str">
        <f t="shared" si="83"/>
        <v/>
      </c>
    </row>
    <row r="692" spans="1:23" x14ac:dyDescent="0.4">
      <c r="A692" s="13">
        <f t="shared" si="85"/>
        <v>686</v>
      </c>
      <c r="B692" s="26" t="s">
        <v>1156</v>
      </c>
      <c r="C692" s="27" t="s">
        <v>1156</v>
      </c>
      <c r="D692" s="28" t="s">
        <v>1156</v>
      </c>
      <c r="E692" s="36" t="s">
        <v>1297</v>
      </c>
      <c r="F692" s="27" t="s">
        <v>1165</v>
      </c>
      <c r="G692" s="38" t="s">
        <v>61</v>
      </c>
      <c r="H692" s="28" t="s">
        <v>46</v>
      </c>
      <c r="I692" s="26" t="s">
        <v>296</v>
      </c>
      <c r="J692" s="26" t="s">
        <v>48</v>
      </c>
      <c r="K692" s="36" t="s">
        <v>74</v>
      </c>
      <c r="L692" s="43" t="s">
        <v>49</v>
      </c>
      <c r="M692" s="13" t="s">
        <v>1167</v>
      </c>
      <c r="N692" s="40" t="s">
        <v>33</v>
      </c>
      <c r="O692" s="31">
        <v>45790</v>
      </c>
      <c r="P692" s="32">
        <v>45792</v>
      </c>
      <c r="Q692" s="28" t="s">
        <v>1203</v>
      </c>
      <c r="R692" s="26" t="s">
        <v>1204</v>
      </c>
      <c r="S692" s="33" t="s">
        <v>127</v>
      </c>
      <c r="T692" s="24" t="str">
        <f t="shared" si="87"/>
        <v>&lt;6.78</v>
      </c>
      <c r="U692" s="24" t="str">
        <f t="shared" si="87"/>
        <v>&lt;7.13</v>
      </c>
      <c r="V692" s="25" t="str">
        <f t="shared" si="88"/>
        <v>&lt;14</v>
      </c>
      <c r="W692" s="43" t="str">
        <f t="shared" ref="W692:W751" si="89">IF(ISERROR(V692*1),"",IF(AND(H692="飲料水",V692&gt;=11),"○",IF(AND(H692="牛乳・乳児用食品",V692&gt;=51),"○",IF(AND(H692&lt;&gt;"",V692&gt;=110),"○",""))))</f>
        <v/>
      </c>
    </row>
    <row r="693" spans="1:23" x14ac:dyDescent="0.4">
      <c r="A693" s="13">
        <f t="shared" si="85"/>
        <v>687</v>
      </c>
      <c r="B693" s="26" t="s">
        <v>1156</v>
      </c>
      <c r="C693" s="27" t="s">
        <v>1156</v>
      </c>
      <c r="D693" s="28" t="s">
        <v>1156</v>
      </c>
      <c r="E693" s="36" t="s">
        <v>65</v>
      </c>
      <c r="F693" s="27" t="s">
        <v>1157</v>
      </c>
      <c r="G693" s="38" t="s">
        <v>61</v>
      </c>
      <c r="H693" s="28" t="s">
        <v>46</v>
      </c>
      <c r="I693" s="26" t="s">
        <v>979</v>
      </c>
      <c r="J693" s="26" t="s">
        <v>48</v>
      </c>
      <c r="K693" s="36" t="s">
        <v>74</v>
      </c>
      <c r="L693" s="43" t="s">
        <v>49</v>
      </c>
      <c r="M693" s="13" t="s">
        <v>1164</v>
      </c>
      <c r="N693" s="40" t="s">
        <v>33</v>
      </c>
      <c r="O693" s="31">
        <v>45788</v>
      </c>
      <c r="P693" s="32">
        <v>45791</v>
      </c>
      <c r="Q693" s="28" t="s">
        <v>1205</v>
      </c>
      <c r="R693" s="26" t="s">
        <v>1206</v>
      </c>
      <c r="S693" s="33" t="s">
        <v>104</v>
      </c>
      <c r="T693" s="24" t="str">
        <f t="shared" si="87"/>
        <v>&lt;6.8</v>
      </c>
      <c r="U693" s="24" t="str">
        <f t="shared" si="87"/>
        <v>&lt;5.95</v>
      </c>
      <c r="V693" s="25" t="str">
        <f t="shared" si="88"/>
        <v>&lt;13</v>
      </c>
      <c r="W693" s="43" t="str">
        <f t="shared" si="89"/>
        <v/>
      </c>
    </row>
    <row r="694" spans="1:23" x14ac:dyDescent="0.4">
      <c r="A694" s="13">
        <f t="shared" si="85"/>
        <v>688</v>
      </c>
      <c r="B694" s="26" t="s">
        <v>1156</v>
      </c>
      <c r="C694" s="27" t="s">
        <v>1156</v>
      </c>
      <c r="D694" s="28" t="s">
        <v>1156</v>
      </c>
      <c r="E694" s="36" t="s">
        <v>65</v>
      </c>
      <c r="F694" s="27" t="s">
        <v>1157</v>
      </c>
      <c r="G694" s="38" t="s">
        <v>61</v>
      </c>
      <c r="H694" s="28" t="s">
        <v>46</v>
      </c>
      <c r="I694" s="26" t="s">
        <v>1207</v>
      </c>
      <c r="J694" s="26" t="s">
        <v>48</v>
      </c>
      <c r="K694" s="36" t="s">
        <v>74</v>
      </c>
      <c r="L694" s="43" t="s">
        <v>49</v>
      </c>
      <c r="M694" s="13" t="s">
        <v>1164</v>
      </c>
      <c r="N694" s="40" t="s">
        <v>33</v>
      </c>
      <c r="O694" s="31">
        <v>45788</v>
      </c>
      <c r="P694" s="32">
        <v>45791</v>
      </c>
      <c r="Q694" s="28" t="s">
        <v>455</v>
      </c>
      <c r="R694" s="26" t="s">
        <v>1208</v>
      </c>
      <c r="S694" s="33" t="s">
        <v>104</v>
      </c>
      <c r="T694" s="24" t="str">
        <f t="shared" si="87"/>
        <v>&lt;6.11</v>
      </c>
      <c r="U694" s="24" t="str">
        <f t="shared" si="87"/>
        <v>&lt;6.92</v>
      </c>
      <c r="V694" s="25" t="str">
        <f t="shared" si="88"/>
        <v>&lt;13</v>
      </c>
      <c r="W694" s="43" t="str">
        <f t="shared" si="89"/>
        <v/>
      </c>
    </row>
    <row r="695" spans="1:23" x14ac:dyDescent="0.4">
      <c r="A695" s="13">
        <f t="shared" si="85"/>
        <v>689</v>
      </c>
      <c r="B695" s="26" t="s">
        <v>1156</v>
      </c>
      <c r="C695" s="27" t="s">
        <v>1156</v>
      </c>
      <c r="D695" s="28" t="s">
        <v>1156</v>
      </c>
      <c r="E695" s="36" t="s">
        <v>1299</v>
      </c>
      <c r="F695" s="27" t="s">
        <v>1209</v>
      </c>
      <c r="G695" s="38" t="s">
        <v>61</v>
      </c>
      <c r="H695" s="28" t="s">
        <v>46</v>
      </c>
      <c r="I695" s="26" t="s">
        <v>1210</v>
      </c>
      <c r="J695" s="26" t="s">
        <v>113</v>
      </c>
      <c r="K695" s="36" t="s">
        <v>74</v>
      </c>
      <c r="L695" s="43" t="s">
        <v>49</v>
      </c>
      <c r="M695" s="13" t="s">
        <v>1172</v>
      </c>
      <c r="N695" s="40" t="s">
        <v>33</v>
      </c>
      <c r="O695" s="31">
        <v>45790</v>
      </c>
      <c r="P695" s="32">
        <v>45792</v>
      </c>
      <c r="Q695" s="28" t="s">
        <v>1211</v>
      </c>
      <c r="R695" s="26" t="s">
        <v>1056</v>
      </c>
      <c r="S695" s="33" t="s">
        <v>1058</v>
      </c>
      <c r="T695" s="24" t="str">
        <f t="shared" si="87"/>
        <v>&lt;0.27</v>
      </c>
      <c r="U695" s="24" t="str">
        <f t="shared" si="87"/>
        <v>&lt;0.271</v>
      </c>
      <c r="V695" s="25" t="str">
        <f t="shared" si="88"/>
        <v>&lt;0.54</v>
      </c>
      <c r="W695" s="43" t="str">
        <f t="shared" si="89"/>
        <v/>
      </c>
    </row>
    <row r="696" spans="1:23" x14ac:dyDescent="0.4">
      <c r="A696" s="13">
        <f t="shared" si="85"/>
        <v>690</v>
      </c>
      <c r="B696" s="26" t="s">
        <v>1156</v>
      </c>
      <c r="C696" s="27" t="s">
        <v>1156</v>
      </c>
      <c r="D696" s="28" t="s">
        <v>1156</v>
      </c>
      <c r="E696" s="36" t="s">
        <v>1299</v>
      </c>
      <c r="F696" s="27" t="s">
        <v>1209</v>
      </c>
      <c r="G696" s="38" t="s">
        <v>61</v>
      </c>
      <c r="H696" s="28" t="s">
        <v>46</v>
      </c>
      <c r="I696" s="26" t="s">
        <v>1210</v>
      </c>
      <c r="J696" s="26" t="s">
        <v>113</v>
      </c>
      <c r="K696" s="36" t="s">
        <v>74</v>
      </c>
      <c r="L696" s="43" t="s">
        <v>49</v>
      </c>
      <c r="M696" s="13" t="s">
        <v>1172</v>
      </c>
      <c r="N696" s="40" t="s">
        <v>33</v>
      </c>
      <c r="O696" s="31">
        <v>45790</v>
      </c>
      <c r="P696" s="32">
        <v>45792</v>
      </c>
      <c r="Q696" s="28" t="s">
        <v>1212</v>
      </c>
      <c r="R696" s="26" t="s">
        <v>424</v>
      </c>
      <c r="S696" s="33" t="s">
        <v>1054</v>
      </c>
      <c r="T696" s="24" t="str">
        <f t="shared" si="87"/>
        <v>&lt;0.31</v>
      </c>
      <c r="U696" s="24" t="str">
        <f t="shared" si="87"/>
        <v>&lt;0.318</v>
      </c>
      <c r="V696" s="25" t="str">
        <f t="shared" si="88"/>
        <v>&lt;0.63</v>
      </c>
      <c r="W696" s="43" t="str">
        <f t="shared" si="89"/>
        <v/>
      </c>
    </row>
    <row r="697" spans="1:23" x14ac:dyDescent="0.4">
      <c r="A697" s="13">
        <f t="shared" si="85"/>
        <v>691</v>
      </c>
      <c r="B697" s="26" t="s">
        <v>1156</v>
      </c>
      <c r="C697" s="27" t="s">
        <v>1156</v>
      </c>
      <c r="D697" s="28" t="s">
        <v>1156</v>
      </c>
      <c r="E697" s="36" t="s">
        <v>1299</v>
      </c>
      <c r="F697" s="27" t="s">
        <v>1209</v>
      </c>
      <c r="G697" s="38" t="s">
        <v>61</v>
      </c>
      <c r="H697" s="28" t="s">
        <v>46</v>
      </c>
      <c r="I697" s="26" t="s">
        <v>1210</v>
      </c>
      <c r="J697" s="26" t="s">
        <v>113</v>
      </c>
      <c r="K697" s="36" t="s">
        <v>74</v>
      </c>
      <c r="L697" s="43" t="s">
        <v>49</v>
      </c>
      <c r="M697" s="13" t="s">
        <v>1172</v>
      </c>
      <c r="N697" s="40" t="s">
        <v>33</v>
      </c>
      <c r="O697" s="31">
        <v>45790</v>
      </c>
      <c r="P697" s="32">
        <v>45792</v>
      </c>
      <c r="Q697" s="28" t="s">
        <v>1213</v>
      </c>
      <c r="R697" s="26" t="s">
        <v>1005</v>
      </c>
      <c r="S697" s="33" t="s">
        <v>1214</v>
      </c>
      <c r="T697" s="24" t="str">
        <f t="shared" si="87"/>
        <v>&lt;0.344</v>
      </c>
      <c r="U697" s="24" t="str">
        <f t="shared" si="87"/>
        <v>&lt;0.35</v>
      </c>
      <c r="V697" s="25" t="str">
        <f t="shared" si="88"/>
        <v>&lt;0.69</v>
      </c>
      <c r="W697" s="43" t="str">
        <f t="shared" si="89"/>
        <v/>
      </c>
    </row>
    <row r="698" spans="1:23" x14ac:dyDescent="0.4">
      <c r="A698" s="13">
        <f t="shared" si="85"/>
        <v>692</v>
      </c>
      <c r="B698" s="26" t="s">
        <v>1156</v>
      </c>
      <c r="C698" s="27" t="s">
        <v>1156</v>
      </c>
      <c r="D698" s="28" t="s">
        <v>1156</v>
      </c>
      <c r="E698" s="36" t="s">
        <v>1299</v>
      </c>
      <c r="F698" s="27" t="s">
        <v>1209</v>
      </c>
      <c r="G698" s="38" t="s">
        <v>61</v>
      </c>
      <c r="H698" s="28" t="s">
        <v>46</v>
      </c>
      <c r="I698" s="26" t="s">
        <v>1210</v>
      </c>
      <c r="J698" s="26" t="s">
        <v>113</v>
      </c>
      <c r="K698" s="36" t="s">
        <v>74</v>
      </c>
      <c r="L698" s="43" t="s">
        <v>49</v>
      </c>
      <c r="M698" s="13" t="s">
        <v>1172</v>
      </c>
      <c r="N698" s="40" t="s">
        <v>33</v>
      </c>
      <c r="O698" s="31">
        <v>45790</v>
      </c>
      <c r="P698" s="32">
        <v>45792</v>
      </c>
      <c r="Q698" s="28" t="s">
        <v>1215</v>
      </c>
      <c r="R698" s="26" t="s">
        <v>423</v>
      </c>
      <c r="S698" s="33" t="s">
        <v>1058</v>
      </c>
      <c r="T698" s="24" t="str">
        <f t="shared" si="87"/>
        <v>&lt;0.236</v>
      </c>
      <c r="U698" s="24" t="str">
        <f t="shared" si="87"/>
        <v>&lt;0.305</v>
      </c>
      <c r="V698" s="25" t="str">
        <f t="shared" si="88"/>
        <v>&lt;0.54</v>
      </c>
      <c r="W698" s="43" t="str">
        <f t="shared" si="89"/>
        <v/>
      </c>
    </row>
    <row r="699" spans="1:23" x14ac:dyDescent="0.4">
      <c r="A699" s="13">
        <f t="shared" ref="A699:A751" si="90">A698+1</f>
        <v>693</v>
      </c>
      <c r="B699" s="26" t="s">
        <v>1156</v>
      </c>
      <c r="C699" s="27" t="s">
        <v>1156</v>
      </c>
      <c r="D699" s="28" t="s">
        <v>1156</v>
      </c>
      <c r="E699" s="36" t="s">
        <v>1300</v>
      </c>
      <c r="F699" s="27" t="s">
        <v>1216</v>
      </c>
      <c r="G699" s="38" t="s">
        <v>61</v>
      </c>
      <c r="H699" s="28" t="s">
        <v>46</v>
      </c>
      <c r="I699" s="26" t="s">
        <v>1217</v>
      </c>
      <c r="J699" s="26" t="s">
        <v>48</v>
      </c>
      <c r="K699" s="36" t="s">
        <v>74</v>
      </c>
      <c r="L699" s="43" t="s">
        <v>49</v>
      </c>
      <c r="M699" s="13" t="s">
        <v>1167</v>
      </c>
      <c r="N699" s="40" t="s">
        <v>33</v>
      </c>
      <c r="O699" s="31">
        <v>45774</v>
      </c>
      <c r="P699" s="32">
        <v>45776</v>
      </c>
      <c r="Q699" s="28" t="s">
        <v>1218</v>
      </c>
      <c r="R699" s="26" t="s">
        <v>1177</v>
      </c>
      <c r="S699" s="33" t="s">
        <v>55</v>
      </c>
      <c r="T699" s="24" t="str">
        <f t="shared" si="87"/>
        <v>&lt;5.2</v>
      </c>
      <c r="U699" s="24" t="str">
        <f t="shared" si="87"/>
        <v>&lt;5.19</v>
      </c>
      <c r="V699" s="25" t="str">
        <f t="shared" si="88"/>
        <v>&lt;10</v>
      </c>
      <c r="W699" s="43" t="str">
        <f t="shared" si="89"/>
        <v/>
      </c>
    </row>
    <row r="700" spans="1:23" x14ac:dyDescent="0.4">
      <c r="A700" s="13">
        <f t="shared" si="90"/>
        <v>694</v>
      </c>
      <c r="B700" s="26" t="s">
        <v>1156</v>
      </c>
      <c r="C700" s="27" t="s">
        <v>1156</v>
      </c>
      <c r="D700" s="28" t="s">
        <v>1156</v>
      </c>
      <c r="E700" s="36" t="s">
        <v>1301</v>
      </c>
      <c r="F700" s="27" t="s">
        <v>1219</v>
      </c>
      <c r="G700" s="29" t="s">
        <v>61</v>
      </c>
      <c r="H700" s="28" t="s">
        <v>46</v>
      </c>
      <c r="I700" s="26" t="s">
        <v>1217</v>
      </c>
      <c r="J700" s="26" t="s">
        <v>48</v>
      </c>
      <c r="K700" s="36" t="s">
        <v>74</v>
      </c>
      <c r="L700" s="34" t="s">
        <v>49</v>
      </c>
      <c r="M700" s="13" t="s">
        <v>1172</v>
      </c>
      <c r="N700" s="40" t="s">
        <v>33</v>
      </c>
      <c r="O700" s="31">
        <v>45772</v>
      </c>
      <c r="P700" s="32">
        <v>45786</v>
      </c>
      <c r="Q700" s="28" t="s">
        <v>1220</v>
      </c>
      <c r="R700" s="26" t="s">
        <v>1221</v>
      </c>
      <c r="S700" s="33" t="s">
        <v>104</v>
      </c>
      <c r="T700" s="24" t="str">
        <f t="shared" si="87"/>
        <v>&lt;6.59</v>
      </c>
      <c r="U700" s="24" t="str">
        <f t="shared" si="87"/>
        <v>&lt;6.39</v>
      </c>
      <c r="V700" s="25" t="str">
        <f t="shared" si="88"/>
        <v>&lt;13</v>
      </c>
      <c r="W700" s="43" t="str">
        <f t="shared" si="89"/>
        <v/>
      </c>
    </row>
    <row r="701" spans="1:23" x14ac:dyDescent="0.4">
      <c r="A701" s="13">
        <f t="shared" si="90"/>
        <v>695</v>
      </c>
      <c r="B701" s="26" t="s">
        <v>1156</v>
      </c>
      <c r="C701" s="27" t="s">
        <v>1156</v>
      </c>
      <c r="D701" s="28" t="s">
        <v>1156</v>
      </c>
      <c r="E701" s="36" t="s">
        <v>1301</v>
      </c>
      <c r="F701" s="27" t="s">
        <v>1219</v>
      </c>
      <c r="G701" s="29" t="s">
        <v>61</v>
      </c>
      <c r="H701" s="28" t="s">
        <v>46</v>
      </c>
      <c r="I701" s="26" t="s">
        <v>1217</v>
      </c>
      <c r="J701" s="26" t="s">
        <v>48</v>
      </c>
      <c r="K701" s="36" t="s">
        <v>74</v>
      </c>
      <c r="L701" s="34" t="s">
        <v>49</v>
      </c>
      <c r="M701" s="13" t="s">
        <v>1172</v>
      </c>
      <c r="N701" s="40" t="s">
        <v>33</v>
      </c>
      <c r="O701" s="31">
        <v>45782</v>
      </c>
      <c r="P701" s="32">
        <v>45786</v>
      </c>
      <c r="Q701" s="28" t="s">
        <v>445</v>
      </c>
      <c r="R701" s="26">
        <v>7.69</v>
      </c>
      <c r="S701" s="33">
        <v>7.7</v>
      </c>
      <c r="T701" s="24" t="str">
        <f t="shared" si="87"/>
        <v>&lt;4.46</v>
      </c>
      <c r="U701" s="24">
        <f t="shared" si="87"/>
        <v>7.69</v>
      </c>
      <c r="V701" s="25">
        <f t="shared" si="88"/>
        <v>7.7</v>
      </c>
      <c r="W701" s="43" t="str">
        <f t="shared" si="89"/>
        <v/>
      </c>
    </row>
    <row r="702" spans="1:23" x14ac:dyDescent="0.4">
      <c r="A702" s="13">
        <f t="shared" si="90"/>
        <v>696</v>
      </c>
      <c r="B702" s="26" t="s">
        <v>1156</v>
      </c>
      <c r="C702" s="27" t="s">
        <v>1156</v>
      </c>
      <c r="D702" s="28" t="s">
        <v>1156</v>
      </c>
      <c r="E702" s="36" t="s">
        <v>1302</v>
      </c>
      <c r="F702" s="27" t="s">
        <v>1222</v>
      </c>
      <c r="G702" s="29" t="s">
        <v>61</v>
      </c>
      <c r="H702" s="28" t="s">
        <v>46</v>
      </c>
      <c r="I702" s="26" t="s">
        <v>47</v>
      </c>
      <c r="J702" s="26" t="s">
        <v>48</v>
      </c>
      <c r="K702" s="36" t="s">
        <v>74</v>
      </c>
      <c r="L702" s="34" t="s">
        <v>49</v>
      </c>
      <c r="M702" s="13" t="s">
        <v>1172</v>
      </c>
      <c r="N702" s="40" t="s">
        <v>33</v>
      </c>
      <c r="O702" s="31">
        <v>45764</v>
      </c>
      <c r="P702" s="32">
        <v>45772</v>
      </c>
      <c r="Q702" s="28" t="s">
        <v>1223</v>
      </c>
      <c r="R702" s="26" t="s">
        <v>522</v>
      </c>
      <c r="S702" s="33" t="s">
        <v>104</v>
      </c>
      <c r="T702" s="24" t="str">
        <f t="shared" si="87"/>
        <v>&lt;6.95</v>
      </c>
      <c r="U702" s="24" t="str">
        <f t="shared" si="87"/>
        <v>&lt;5.85</v>
      </c>
      <c r="V702" s="25" t="str">
        <f t="shared" si="88"/>
        <v>&lt;13</v>
      </c>
      <c r="W702" s="43" t="str">
        <f t="shared" si="89"/>
        <v/>
      </c>
    </row>
    <row r="703" spans="1:23" x14ac:dyDescent="0.4">
      <c r="A703" s="13">
        <f t="shared" si="90"/>
        <v>697</v>
      </c>
      <c r="B703" s="26" t="s">
        <v>1156</v>
      </c>
      <c r="C703" s="27" t="s">
        <v>1156</v>
      </c>
      <c r="D703" s="28" t="s">
        <v>1156</v>
      </c>
      <c r="E703" s="36" t="s">
        <v>1302</v>
      </c>
      <c r="F703" s="27" t="s">
        <v>1222</v>
      </c>
      <c r="G703" s="29" t="s">
        <v>61</v>
      </c>
      <c r="H703" s="28" t="s">
        <v>46</v>
      </c>
      <c r="I703" s="26" t="s">
        <v>47</v>
      </c>
      <c r="J703" s="26" t="s">
        <v>48</v>
      </c>
      <c r="K703" s="36" t="s">
        <v>74</v>
      </c>
      <c r="L703" s="34" t="s">
        <v>49</v>
      </c>
      <c r="M703" s="13" t="s">
        <v>1172</v>
      </c>
      <c r="N703" s="40" t="s">
        <v>33</v>
      </c>
      <c r="O703" s="31">
        <v>45769</v>
      </c>
      <c r="P703" s="32">
        <v>45772</v>
      </c>
      <c r="Q703" s="28" t="s">
        <v>1224</v>
      </c>
      <c r="R703" s="26" t="s">
        <v>1182</v>
      </c>
      <c r="S703" s="33" t="s">
        <v>100</v>
      </c>
      <c r="T703" s="24" t="str">
        <f t="shared" si="87"/>
        <v>&lt;6.08</v>
      </c>
      <c r="U703" s="24" t="str">
        <f t="shared" si="87"/>
        <v>&lt;5.45</v>
      </c>
      <c r="V703" s="25" t="str">
        <f t="shared" si="88"/>
        <v>&lt;12</v>
      </c>
      <c r="W703" s="43" t="str">
        <f t="shared" si="89"/>
        <v/>
      </c>
    </row>
    <row r="704" spans="1:23" x14ac:dyDescent="0.4">
      <c r="A704" s="13">
        <f t="shared" si="90"/>
        <v>698</v>
      </c>
      <c r="B704" s="36" t="s">
        <v>1156</v>
      </c>
      <c r="C704" s="57" t="s">
        <v>1156</v>
      </c>
      <c r="D704" s="37" t="s">
        <v>1156</v>
      </c>
      <c r="E704" s="36" t="s">
        <v>65</v>
      </c>
      <c r="F704" s="57" t="s">
        <v>1157</v>
      </c>
      <c r="G704" s="38" t="s">
        <v>61</v>
      </c>
      <c r="H704" s="28" t="s">
        <v>46</v>
      </c>
      <c r="I704" s="36" t="s">
        <v>465</v>
      </c>
      <c r="J704" s="36" t="s">
        <v>48</v>
      </c>
      <c r="K704" s="36" t="s">
        <v>74</v>
      </c>
      <c r="L704" s="43" t="s">
        <v>49</v>
      </c>
      <c r="M704" s="39" t="s">
        <v>1172</v>
      </c>
      <c r="N704" s="40" t="s">
        <v>33</v>
      </c>
      <c r="O704" s="153">
        <v>45794</v>
      </c>
      <c r="P704" s="154">
        <v>45797</v>
      </c>
      <c r="Q704" s="37" t="s">
        <v>1064</v>
      </c>
      <c r="R704" s="36" t="s">
        <v>1048</v>
      </c>
      <c r="S704" s="42" t="s">
        <v>246</v>
      </c>
      <c r="T704" s="24" t="str">
        <f t="shared" si="87"/>
        <v>&lt;2.77</v>
      </c>
      <c r="U704" s="24" t="str">
        <f t="shared" si="87"/>
        <v>&lt;3.38</v>
      </c>
      <c r="V704" s="25" t="str">
        <f t="shared" si="88"/>
        <v>&lt;6.2</v>
      </c>
      <c r="W704" s="43" t="str">
        <f t="shared" si="89"/>
        <v/>
      </c>
    </row>
    <row r="705" spans="1:23" x14ac:dyDescent="0.4">
      <c r="A705" s="13">
        <f t="shared" si="90"/>
        <v>699</v>
      </c>
      <c r="B705" s="26" t="s">
        <v>1156</v>
      </c>
      <c r="C705" s="27" t="s">
        <v>1156</v>
      </c>
      <c r="D705" s="28" t="s">
        <v>1156</v>
      </c>
      <c r="E705" s="36" t="s">
        <v>65</v>
      </c>
      <c r="F705" s="27" t="s">
        <v>1157</v>
      </c>
      <c r="G705" s="38" t="s">
        <v>61</v>
      </c>
      <c r="H705" s="28" t="s">
        <v>46</v>
      </c>
      <c r="I705" s="26" t="s">
        <v>465</v>
      </c>
      <c r="J705" s="26" t="s">
        <v>48</v>
      </c>
      <c r="K705" s="36" t="s">
        <v>74</v>
      </c>
      <c r="L705" s="43" t="s">
        <v>49</v>
      </c>
      <c r="M705" s="13" t="s">
        <v>1172</v>
      </c>
      <c r="N705" s="40" t="s">
        <v>33</v>
      </c>
      <c r="O705" s="31">
        <v>45794</v>
      </c>
      <c r="P705" s="32">
        <v>45797</v>
      </c>
      <c r="Q705" s="28" t="s">
        <v>1225</v>
      </c>
      <c r="R705" s="26" t="s">
        <v>652</v>
      </c>
      <c r="S705" s="42" t="s">
        <v>437</v>
      </c>
      <c r="T705" s="24" t="str">
        <f t="shared" si="87"/>
        <v>&lt;3.44</v>
      </c>
      <c r="U705" s="24" t="str">
        <f t="shared" si="87"/>
        <v>&lt;4.67</v>
      </c>
      <c r="V705" s="25" t="str">
        <f t="shared" si="88"/>
        <v>&lt;8.1</v>
      </c>
      <c r="W705" s="43" t="str">
        <f t="shared" si="89"/>
        <v/>
      </c>
    </row>
    <row r="706" spans="1:23" x14ac:dyDescent="0.4">
      <c r="A706" s="13">
        <f t="shared" si="90"/>
        <v>700</v>
      </c>
      <c r="B706" s="26" t="s">
        <v>1156</v>
      </c>
      <c r="C706" s="27" t="s">
        <v>1156</v>
      </c>
      <c r="D706" s="28" t="s">
        <v>1156</v>
      </c>
      <c r="E706" s="36" t="s">
        <v>65</v>
      </c>
      <c r="F706" s="27" t="s">
        <v>1157</v>
      </c>
      <c r="G706" s="38" t="s">
        <v>61</v>
      </c>
      <c r="H706" s="28" t="s">
        <v>46</v>
      </c>
      <c r="I706" s="26" t="s">
        <v>465</v>
      </c>
      <c r="J706" s="26" t="s">
        <v>48</v>
      </c>
      <c r="K706" s="36" t="s">
        <v>74</v>
      </c>
      <c r="L706" s="43" t="s">
        <v>49</v>
      </c>
      <c r="M706" s="13" t="s">
        <v>1172</v>
      </c>
      <c r="N706" s="40" t="s">
        <v>33</v>
      </c>
      <c r="O706" s="31">
        <v>45794</v>
      </c>
      <c r="P706" s="32">
        <v>45797</v>
      </c>
      <c r="Q706" s="28" t="s">
        <v>1226</v>
      </c>
      <c r="R706" s="26" t="s">
        <v>1227</v>
      </c>
      <c r="S706" s="42" t="s">
        <v>429</v>
      </c>
      <c r="T706" s="24" t="str">
        <f t="shared" si="87"/>
        <v>&lt;3.12</v>
      </c>
      <c r="U706" s="24" t="str">
        <f t="shared" si="87"/>
        <v>&lt;3.34</v>
      </c>
      <c r="V706" s="25" t="str">
        <f t="shared" si="88"/>
        <v>&lt;6.5</v>
      </c>
      <c r="W706" s="43" t="str">
        <f t="shared" si="89"/>
        <v/>
      </c>
    </row>
    <row r="707" spans="1:23" x14ac:dyDescent="0.4">
      <c r="A707" s="13">
        <f t="shared" si="90"/>
        <v>701</v>
      </c>
      <c r="B707" s="26" t="s">
        <v>1156</v>
      </c>
      <c r="C707" s="27" t="s">
        <v>1156</v>
      </c>
      <c r="D707" s="28" t="s">
        <v>1156</v>
      </c>
      <c r="E707" s="36" t="s">
        <v>65</v>
      </c>
      <c r="F707" s="27" t="s">
        <v>1157</v>
      </c>
      <c r="G707" s="38" t="s">
        <v>61</v>
      </c>
      <c r="H707" s="37" t="s">
        <v>46</v>
      </c>
      <c r="I707" s="26" t="s">
        <v>465</v>
      </c>
      <c r="J707" s="26" t="s">
        <v>48</v>
      </c>
      <c r="K707" s="36" t="s">
        <v>74</v>
      </c>
      <c r="L707" s="43" t="s">
        <v>49</v>
      </c>
      <c r="M707" s="13" t="s">
        <v>1167</v>
      </c>
      <c r="N707" s="40" t="s">
        <v>33</v>
      </c>
      <c r="O707" s="31">
        <v>45795</v>
      </c>
      <c r="P707" s="32">
        <v>45798</v>
      </c>
      <c r="Q707" s="28" t="s">
        <v>1228</v>
      </c>
      <c r="R707" s="26" t="s">
        <v>520</v>
      </c>
      <c r="S707" s="41" t="s">
        <v>104</v>
      </c>
      <c r="T707" s="24" t="str">
        <f t="shared" si="87"/>
        <v>&lt;6.47</v>
      </c>
      <c r="U707" s="24" t="str">
        <f t="shared" si="87"/>
        <v>&lt;6.28</v>
      </c>
      <c r="V707" s="25" t="str">
        <f t="shared" si="88"/>
        <v>&lt;13</v>
      </c>
      <c r="W707" s="43" t="str">
        <f t="shared" si="89"/>
        <v/>
      </c>
    </row>
    <row r="708" spans="1:23" x14ac:dyDescent="0.4">
      <c r="A708" s="13">
        <f t="shared" si="90"/>
        <v>702</v>
      </c>
      <c r="B708" s="26" t="s">
        <v>1156</v>
      </c>
      <c r="C708" s="27" t="s">
        <v>1156</v>
      </c>
      <c r="D708" s="28" t="s">
        <v>1156</v>
      </c>
      <c r="E708" s="36" t="s">
        <v>65</v>
      </c>
      <c r="F708" s="27" t="s">
        <v>1157</v>
      </c>
      <c r="G708" s="38" t="s">
        <v>61</v>
      </c>
      <c r="H708" s="28" t="s">
        <v>46</v>
      </c>
      <c r="I708" s="26" t="s">
        <v>244</v>
      </c>
      <c r="J708" s="26" t="s">
        <v>48</v>
      </c>
      <c r="K708" s="36" t="s">
        <v>74</v>
      </c>
      <c r="L708" s="43" t="s">
        <v>49</v>
      </c>
      <c r="M708" s="13" t="s">
        <v>1172</v>
      </c>
      <c r="N708" s="40" t="s">
        <v>33</v>
      </c>
      <c r="O708" s="31">
        <v>45794</v>
      </c>
      <c r="P708" s="32">
        <v>45797</v>
      </c>
      <c r="Q708" s="28" t="s">
        <v>531</v>
      </c>
      <c r="R708" s="26" t="s">
        <v>866</v>
      </c>
      <c r="S708" s="41" t="s">
        <v>54</v>
      </c>
      <c r="T708" s="24" t="str">
        <f t="shared" si="87"/>
        <v>&lt;4.08</v>
      </c>
      <c r="U708" s="24" t="str">
        <f t="shared" si="87"/>
        <v>&lt;3.72</v>
      </c>
      <c r="V708" s="25" t="str">
        <f t="shared" si="88"/>
        <v>&lt;7.8</v>
      </c>
      <c r="W708" s="43" t="str">
        <f t="shared" si="89"/>
        <v/>
      </c>
    </row>
    <row r="709" spans="1:23" x14ac:dyDescent="0.4">
      <c r="A709" s="13">
        <f t="shared" si="90"/>
        <v>703</v>
      </c>
      <c r="B709" s="26" t="s">
        <v>1156</v>
      </c>
      <c r="C709" s="27" t="s">
        <v>1156</v>
      </c>
      <c r="D709" s="28" t="s">
        <v>1156</v>
      </c>
      <c r="E709" s="36" t="s">
        <v>65</v>
      </c>
      <c r="F709" s="27" t="s">
        <v>1157</v>
      </c>
      <c r="G709" s="38" t="s">
        <v>61</v>
      </c>
      <c r="H709" s="28" t="s">
        <v>46</v>
      </c>
      <c r="I709" s="26" t="s">
        <v>244</v>
      </c>
      <c r="J709" s="26" t="s">
        <v>48</v>
      </c>
      <c r="K709" s="36" t="s">
        <v>74</v>
      </c>
      <c r="L709" s="43" t="s">
        <v>49</v>
      </c>
      <c r="M709" s="13" t="s">
        <v>1172</v>
      </c>
      <c r="N709" s="40" t="s">
        <v>33</v>
      </c>
      <c r="O709" s="31">
        <v>45794</v>
      </c>
      <c r="P709" s="32">
        <v>45797</v>
      </c>
      <c r="Q709" s="28" t="s">
        <v>1229</v>
      </c>
      <c r="R709" s="26" t="s">
        <v>1230</v>
      </c>
      <c r="S709" s="33" t="s">
        <v>301</v>
      </c>
      <c r="T709" s="24" t="str">
        <f t="shared" si="87"/>
        <v>&lt;3.09</v>
      </c>
      <c r="U709" s="24" t="str">
        <f t="shared" si="87"/>
        <v>&lt;3.33</v>
      </c>
      <c r="V709" s="25" t="str">
        <f t="shared" si="88"/>
        <v>&lt;6.4</v>
      </c>
      <c r="W709" s="43" t="str">
        <f t="shared" si="89"/>
        <v/>
      </c>
    </row>
    <row r="710" spans="1:23" x14ac:dyDescent="0.4">
      <c r="A710" s="13">
        <f t="shared" si="90"/>
        <v>704</v>
      </c>
      <c r="B710" s="26" t="s">
        <v>1156</v>
      </c>
      <c r="C710" s="27" t="s">
        <v>1156</v>
      </c>
      <c r="D710" s="28" t="s">
        <v>1156</v>
      </c>
      <c r="E710" s="36" t="s">
        <v>65</v>
      </c>
      <c r="F710" s="27" t="s">
        <v>1157</v>
      </c>
      <c r="G710" s="38" t="s">
        <v>61</v>
      </c>
      <c r="H710" s="37" t="s">
        <v>46</v>
      </c>
      <c r="I710" s="26" t="s">
        <v>240</v>
      </c>
      <c r="J710" s="26" t="s">
        <v>48</v>
      </c>
      <c r="K710" s="36" t="s">
        <v>74</v>
      </c>
      <c r="L710" s="43" t="s">
        <v>49</v>
      </c>
      <c r="M710" s="13" t="s">
        <v>1167</v>
      </c>
      <c r="N710" s="40" t="s">
        <v>33</v>
      </c>
      <c r="O710" s="31">
        <v>45795</v>
      </c>
      <c r="P710" s="32">
        <v>45798</v>
      </c>
      <c r="Q710" s="28" t="s">
        <v>657</v>
      </c>
      <c r="R710" s="26" t="s">
        <v>1231</v>
      </c>
      <c r="S710" s="33" t="s">
        <v>450</v>
      </c>
      <c r="T710" s="24" t="str">
        <f t="shared" si="87"/>
        <v>&lt;4.94</v>
      </c>
      <c r="U710" s="24" t="str">
        <f t="shared" si="87"/>
        <v>&lt;4.89</v>
      </c>
      <c r="V710" s="25" t="str">
        <f t="shared" si="88"/>
        <v>&lt;9.8</v>
      </c>
      <c r="W710" s="43" t="str">
        <f t="shared" si="89"/>
        <v/>
      </c>
    </row>
    <row r="711" spans="1:23" x14ac:dyDescent="0.4">
      <c r="A711" s="13">
        <f t="shared" si="90"/>
        <v>705</v>
      </c>
      <c r="B711" s="26" t="s">
        <v>1156</v>
      </c>
      <c r="C711" s="27" t="s">
        <v>1156</v>
      </c>
      <c r="D711" s="28" t="s">
        <v>1156</v>
      </c>
      <c r="E711" s="36" t="s">
        <v>65</v>
      </c>
      <c r="F711" s="27" t="s">
        <v>1157</v>
      </c>
      <c r="G711" s="38" t="s">
        <v>61</v>
      </c>
      <c r="H711" s="28" t="s">
        <v>46</v>
      </c>
      <c r="I711" s="26" t="s">
        <v>1171</v>
      </c>
      <c r="J711" s="26" t="s">
        <v>48</v>
      </c>
      <c r="K711" s="36" t="s">
        <v>74</v>
      </c>
      <c r="L711" s="43" t="s">
        <v>49</v>
      </c>
      <c r="M711" s="13" t="s">
        <v>1167</v>
      </c>
      <c r="N711" s="40" t="s">
        <v>33</v>
      </c>
      <c r="O711" s="31">
        <v>45795</v>
      </c>
      <c r="P711" s="32">
        <v>45798</v>
      </c>
      <c r="Q711" s="28" t="s">
        <v>774</v>
      </c>
      <c r="R711" s="26" t="s">
        <v>1182</v>
      </c>
      <c r="S711" s="33" t="s">
        <v>100</v>
      </c>
      <c r="T711" s="24" t="str">
        <f t="shared" si="87"/>
        <v>&lt;6.96</v>
      </c>
      <c r="U711" s="24" t="str">
        <f t="shared" si="87"/>
        <v>&lt;5.45</v>
      </c>
      <c r="V711" s="25" t="str">
        <f t="shared" si="88"/>
        <v>&lt;12</v>
      </c>
      <c r="W711" s="43" t="str">
        <f t="shared" si="89"/>
        <v/>
      </c>
    </row>
    <row r="712" spans="1:23" x14ac:dyDescent="0.4">
      <c r="A712" s="13">
        <f t="shared" si="90"/>
        <v>706</v>
      </c>
      <c r="B712" s="26" t="s">
        <v>1156</v>
      </c>
      <c r="C712" s="27" t="s">
        <v>1156</v>
      </c>
      <c r="D712" s="28" t="s">
        <v>1156</v>
      </c>
      <c r="E712" s="36" t="s">
        <v>65</v>
      </c>
      <c r="F712" s="27" t="s">
        <v>1157</v>
      </c>
      <c r="G712" s="38" t="s">
        <v>61</v>
      </c>
      <c r="H712" s="28" t="s">
        <v>46</v>
      </c>
      <c r="I712" s="26" t="s">
        <v>1174</v>
      </c>
      <c r="J712" s="26" t="s">
        <v>48</v>
      </c>
      <c r="K712" s="36" t="s">
        <v>74</v>
      </c>
      <c r="L712" s="43" t="s">
        <v>49</v>
      </c>
      <c r="M712" s="13" t="s">
        <v>1167</v>
      </c>
      <c r="N712" s="40" t="s">
        <v>33</v>
      </c>
      <c r="O712" s="31">
        <v>45795</v>
      </c>
      <c r="P712" s="32">
        <v>45798</v>
      </c>
      <c r="Q712" s="28" t="s">
        <v>1079</v>
      </c>
      <c r="R712" s="26" t="s">
        <v>463</v>
      </c>
      <c r="S712" s="33" t="s">
        <v>98</v>
      </c>
      <c r="T712" s="24" t="str">
        <f t="shared" si="87"/>
        <v>&lt;5.41</v>
      </c>
      <c r="U712" s="24" t="str">
        <f t="shared" si="87"/>
        <v>&lt;5.4</v>
      </c>
      <c r="V712" s="25" t="str">
        <f t="shared" si="88"/>
        <v>&lt;11</v>
      </c>
      <c r="W712" s="43" t="str">
        <f t="shared" si="89"/>
        <v/>
      </c>
    </row>
    <row r="713" spans="1:23" x14ac:dyDescent="0.4">
      <c r="A713" s="13">
        <f t="shared" si="90"/>
        <v>707</v>
      </c>
      <c r="B713" s="26" t="s">
        <v>1156</v>
      </c>
      <c r="C713" s="27" t="s">
        <v>1156</v>
      </c>
      <c r="D713" s="28" t="s">
        <v>1156</v>
      </c>
      <c r="E713" s="36" t="s">
        <v>65</v>
      </c>
      <c r="F713" s="27" t="s">
        <v>1157</v>
      </c>
      <c r="G713" s="38" t="s">
        <v>61</v>
      </c>
      <c r="H713" s="37" t="s">
        <v>46</v>
      </c>
      <c r="I713" s="26" t="s">
        <v>1174</v>
      </c>
      <c r="J713" s="26" t="s">
        <v>48</v>
      </c>
      <c r="K713" s="36" t="s">
        <v>74</v>
      </c>
      <c r="L713" s="43" t="s">
        <v>49</v>
      </c>
      <c r="M713" s="13" t="s">
        <v>1167</v>
      </c>
      <c r="N713" s="40" t="s">
        <v>33</v>
      </c>
      <c r="O713" s="31">
        <v>45796</v>
      </c>
      <c r="P713" s="32">
        <v>45798</v>
      </c>
      <c r="Q713" s="28" t="s">
        <v>869</v>
      </c>
      <c r="R713" s="26" t="s">
        <v>364</v>
      </c>
      <c r="S713" s="33" t="s">
        <v>539</v>
      </c>
      <c r="T713" s="24" t="str">
        <f t="shared" si="87"/>
        <v>&lt;4.41</v>
      </c>
      <c r="U713" s="24" t="str">
        <f t="shared" si="87"/>
        <v>&lt;4.39</v>
      </c>
      <c r="V713" s="25" t="str">
        <f t="shared" si="88"/>
        <v>&lt;8.8</v>
      </c>
      <c r="W713" s="43" t="str">
        <f t="shared" si="89"/>
        <v/>
      </c>
    </row>
    <row r="714" spans="1:23" x14ac:dyDescent="0.4">
      <c r="A714" s="13">
        <f t="shared" si="90"/>
        <v>708</v>
      </c>
      <c r="B714" s="26" t="s">
        <v>1156</v>
      </c>
      <c r="C714" s="27" t="s">
        <v>1156</v>
      </c>
      <c r="D714" s="28" t="s">
        <v>1156</v>
      </c>
      <c r="E714" s="36" t="s">
        <v>65</v>
      </c>
      <c r="F714" s="27" t="s">
        <v>1157</v>
      </c>
      <c r="G714" s="38" t="s">
        <v>61</v>
      </c>
      <c r="H714" s="28" t="s">
        <v>46</v>
      </c>
      <c r="I714" s="26" t="s">
        <v>1174</v>
      </c>
      <c r="J714" s="26" t="s">
        <v>48</v>
      </c>
      <c r="K714" s="36" t="s">
        <v>74</v>
      </c>
      <c r="L714" s="43" t="s">
        <v>49</v>
      </c>
      <c r="M714" s="13" t="s">
        <v>1158</v>
      </c>
      <c r="N714" s="40" t="s">
        <v>33</v>
      </c>
      <c r="O714" s="31">
        <v>45796</v>
      </c>
      <c r="P714" s="32">
        <v>45798</v>
      </c>
      <c r="Q714" s="28" t="s">
        <v>457</v>
      </c>
      <c r="R714" s="26" t="s">
        <v>1232</v>
      </c>
      <c r="S714" s="33" t="s">
        <v>459</v>
      </c>
      <c r="T714" s="24" t="str">
        <f t="shared" si="87"/>
        <v>&lt;4.97</v>
      </c>
      <c r="U714" s="24" t="str">
        <f t="shared" si="87"/>
        <v>&lt;4.9</v>
      </c>
      <c r="V714" s="25" t="str">
        <f t="shared" si="88"/>
        <v>&lt;9.9</v>
      </c>
      <c r="W714" s="43" t="str">
        <f t="shared" si="89"/>
        <v/>
      </c>
    </row>
    <row r="715" spans="1:23" x14ac:dyDescent="0.4">
      <c r="A715" s="13">
        <f t="shared" si="90"/>
        <v>709</v>
      </c>
      <c r="B715" s="26" t="s">
        <v>1156</v>
      </c>
      <c r="C715" s="27" t="s">
        <v>1156</v>
      </c>
      <c r="D715" s="28" t="s">
        <v>1156</v>
      </c>
      <c r="E715" s="36" t="s">
        <v>65</v>
      </c>
      <c r="F715" s="27" t="s">
        <v>1157</v>
      </c>
      <c r="G715" s="38" t="s">
        <v>61</v>
      </c>
      <c r="H715" s="37" t="s">
        <v>46</v>
      </c>
      <c r="I715" s="26" t="s">
        <v>565</v>
      </c>
      <c r="J715" s="26" t="s">
        <v>48</v>
      </c>
      <c r="K715" s="36" t="s">
        <v>74</v>
      </c>
      <c r="L715" s="43" t="s">
        <v>49</v>
      </c>
      <c r="M715" s="13" t="s">
        <v>1167</v>
      </c>
      <c r="N715" s="40" t="s">
        <v>33</v>
      </c>
      <c r="O715" s="31">
        <v>45795</v>
      </c>
      <c r="P715" s="32">
        <v>45798</v>
      </c>
      <c r="Q715" s="28" t="s">
        <v>1233</v>
      </c>
      <c r="R715" s="26" t="s">
        <v>1234</v>
      </c>
      <c r="S715" s="33" t="s">
        <v>100</v>
      </c>
      <c r="T715" s="24" t="str">
        <f t="shared" si="87"/>
        <v>&lt;6.18</v>
      </c>
      <c r="U715" s="24" t="str">
        <f t="shared" si="87"/>
        <v>&lt;5.44</v>
      </c>
      <c r="V715" s="25" t="str">
        <f t="shared" si="88"/>
        <v>&lt;12</v>
      </c>
      <c r="W715" s="43" t="str">
        <f t="shared" si="89"/>
        <v/>
      </c>
    </row>
    <row r="716" spans="1:23" x14ac:dyDescent="0.4">
      <c r="A716" s="13">
        <f t="shared" si="90"/>
        <v>710</v>
      </c>
      <c r="B716" s="26" t="s">
        <v>1156</v>
      </c>
      <c r="C716" s="27" t="s">
        <v>1156</v>
      </c>
      <c r="D716" s="45" t="s">
        <v>1156</v>
      </c>
      <c r="E716" s="36" t="s">
        <v>65</v>
      </c>
      <c r="F716" s="48" t="s">
        <v>1157</v>
      </c>
      <c r="G716" s="38" t="s">
        <v>61</v>
      </c>
      <c r="H716" s="37" t="s">
        <v>46</v>
      </c>
      <c r="I716" s="44" t="s">
        <v>478</v>
      </c>
      <c r="J716" s="44" t="s">
        <v>48</v>
      </c>
      <c r="K716" s="36" t="s">
        <v>74</v>
      </c>
      <c r="L716" s="43" t="s">
        <v>49</v>
      </c>
      <c r="M716" s="49" t="s">
        <v>1167</v>
      </c>
      <c r="N716" s="40" t="s">
        <v>33</v>
      </c>
      <c r="O716" s="35">
        <v>45795</v>
      </c>
      <c r="P716" s="46">
        <v>45798</v>
      </c>
      <c r="Q716" s="28" t="s">
        <v>126</v>
      </c>
      <c r="R716" s="203" t="s">
        <v>1235</v>
      </c>
      <c r="S716" s="47" t="s">
        <v>104</v>
      </c>
      <c r="T716" s="24" t="str">
        <f t="shared" si="87"/>
        <v>&lt;6.86</v>
      </c>
      <c r="U716" s="24" t="str">
        <f t="shared" si="87"/>
        <v>&lt;6.56</v>
      </c>
      <c r="V716" s="25" t="str">
        <f t="shared" si="88"/>
        <v>&lt;13</v>
      </c>
      <c r="W716" s="43" t="str">
        <f t="shared" si="89"/>
        <v/>
      </c>
    </row>
    <row r="717" spans="1:23" x14ac:dyDescent="0.4">
      <c r="A717" s="13">
        <f t="shared" si="90"/>
        <v>711</v>
      </c>
      <c r="B717" s="26" t="s">
        <v>1156</v>
      </c>
      <c r="C717" s="27" t="s">
        <v>1156</v>
      </c>
      <c r="D717" s="45" t="s">
        <v>1156</v>
      </c>
      <c r="E717" s="36" t="s">
        <v>65</v>
      </c>
      <c r="F717" s="48" t="s">
        <v>1157</v>
      </c>
      <c r="G717" s="38" t="s">
        <v>61</v>
      </c>
      <c r="H717" s="28" t="s">
        <v>46</v>
      </c>
      <c r="I717" s="44" t="s">
        <v>877</v>
      </c>
      <c r="J717" s="44" t="s">
        <v>48</v>
      </c>
      <c r="K717" s="36" t="s">
        <v>74</v>
      </c>
      <c r="L717" s="43" t="s">
        <v>49</v>
      </c>
      <c r="M717" s="49" t="s">
        <v>1158</v>
      </c>
      <c r="N717" s="40" t="s">
        <v>33</v>
      </c>
      <c r="O717" s="35">
        <v>45796</v>
      </c>
      <c r="P717" s="46">
        <v>45798</v>
      </c>
      <c r="Q717" s="28" t="s">
        <v>532</v>
      </c>
      <c r="R717" s="26" t="s">
        <v>1236</v>
      </c>
      <c r="S717" s="47" t="s">
        <v>100</v>
      </c>
      <c r="T717" s="24" t="str">
        <f t="shared" si="87"/>
        <v>&lt;5.61</v>
      </c>
      <c r="U717" s="24" t="str">
        <f t="shared" si="87"/>
        <v>&lt;6.23</v>
      </c>
      <c r="V717" s="25" t="str">
        <f t="shared" si="88"/>
        <v>&lt;12</v>
      </c>
      <c r="W717" s="43" t="str">
        <f t="shared" si="89"/>
        <v/>
      </c>
    </row>
    <row r="718" spans="1:23" x14ac:dyDescent="0.4">
      <c r="A718" s="13">
        <f t="shared" si="90"/>
        <v>712</v>
      </c>
      <c r="B718" s="26" t="s">
        <v>1156</v>
      </c>
      <c r="C718" s="27" t="s">
        <v>1156</v>
      </c>
      <c r="D718" s="45" t="s">
        <v>1156</v>
      </c>
      <c r="E718" s="36" t="s">
        <v>65</v>
      </c>
      <c r="F718" s="48" t="s">
        <v>1157</v>
      </c>
      <c r="G718" s="38" t="s">
        <v>61</v>
      </c>
      <c r="H718" s="28" t="s">
        <v>46</v>
      </c>
      <c r="I718" s="44" t="s">
        <v>325</v>
      </c>
      <c r="J718" s="44" t="s">
        <v>48</v>
      </c>
      <c r="K718" s="36" t="s">
        <v>74</v>
      </c>
      <c r="L718" s="43" t="s">
        <v>49</v>
      </c>
      <c r="M718" s="49" t="s">
        <v>1167</v>
      </c>
      <c r="N718" s="40" t="s">
        <v>33</v>
      </c>
      <c r="O718" s="35">
        <v>45795</v>
      </c>
      <c r="P718" s="46">
        <v>45798</v>
      </c>
      <c r="Q718" s="28" t="s">
        <v>460</v>
      </c>
      <c r="R718" s="26" t="s">
        <v>1237</v>
      </c>
      <c r="S718" s="47" t="s">
        <v>98</v>
      </c>
      <c r="T718" s="24" t="str">
        <f t="shared" si="87"/>
        <v>&lt;4.5</v>
      </c>
      <c r="U718" s="24" t="str">
        <f t="shared" si="87"/>
        <v>&lt;6</v>
      </c>
      <c r="V718" s="25" t="str">
        <f t="shared" si="88"/>
        <v>&lt;11</v>
      </c>
      <c r="W718" s="43" t="str">
        <f t="shared" si="89"/>
        <v/>
      </c>
    </row>
    <row r="719" spans="1:23" x14ac:dyDescent="0.4">
      <c r="A719" s="13">
        <f t="shared" si="90"/>
        <v>713</v>
      </c>
      <c r="B719" s="26" t="s">
        <v>1156</v>
      </c>
      <c r="C719" s="27" t="s">
        <v>1156</v>
      </c>
      <c r="D719" s="45" t="s">
        <v>1156</v>
      </c>
      <c r="E719" s="36" t="s">
        <v>65</v>
      </c>
      <c r="F719" s="48" t="s">
        <v>1157</v>
      </c>
      <c r="G719" s="38" t="s">
        <v>61</v>
      </c>
      <c r="H719" s="37" t="s">
        <v>46</v>
      </c>
      <c r="I719" s="44" t="s">
        <v>1190</v>
      </c>
      <c r="J719" s="44" t="s">
        <v>48</v>
      </c>
      <c r="K719" s="36" t="s">
        <v>74</v>
      </c>
      <c r="L719" s="43" t="s">
        <v>49</v>
      </c>
      <c r="M719" s="49" t="s">
        <v>1167</v>
      </c>
      <c r="N719" s="40" t="s">
        <v>33</v>
      </c>
      <c r="O719" s="35">
        <v>45796</v>
      </c>
      <c r="P719" s="46">
        <v>45798</v>
      </c>
      <c r="Q719" s="28" t="s">
        <v>126</v>
      </c>
      <c r="R719" s="26" t="s">
        <v>1238</v>
      </c>
      <c r="S719" s="47" t="s">
        <v>104</v>
      </c>
      <c r="T719" s="24" t="str">
        <f t="shared" si="87"/>
        <v>&lt;6.86</v>
      </c>
      <c r="U719" s="24" t="str">
        <f t="shared" si="87"/>
        <v>&lt;6.1</v>
      </c>
      <c r="V719" s="25" t="str">
        <f t="shared" si="88"/>
        <v>&lt;13</v>
      </c>
      <c r="W719" s="43" t="str">
        <f t="shared" si="89"/>
        <v/>
      </c>
    </row>
    <row r="720" spans="1:23" x14ac:dyDescent="0.4">
      <c r="A720" s="13">
        <f t="shared" si="90"/>
        <v>714</v>
      </c>
      <c r="B720" s="26" t="s">
        <v>1156</v>
      </c>
      <c r="C720" s="27" t="s">
        <v>1156</v>
      </c>
      <c r="D720" s="45" t="s">
        <v>1156</v>
      </c>
      <c r="E720" s="36" t="s">
        <v>1298</v>
      </c>
      <c r="F720" s="48" t="s">
        <v>1178</v>
      </c>
      <c r="G720" s="38" t="s">
        <v>61</v>
      </c>
      <c r="H720" s="28" t="s">
        <v>46</v>
      </c>
      <c r="I720" s="44" t="s">
        <v>1190</v>
      </c>
      <c r="J720" s="44" t="s">
        <v>48</v>
      </c>
      <c r="K720" s="36" t="s">
        <v>74</v>
      </c>
      <c r="L720" s="43" t="s">
        <v>49</v>
      </c>
      <c r="M720" s="49" t="s">
        <v>1239</v>
      </c>
      <c r="N720" s="40" t="s">
        <v>33</v>
      </c>
      <c r="O720" s="35">
        <v>45797</v>
      </c>
      <c r="P720" s="46">
        <v>45799</v>
      </c>
      <c r="Q720" s="28" t="s">
        <v>538</v>
      </c>
      <c r="R720" s="26" t="s">
        <v>520</v>
      </c>
      <c r="S720" s="47" t="s">
        <v>98</v>
      </c>
      <c r="T720" s="24" t="str">
        <f t="shared" si="87"/>
        <v>&lt;4.92</v>
      </c>
      <c r="U720" s="24" t="str">
        <f t="shared" si="87"/>
        <v>&lt;6.28</v>
      </c>
      <c r="V720" s="25" t="str">
        <f t="shared" si="88"/>
        <v>&lt;11</v>
      </c>
      <c r="W720" s="43" t="str">
        <f t="shared" si="89"/>
        <v/>
      </c>
    </row>
    <row r="721" spans="1:23" x14ac:dyDescent="0.4">
      <c r="A721" s="13">
        <f t="shared" si="90"/>
        <v>715</v>
      </c>
      <c r="B721" s="26" t="s">
        <v>1156</v>
      </c>
      <c r="C721" s="27" t="s">
        <v>1156</v>
      </c>
      <c r="D721" s="45" t="s">
        <v>1156</v>
      </c>
      <c r="E721" s="36" t="s">
        <v>1298</v>
      </c>
      <c r="F721" s="48" t="s">
        <v>1178</v>
      </c>
      <c r="G721" s="38" t="s">
        <v>61</v>
      </c>
      <c r="H721" s="28" t="s">
        <v>46</v>
      </c>
      <c r="I721" s="44" t="s">
        <v>1190</v>
      </c>
      <c r="J721" s="44" t="s">
        <v>48</v>
      </c>
      <c r="K721" s="36" t="s">
        <v>74</v>
      </c>
      <c r="L721" s="43" t="s">
        <v>49</v>
      </c>
      <c r="M721" s="49" t="s">
        <v>1239</v>
      </c>
      <c r="N721" s="40" t="s">
        <v>33</v>
      </c>
      <c r="O721" s="35">
        <v>45797</v>
      </c>
      <c r="P721" s="46">
        <v>45799</v>
      </c>
      <c r="Q721" s="28" t="s">
        <v>1240</v>
      </c>
      <c r="R721" s="26" t="s">
        <v>526</v>
      </c>
      <c r="S721" s="47" t="s">
        <v>98</v>
      </c>
      <c r="T721" s="24" t="str">
        <f t="shared" si="87"/>
        <v>&lt;4.68</v>
      </c>
      <c r="U721" s="24" t="str">
        <f t="shared" si="87"/>
        <v>&lt;5.91</v>
      </c>
      <c r="V721" s="25" t="str">
        <f t="shared" si="88"/>
        <v>&lt;11</v>
      </c>
      <c r="W721" s="43" t="str">
        <f t="shared" si="89"/>
        <v/>
      </c>
    </row>
    <row r="722" spans="1:23" x14ac:dyDescent="0.4">
      <c r="A722" s="13">
        <f t="shared" si="90"/>
        <v>716</v>
      </c>
      <c r="B722" s="26" t="s">
        <v>1156</v>
      </c>
      <c r="C722" s="27" t="s">
        <v>1156</v>
      </c>
      <c r="D722" s="45" t="s">
        <v>1156</v>
      </c>
      <c r="E722" s="36" t="s">
        <v>1298</v>
      </c>
      <c r="F722" s="48" t="s">
        <v>1178</v>
      </c>
      <c r="G722" s="38" t="s">
        <v>61</v>
      </c>
      <c r="H722" s="45" t="s">
        <v>46</v>
      </c>
      <c r="I722" s="44" t="s">
        <v>1190</v>
      </c>
      <c r="J722" s="44" t="s">
        <v>48</v>
      </c>
      <c r="K722" s="36" t="s">
        <v>74</v>
      </c>
      <c r="L722" s="43" t="s">
        <v>49</v>
      </c>
      <c r="M722" s="49" t="s">
        <v>1239</v>
      </c>
      <c r="N722" s="40" t="s">
        <v>33</v>
      </c>
      <c r="O722" s="35">
        <v>45797</v>
      </c>
      <c r="P722" s="46">
        <v>45799</v>
      </c>
      <c r="Q722" s="28" t="s">
        <v>1078</v>
      </c>
      <c r="R722" s="26" t="s">
        <v>1241</v>
      </c>
      <c r="S722" s="47" t="s">
        <v>100</v>
      </c>
      <c r="T722" s="24" t="str">
        <f t="shared" si="87"/>
        <v>&lt;5.37</v>
      </c>
      <c r="U722" s="24" t="str">
        <f t="shared" si="87"/>
        <v>&lt;6.15</v>
      </c>
      <c r="V722" s="25" t="str">
        <f t="shared" si="88"/>
        <v>&lt;12</v>
      </c>
      <c r="W722" s="43" t="str">
        <f t="shared" si="89"/>
        <v/>
      </c>
    </row>
    <row r="723" spans="1:23" x14ac:dyDescent="0.4">
      <c r="A723" s="13">
        <f t="shared" si="90"/>
        <v>717</v>
      </c>
      <c r="B723" s="26" t="s">
        <v>1156</v>
      </c>
      <c r="C723" s="27" t="s">
        <v>1156</v>
      </c>
      <c r="D723" s="28" t="s">
        <v>1156</v>
      </c>
      <c r="E723" s="36" t="s">
        <v>65</v>
      </c>
      <c r="F723" s="27" t="s">
        <v>1157</v>
      </c>
      <c r="G723" s="38" t="s">
        <v>61</v>
      </c>
      <c r="H723" s="28" t="s">
        <v>46</v>
      </c>
      <c r="I723" s="26" t="s">
        <v>1192</v>
      </c>
      <c r="J723" s="26" t="s">
        <v>48</v>
      </c>
      <c r="K723" s="36" t="s">
        <v>74</v>
      </c>
      <c r="L723" s="43" t="s">
        <v>49</v>
      </c>
      <c r="M723" s="13" t="s">
        <v>1158</v>
      </c>
      <c r="N723" s="40" t="s">
        <v>33</v>
      </c>
      <c r="O723" s="31">
        <v>45796</v>
      </c>
      <c r="P723" s="32">
        <v>45798</v>
      </c>
      <c r="Q723" s="28" t="s">
        <v>464</v>
      </c>
      <c r="R723" s="26" t="s">
        <v>958</v>
      </c>
      <c r="S723" s="33" t="s">
        <v>446</v>
      </c>
      <c r="T723" s="24" t="str">
        <f t="shared" si="87"/>
        <v>&lt;4.29</v>
      </c>
      <c r="U723" s="24" t="str">
        <f t="shared" si="87"/>
        <v>&lt;5.32</v>
      </c>
      <c r="V723" s="25" t="str">
        <f t="shared" si="88"/>
        <v>&lt;9.6</v>
      </c>
      <c r="W723" s="43" t="str">
        <f t="shared" si="89"/>
        <v/>
      </c>
    </row>
    <row r="724" spans="1:23" x14ac:dyDescent="0.4">
      <c r="A724" s="13">
        <f t="shared" si="90"/>
        <v>718</v>
      </c>
      <c r="B724" s="26" t="s">
        <v>1156</v>
      </c>
      <c r="C724" s="27" t="s">
        <v>1156</v>
      </c>
      <c r="D724" s="28" t="s">
        <v>1156</v>
      </c>
      <c r="E724" s="36" t="s">
        <v>65</v>
      </c>
      <c r="F724" s="27" t="s">
        <v>1157</v>
      </c>
      <c r="G724" s="38" t="s">
        <v>61</v>
      </c>
      <c r="H724" s="28" t="s">
        <v>46</v>
      </c>
      <c r="I724" s="26" t="s">
        <v>1192</v>
      </c>
      <c r="J724" s="26" t="s">
        <v>48</v>
      </c>
      <c r="K724" s="36" t="s">
        <v>74</v>
      </c>
      <c r="L724" s="43" t="s">
        <v>49</v>
      </c>
      <c r="M724" s="13" t="s">
        <v>1158</v>
      </c>
      <c r="N724" s="40" t="s">
        <v>33</v>
      </c>
      <c r="O724" s="31">
        <v>45796</v>
      </c>
      <c r="P724" s="32">
        <v>45798</v>
      </c>
      <c r="Q724" s="28" t="s">
        <v>662</v>
      </c>
      <c r="R724" s="26" t="s">
        <v>825</v>
      </c>
      <c r="S724" s="33" t="s">
        <v>104</v>
      </c>
      <c r="T724" s="24" t="str">
        <f t="shared" si="87"/>
        <v>&lt;6.48</v>
      </c>
      <c r="U724" s="24" t="str">
        <f t="shared" si="87"/>
        <v>&lt;7.01</v>
      </c>
      <c r="V724" s="25" t="str">
        <f t="shared" si="88"/>
        <v>&lt;13</v>
      </c>
      <c r="W724" s="43" t="str">
        <f t="shared" si="89"/>
        <v/>
      </c>
    </row>
    <row r="725" spans="1:23" x14ac:dyDescent="0.4">
      <c r="A725" s="13">
        <f t="shared" si="90"/>
        <v>719</v>
      </c>
      <c r="B725" s="26" t="s">
        <v>1156</v>
      </c>
      <c r="C725" s="27" t="s">
        <v>1156</v>
      </c>
      <c r="D725" s="28" t="s">
        <v>1156</v>
      </c>
      <c r="E725" s="36" t="s">
        <v>1298</v>
      </c>
      <c r="F725" s="27" t="s">
        <v>1178</v>
      </c>
      <c r="G725" s="38" t="s">
        <v>61</v>
      </c>
      <c r="H725" s="28" t="s">
        <v>46</v>
      </c>
      <c r="I725" s="26" t="s">
        <v>1242</v>
      </c>
      <c r="J725" s="26" t="s">
        <v>48</v>
      </c>
      <c r="K725" s="36" t="s">
        <v>74</v>
      </c>
      <c r="L725" s="43" t="s">
        <v>49</v>
      </c>
      <c r="M725" s="13" t="s">
        <v>1239</v>
      </c>
      <c r="N725" s="40" t="s">
        <v>33</v>
      </c>
      <c r="O725" s="31">
        <v>45797</v>
      </c>
      <c r="P725" s="32">
        <v>45799</v>
      </c>
      <c r="Q725" s="28" t="s">
        <v>641</v>
      </c>
      <c r="R725" s="26" t="s">
        <v>1243</v>
      </c>
      <c r="S725" s="33" t="s">
        <v>441</v>
      </c>
      <c r="T725" s="24" t="str">
        <f t="shared" si="87"/>
        <v>&lt;0.471</v>
      </c>
      <c r="U725" s="24" t="str">
        <f t="shared" si="87"/>
        <v>&lt;0.613</v>
      </c>
      <c r="V725" s="25" t="str">
        <f t="shared" si="88"/>
        <v>&lt;1.1</v>
      </c>
      <c r="W725" s="43" t="str">
        <f t="shared" si="89"/>
        <v/>
      </c>
    </row>
    <row r="726" spans="1:23" x14ac:dyDescent="0.4">
      <c r="A726" s="13">
        <f t="shared" si="90"/>
        <v>720</v>
      </c>
      <c r="B726" s="26" t="s">
        <v>1156</v>
      </c>
      <c r="C726" s="27" t="s">
        <v>1156</v>
      </c>
      <c r="D726" s="28" t="s">
        <v>1156</v>
      </c>
      <c r="E726" s="36" t="s">
        <v>1298</v>
      </c>
      <c r="F726" s="27" t="s">
        <v>1178</v>
      </c>
      <c r="G726" s="38" t="s">
        <v>61</v>
      </c>
      <c r="H726" s="28" t="s">
        <v>46</v>
      </c>
      <c r="I726" s="26" t="s">
        <v>1242</v>
      </c>
      <c r="J726" s="26" t="s">
        <v>48</v>
      </c>
      <c r="K726" s="36" t="s">
        <v>74</v>
      </c>
      <c r="L726" s="43" t="s">
        <v>49</v>
      </c>
      <c r="M726" s="13" t="s">
        <v>1239</v>
      </c>
      <c r="N726" s="40" t="s">
        <v>33</v>
      </c>
      <c r="O726" s="31">
        <v>45797</v>
      </c>
      <c r="P726" s="32">
        <v>45799</v>
      </c>
      <c r="Q726" s="28" t="s">
        <v>534</v>
      </c>
      <c r="R726" s="26" t="s">
        <v>1244</v>
      </c>
      <c r="S726" s="33" t="s">
        <v>98</v>
      </c>
      <c r="T726" s="24" t="str">
        <f t="shared" si="87"/>
        <v>&lt;4.43</v>
      </c>
      <c r="U726" s="24" t="str">
        <f t="shared" si="87"/>
        <v>&lt;6.14</v>
      </c>
      <c r="V726" s="25" t="str">
        <f t="shared" si="88"/>
        <v>&lt;11</v>
      </c>
      <c r="W726" s="43" t="str">
        <f t="shared" si="89"/>
        <v/>
      </c>
    </row>
    <row r="727" spans="1:23" x14ac:dyDescent="0.4">
      <c r="A727" s="13">
        <f t="shared" si="90"/>
        <v>721</v>
      </c>
      <c r="B727" s="26" t="s">
        <v>1156</v>
      </c>
      <c r="C727" s="27" t="s">
        <v>1156</v>
      </c>
      <c r="D727" s="28" t="s">
        <v>1156</v>
      </c>
      <c r="E727" s="36" t="s">
        <v>1298</v>
      </c>
      <c r="F727" s="27" t="s">
        <v>1178</v>
      </c>
      <c r="G727" s="38" t="s">
        <v>61</v>
      </c>
      <c r="H727" s="28" t="s">
        <v>46</v>
      </c>
      <c r="I727" s="26" t="s">
        <v>1242</v>
      </c>
      <c r="J727" s="26" t="s">
        <v>48</v>
      </c>
      <c r="K727" s="36" t="s">
        <v>74</v>
      </c>
      <c r="L727" s="43" t="s">
        <v>49</v>
      </c>
      <c r="M727" s="13" t="s">
        <v>1239</v>
      </c>
      <c r="N727" s="40" t="s">
        <v>33</v>
      </c>
      <c r="O727" s="31">
        <v>45797</v>
      </c>
      <c r="P727" s="32">
        <v>45799</v>
      </c>
      <c r="Q727" s="28" t="s">
        <v>516</v>
      </c>
      <c r="R727" s="26" t="s">
        <v>1245</v>
      </c>
      <c r="S727" s="33" t="s">
        <v>100</v>
      </c>
      <c r="T727" s="24" t="str">
        <f t="shared" si="87"/>
        <v>&lt;5.11</v>
      </c>
      <c r="U727" s="24" t="str">
        <f t="shared" si="87"/>
        <v>&lt;6.45</v>
      </c>
      <c r="V727" s="25" t="str">
        <f t="shared" si="88"/>
        <v>&lt;12</v>
      </c>
      <c r="W727" s="43" t="str">
        <f t="shared" si="89"/>
        <v/>
      </c>
    </row>
    <row r="728" spans="1:23" x14ac:dyDescent="0.4">
      <c r="A728" s="13">
        <f t="shared" si="90"/>
        <v>722</v>
      </c>
      <c r="B728" s="26" t="s">
        <v>1156</v>
      </c>
      <c r="C728" s="27" t="s">
        <v>1156</v>
      </c>
      <c r="D728" s="28" t="s">
        <v>1156</v>
      </c>
      <c r="E728" s="36" t="s">
        <v>1298</v>
      </c>
      <c r="F728" s="27" t="s">
        <v>1178</v>
      </c>
      <c r="G728" s="38" t="s">
        <v>61</v>
      </c>
      <c r="H728" s="28" t="s">
        <v>46</v>
      </c>
      <c r="I728" s="26" t="s">
        <v>1242</v>
      </c>
      <c r="J728" s="26" t="s">
        <v>48</v>
      </c>
      <c r="K728" s="36" t="s">
        <v>74</v>
      </c>
      <c r="L728" s="43" t="s">
        <v>49</v>
      </c>
      <c r="M728" s="13" t="s">
        <v>1239</v>
      </c>
      <c r="N728" s="40" t="s">
        <v>33</v>
      </c>
      <c r="O728" s="31">
        <v>45797</v>
      </c>
      <c r="P728" s="32">
        <v>45799</v>
      </c>
      <c r="Q728" s="28" t="s">
        <v>1246</v>
      </c>
      <c r="R728" s="26" t="s">
        <v>1247</v>
      </c>
      <c r="S728" s="33" t="s">
        <v>100</v>
      </c>
      <c r="T728" s="24" t="str">
        <f t="shared" si="87"/>
        <v>&lt;5.7</v>
      </c>
      <c r="U728" s="24" t="str">
        <f t="shared" si="87"/>
        <v>&lt;6.04</v>
      </c>
      <c r="V728" s="25" t="str">
        <f t="shared" si="88"/>
        <v>&lt;12</v>
      </c>
      <c r="W728" s="43" t="str">
        <f t="shared" si="89"/>
        <v/>
      </c>
    </row>
    <row r="729" spans="1:23" x14ac:dyDescent="0.4">
      <c r="A729" s="13">
        <f t="shared" si="90"/>
        <v>723</v>
      </c>
      <c r="B729" s="26" t="s">
        <v>1156</v>
      </c>
      <c r="C729" s="27" t="s">
        <v>1156</v>
      </c>
      <c r="D729" s="28" t="s">
        <v>1156</v>
      </c>
      <c r="E729" s="36" t="s">
        <v>1298</v>
      </c>
      <c r="F729" s="27" t="s">
        <v>1178</v>
      </c>
      <c r="G729" s="38" t="s">
        <v>61</v>
      </c>
      <c r="H729" s="28" t="s">
        <v>46</v>
      </c>
      <c r="I729" s="26" t="s">
        <v>1242</v>
      </c>
      <c r="J729" s="26" t="s">
        <v>48</v>
      </c>
      <c r="K729" s="36" t="s">
        <v>74</v>
      </c>
      <c r="L729" s="43" t="s">
        <v>49</v>
      </c>
      <c r="M729" s="13" t="s">
        <v>1239</v>
      </c>
      <c r="N729" s="40" t="s">
        <v>33</v>
      </c>
      <c r="O729" s="31">
        <v>45797</v>
      </c>
      <c r="P729" s="32">
        <v>45799</v>
      </c>
      <c r="Q729" s="28" t="s">
        <v>458</v>
      </c>
      <c r="R729" s="26" t="s">
        <v>368</v>
      </c>
      <c r="S729" s="33" t="s">
        <v>452</v>
      </c>
      <c r="T729" s="24" t="str">
        <f t="shared" si="87"/>
        <v>&lt;4.82</v>
      </c>
      <c r="U729" s="24" t="str">
        <f t="shared" si="87"/>
        <v>&lt;4.59</v>
      </c>
      <c r="V729" s="25" t="str">
        <f t="shared" si="88"/>
        <v>&lt;9.4</v>
      </c>
      <c r="W729" s="43" t="str">
        <f t="shared" si="89"/>
        <v/>
      </c>
    </row>
    <row r="730" spans="1:23" x14ac:dyDescent="0.4">
      <c r="A730" s="13">
        <f t="shared" si="90"/>
        <v>724</v>
      </c>
      <c r="B730" s="26" t="s">
        <v>1156</v>
      </c>
      <c r="C730" s="27" t="s">
        <v>1156</v>
      </c>
      <c r="D730" s="28" t="s">
        <v>1156</v>
      </c>
      <c r="E730" s="36" t="s">
        <v>1298</v>
      </c>
      <c r="F730" s="27" t="s">
        <v>1178</v>
      </c>
      <c r="G730" s="38" t="s">
        <v>61</v>
      </c>
      <c r="H730" s="28" t="s">
        <v>46</v>
      </c>
      <c r="I730" s="26" t="s">
        <v>1242</v>
      </c>
      <c r="J730" s="26" t="s">
        <v>48</v>
      </c>
      <c r="K730" s="36" t="s">
        <v>74</v>
      </c>
      <c r="L730" s="43" t="s">
        <v>49</v>
      </c>
      <c r="M730" s="13" t="s">
        <v>1239</v>
      </c>
      <c r="N730" s="40" t="s">
        <v>33</v>
      </c>
      <c r="O730" s="31">
        <v>45797</v>
      </c>
      <c r="P730" s="32">
        <v>45799</v>
      </c>
      <c r="Q730" s="28" t="s">
        <v>1160</v>
      </c>
      <c r="R730" s="26" t="s">
        <v>1248</v>
      </c>
      <c r="S730" s="33" t="s">
        <v>98</v>
      </c>
      <c r="T730" s="24" t="str">
        <f t="shared" si="87"/>
        <v>&lt;5.21</v>
      </c>
      <c r="U730" s="24" t="str">
        <f t="shared" si="87"/>
        <v>&lt;5.74</v>
      </c>
      <c r="V730" s="25" t="str">
        <f t="shared" si="88"/>
        <v>&lt;11</v>
      </c>
      <c r="W730" s="43" t="str">
        <f t="shared" si="89"/>
        <v/>
      </c>
    </row>
    <row r="731" spans="1:23" x14ac:dyDescent="0.4">
      <c r="A731" s="13">
        <f t="shared" si="90"/>
        <v>725</v>
      </c>
      <c r="B731" s="26" t="s">
        <v>1156</v>
      </c>
      <c r="C731" s="27" t="s">
        <v>1156</v>
      </c>
      <c r="D731" s="28" t="s">
        <v>1156</v>
      </c>
      <c r="E731" s="36" t="s">
        <v>65</v>
      </c>
      <c r="F731" s="27" t="s">
        <v>1157</v>
      </c>
      <c r="G731" s="38" t="s">
        <v>61</v>
      </c>
      <c r="H731" s="28" t="s">
        <v>46</v>
      </c>
      <c r="I731" s="26" t="s">
        <v>1249</v>
      </c>
      <c r="J731" s="26" t="s">
        <v>48</v>
      </c>
      <c r="K731" s="36" t="s">
        <v>74</v>
      </c>
      <c r="L731" s="43" t="s">
        <v>49</v>
      </c>
      <c r="M731" s="13" t="s">
        <v>1167</v>
      </c>
      <c r="N731" s="40" t="s">
        <v>33</v>
      </c>
      <c r="O731" s="31">
        <v>45795</v>
      </c>
      <c r="P731" s="32">
        <v>45798</v>
      </c>
      <c r="Q731" s="28" t="s">
        <v>649</v>
      </c>
      <c r="R731" s="26" t="s">
        <v>510</v>
      </c>
      <c r="S731" s="33" t="s">
        <v>55</v>
      </c>
      <c r="T731" s="24" t="str">
        <f t="shared" si="87"/>
        <v>&lt;5.03</v>
      </c>
      <c r="U731" s="24" t="str">
        <f t="shared" si="87"/>
        <v>&lt;4.93</v>
      </c>
      <c r="V731" s="25" t="str">
        <f t="shared" si="88"/>
        <v>&lt;10</v>
      </c>
      <c r="W731" s="43" t="str">
        <f t="shared" si="89"/>
        <v/>
      </c>
    </row>
    <row r="732" spans="1:23" x14ac:dyDescent="0.4">
      <c r="A732" s="13">
        <f t="shared" si="90"/>
        <v>726</v>
      </c>
      <c r="B732" s="26" t="s">
        <v>1156</v>
      </c>
      <c r="C732" s="27" t="s">
        <v>1156</v>
      </c>
      <c r="D732" s="28" t="s">
        <v>1156</v>
      </c>
      <c r="E732" s="36" t="s">
        <v>1298</v>
      </c>
      <c r="F732" s="27" t="s">
        <v>1178</v>
      </c>
      <c r="G732" s="38" t="s">
        <v>61</v>
      </c>
      <c r="H732" s="28" t="s">
        <v>46</v>
      </c>
      <c r="I732" s="26" t="s">
        <v>1250</v>
      </c>
      <c r="J732" s="26" t="s">
        <v>48</v>
      </c>
      <c r="K732" s="36" t="s">
        <v>74</v>
      </c>
      <c r="L732" s="43" t="s">
        <v>49</v>
      </c>
      <c r="M732" s="13" t="s">
        <v>1172</v>
      </c>
      <c r="N732" s="40" t="s">
        <v>33</v>
      </c>
      <c r="O732" s="31">
        <v>45797</v>
      </c>
      <c r="P732" s="32">
        <v>45799</v>
      </c>
      <c r="Q732" s="28" t="s">
        <v>1251</v>
      </c>
      <c r="R732" s="26" t="s">
        <v>1252</v>
      </c>
      <c r="S732" s="33" t="s">
        <v>110</v>
      </c>
      <c r="T732" s="24" t="str">
        <f t="shared" si="87"/>
        <v>&lt;2.91</v>
      </c>
      <c r="U732" s="24" t="str">
        <f t="shared" si="87"/>
        <v>&lt;3.37</v>
      </c>
      <c r="V732" s="25" t="str">
        <f t="shared" si="88"/>
        <v>&lt;6.3</v>
      </c>
      <c r="W732" s="43" t="str">
        <f t="shared" si="89"/>
        <v/>
      </c>
    </row>
    <row r="733" spans="1:23" x14ac:dyDescent="0.4">
      <c r="A733" s="13">
        <f t="shared" si="90"/>
        <v>727</v>
      </c>
      <c r="B733" s="26" t="s">
        <v>1156</v>
      </c>
      <c r="C733" s="27" t="s">
        <v>1156</v>
      </c>
      <c r="D733" s="28" t="s">
        <v>1156</v>
      </c>
      <c r="E733" s="36" t="s">
        <v>1298</v>
      </c>
      <c r="F733" s="27" t="s">
        <v>1178</v>
      </c>
      <c r="G733" s="38" t="s">
        <v>61</v>
      </c>
      <c r="H733" s="28" t="s">
        <v>46</v>
      </c>
      <c r="I733" s="26" t="s">
        <v>1250</v>
      </c>
      <c r="J733" s="26" t="s">
        <v>48</v>
      </c>
      <c r="K733" s="36" t="s">
        <v>74</v>
      </c>
      <c r="L733" s="43" t="s">
        <v>49</v>
      </c>
      <c r="M733" s="13" t="s">
        <v>1172</v>
      </c>
      <c r="N733" s="40" t="s">
        <v>33</v>
      </c>
      <c r="O733" s="31">
        <v>45797</v>
      </c>
      <c r="P733" s="32">
        <v>45799</v>
      </c>
      <c r="Q733" s="28" t="s">
        <v>898</v>
      </c>
      <c r="R733" s="26" t="s">
        <v>1253</v>
      </c>
      <c r="S733" s="33" t="s">
        <v>110</v>
      </c>
      <c r="T733" s="24" t="str">
        <f t="shared" si="87"/>
        <v>&lt;3.04</v>
      </c>
      <c r="U733" s="24" t="str">
        <f t="shared" si="87"/>
        <v>&lt;3.24</v>
      </c>
      <c r="V733" s="25" t="str">
        <f t="shared" si="88"/>
        <v>&lt;6.3</v>
      </c>
      <c r="W733" s="43" t="str">
        <f t="shared" si="89"/>
        <v/>
      </c>
    </row>
    <row r="734" spans="1:23" x14ac:dyDescent="0.4">
      <c r="A734" s="13">
        <f t="shared" si="90"/>
        <v>728</v>
      </c>
      <c r="B734" s="26" t="s">
        <v>1156</v>
      </c>
      <c r="C734" s="27" t="s">
        <v>1156</v>
      </c>
      <c r="D734" s="28" t="s">
        <v>1156</v>
      </c>
      <c r="E734" s="36" t="s">
        <v>65</v>
      </c>
      <c r="F734" s="27" t="s">
        <v>1157</v>
      </c>
      <c r="G734" s="38" t="s">
        <v>61</v>
      </c>
      <c r="H734" s="28" t="s">
        <v>46</v>
      </c>
      <c r="I734" s="26" t="s">
        <v>644</v>
      </c>
      <c r="J734" s="26" t="s">
        <v>48</v>
      </c>
      <c r="K734" s="36" t="s">
        <v>74</v>
      </c>
      <c r="L734" s="43" t="s">
        <v>49</v>
      </c>
      <c r="M734" s="13" t="s">
        <v>1167</v>
      </c>
      <c r="N734" s="40" t="s">
        <v>33</v>
      </c>
      <c r="O734" s="31">
        <v>45796</v>
      </c>
      <c r="P734" s="32">
        <v>45798</v>
      </c>
      <c r="Q734" s="28" t="s">
        <v>435</v>
      </c>
      <c r="R734" s="26" t="s">
        <v>367</v>
      </c>
      <c r="S734" s="33" t="s">
        <v>428</v>
      </c>
      <c r="T734" s="24" t="str">
        <f t="shared" si="87"/>
        <v>&lt;4.31</v>
      </c>
      <c r="U734" s="24" t="str">
        <f t="shared" si="87"/>
        <v>&lt;4.1</v>
      </c>
      <c r="V734" s="25" t="str">
        <f t="shared" si="88"/>
        <v>&lt;8.4</v>
      </c>
      <c r="W734" s="43" t="str">
        <f t="shared" si="89"/>
        <v/>
      </c>
    </row>
    <row r="735" spans="1:23" x14ac:dyDescent="0.4">
      <c r="A735" s="13">
        <f t="shared" si="90"/>
        <v>729</v>
      </c>
      <c r="B735" s="26" t="s">
        <v>1156</v>
      </c>
      <c r="C735" s="27" t="s">
        <v>1156</v>
      </c>
      <c r="D735" s="28" t="s">
        <v>1156</v>
      </c>
      <c r="E735" s="36" t="s">
        <v>65</v>
      </c>
      <c r="F735" s="27" t="s">
        <v>1157</v>
      </c>
      <c r="G735" s="38" t="s">
        <v>61</v>
      </c>
      <c r="H735" s="28" t="s">
        <v>46</v>
      </c>
      <c r="I735" s="26" t="s">
        <v>644</v>
      </c>
      <c r="J735" s="26" t="s">
        <v>48</v>
      </c>
      <c r="K735" s="36" t="s">
        <v>74</v>
      </c>
      <c r="L735" s="43" t="s">
        <v>49</v>
      </c>
      <c r="M735" s="13" t="s">
        <v>1167</v>
      </c>
      <c r="N735" s="40" t="s">
        <v>33</v>
      </c>
      <c r="O735" s="31">
        <v>45796</v>
      </c>
      <c r="P735" s="32">
        <v>45798</v>
      </c>
      <c r="Q735" s="28" t="s">
        <v>449</v>
      </c>
      <c r="R735" s="26" t="s">
        <v>1186</v>
      </c>
      <c r="S735" s="33" t="s">
        <v>539</v>
      </c>
      <c r="T735" s="24" t="str">
        <f t="shared" si="87"/>
        <v>&lt;4.65</v>
      </c>
      <c r="U735" s="24" t="str">
        <f t="shared" si="87"/>
        <v>&lt;4.18</v>
      </c>
      <c r="V735" s="25" t="str">
        <f t="shared" si="88"/>
        <v>&lt;8.8</v>
      </c>
      <c r="W735" s="43" t="str">
        <f t="shared" si="89"/>
        <v/>
      </c>
    </row>
    <row r="736" spans="1:23" x14ac:dyDescent="0.4">
      <c r="A736" s="13">
        <f t="shared" si="90"/>
        <v>730</v>
      </c>
      <c r="B736" s="26" t="s">
        <v>1156</v>
      </c>
      <c r="C736" s="27" t="s">
        <v>1156</v>
      </c>
      <c r="D736" s="28" t="s">
        <v>1156</v>
      </c>
      <c r="E736" s="36" t="s">
        <v>65</v>
      </c>
      <c r="F736" s="27" t="s">
        <v>1157</v>
      </c>
      <c r="G736" s="38" t="s">
        <v>61</v>
      </c>
      <c r="H736" s="28" t="s">
        <v>46</v>
      </c>
      <c r="I736" s="26" t="s">
        <v>1199</v>
      </c>
      <c r="J736" s="26" t="s">
        <v>48</v>
      </c>
      <c r="K736" s="36" t="s">
        <v>74</v>
      </c>
      <c r="L736" s="43" t="s">
        <v>49</v>
      </c>
      <c r="M736" s="13" t="s">
        <v>1167</v>
      </c>
      <c r="N736" s="40" t="s">
        <v>33</v>
      </c>
      <c r="O736" s="31">
        <v>45796</v>
      </c>
      <c r="P736" s="32">
        <v>45798</v>
      </c>
      <c r="Q736" s="28" t="s">
        <v>1254</v>
      </c>
      <c r="R736" s="26" t="s">
        <v>965</v>
      </c>
      <c r="S736" s="33" t="s">
        <v>98</v>
      </c>
      <c r="T736" s="24" t="str">
        <f t="shared" si="87"/>
        <v>&lt;5.34</v>
      </c>
      <c r="U736" s="24" t="str">
        <f t="shared" si="87"/>
        <v>&lt;5.82</v>
      </c>
      <c r="V736" s="25" t="str">
        <f t="shared" si="88"/>
        <v>&lt;11</v>
      </c>
      <c r="W736" s="43" t="str">
        <f t="shared" si="89"/>
        <v/>
      </c>
    </row>
    <row r="737" spans="1:23" x14ac:dyDescent="0.4">
      <c r="A737" s="13">
        <f t="shared" si="90"/>
        <v>731</v>
      </c>
      <c r="B737" s="26" t="s">
        <v>1156</v>
      </c>
      <c r="C737" s="27" t="s">
        <v>1156</v>
      </c>
      <c r="D737" s="28" t="s">
        <v>1156</v>
      </c>
      <c r="E737" s="36" t="s">
        <v>65</v>
      </c>
      <c r="F737" s="27" t="s">
        <v>1157</v>
      </c>
      <c r="G737" s="38" t="s">
        <v>61</v>
      </c>
      <c r="H737" s="28" t="s">
        <v>46</v>
      </c>
      <c r="I737" s="26" t="s">
        <v>1199</v>
      </c>
      <c r="J737" s="26" t="s">
        <v>48</v>
      </c>
      <c r="K737" s="36" t="s">
        <v>74</v>
      </c>
      <c r="L737" s="43" t="s">
        <v>49</v>
      </c>
      <c r="M737" s="13" t="s">
        <v>1167</v>
      </c>
      <c r="N737" s="40" t="s">
        <v>33</v>
      </c>
      <c r="O737" s="31">
        <v>45796</v>
      </c>
      <c r="P737" s="32">
        <v>45798</v>
      </c>
      <c r="Q737" s="28" t="s">
        <v>1248</v>
      </c>
      <c r="R737" s="26" t="s">
        <v>681</v>
      </c>
      <c r="S737" s="33" t="s">
        <v>98</v>
      </c>
      <c r="T737" s="24" t="str">
        <f t="shared" si="87"/>
        <v>&lt;5.74</v>
      </c>
      <c r="U737" s="24" t="str">
        <f t="shared" si="87"/>
        <v>&lt;5.69</v>
      </c>
      <c r="V737" s="25" t="str">
        <f t="shared" si="88"/>
        <v>&lt;11</v>
      </c>
      <c r="W737" s="43" t="str">
        <f t="shared" si="89"/>
        <v/>
      </c>
    </row>
    <row r="738" spans="1:23" x14ac:dyDescent="0.4">
      <c r="A738" s="13">
        <f t="shared" si="90"/>
        <v>732</v>
      </c>
      <c r="B738" s="26" t="s">
        <v>1156</v>
      </c>
      <c r="C738" s="27" t="s">
        <v>1156</v>
      </c>
      <c r="D738" s="28" t="s">
        <v>1156</v>
      </c>
      <c r="E738" s="36" t="s">
        <v>65</v>
      </c>
      <c r="F738" s="27" t="s">
        <v>1157</v>
      </c>
      <c r="G738" s="38" t="s">
        <v>61</v>
      </c>
      <c r="H738" s="28" t="s">
        <v>46</v>
      </c>
      <c r="I738" s="26" t="s">
        <v>1200</v>
      </c>
      <c r="J738" s="26" t="s">
        <v>48</v>
      </c>
      <c r="K738" s="36" t="s">
        <v>74</v>
      </c>
      <c r="L738" s="43" t="s">
        <v>49</v>
      </c>
      <c r="M738" s="13" t="s">
        <v>1167</v>
      </c>
      <c r="N738" s="40" t="s">
        <v>33</v>
      </c>
      <c r="O738" s="31">
        <v>45795</v>
      </c>
      <c r="P738" s="32">
        <v>45798</v>
      </c>
      <c r="Q738" s="28" t="s">
        <v>1255</v>
      </c>
      <c r="R738" s="26" t="s">
        <v>449</v>
      </c>
      <c r="S738" s="33" t="s">
        <v>1256</v>
      </c>
      <c r="T738" s="24" t="str">
        <f t="shared" si="87"/>
        <v>&lt;4.3</v>
      </c>
      <c r="U738" s="24" t="str">
        <f t="shared" si="87"/>
        <v>&lt;4.65</v>
      </c>
      <c r="V738" s="25" t="str">
        <f t="shared" si="88"/>
        <v>&lt;9</v>
      </c>
      <c r="W738" s="43" t="str">
        <f t="shared" si="89"/>
        <v/>
      </c>
    </row>
    <row r="739" spans="1:23" x14ac:dyDescent="0.4">
      <c r="A739" s="13">
        <f t="shared" si="90"/>
        <v>733</v>
      </c>
      <c r="B739" s="26" t="s">
        <v>1156</v>
      </c>
      <c r="C739" s="27" t="s">
        <v>1156</v>
      </c>
      <c r="D739" s="28" t="s">
        <v>1156</v>
      </c>
      <c r="E739" s="36" t="s">
        <v>65</v>
      </c>
      <c r="F739" s="27" t="s">
        <v>1157</v>
      </c>
      <c r="G739" s="38" t="s">
        <v>61</v>
      </c>
      <c r="H739" s="28" t="s">
        <v>46</v>
      </c>
      <c r="I739" s="26" t="s">
        <v>296</v>
      </c>
      <c r="J739" s="26" t="s">
        <v>48</v>
      </c>
      <c r="K739" s="36" t="s">
        <v>74</v>
      </c>
      <c r="L739" s="43" t="s">
        <v>49</v>
      </c>
      <c r="M739" s="13" t="s">
        <v>1167</v>
      </c>
      <c r="N739" s="40" t="s">
        <v>33</v>
      </c>
      <c r="O739" s="31">
        <v>45795</v>
      </c>
      <c r="P739" s="32">
        <v>45798</v>
      </c>
      <c r="Q739" s="28" t="s">
        <v>361</v>
      </c>
      <c r="R739" s="26" t="s">
        <v>659</v>
      </c>
      <c r="S739" s="33" t="s">
        <v>562</v>
      </c>
      <c r="T739" s="24" t="str">
        <f t="shared" si="87"/>
        <v>&lt;4.44</v>
      </c>
      <c r="U739" s="24" t="str">
        <f t="shared" si="87"/>
        <v>&lt;4.27</v>
      </c>
      <c r="V739" s="25" t="str">
        <f t="shared" si="88"/>
        <v>&lt;8.7</v>
      </c>
      <c r="W739" s="43" t="str">
        <f t="shared" si="89"/>
        <v/>
      </c>
    </row>
    <row r="740" spans="1:23" x14ac:dyDescent="0.4">
      <c r="A740" s="13">
        <f t="shared" si="90"/>
        <v>734</v>
      </c>
      <c r="B740" s="26" t="s">
        <v>1156</v>
      </c>
      <c r="C740" s="27" t="s">
        <v>1156</v>
      </c>
      <c r="D740" s="28" t="s">
        <v>1156</v>
      </c>
      <c r="E740" s="36" t="s">
        <v>1299</v>
      </c>
      <c r="F740" s="27" t="s">
        <v>1209</v>
      </c>
      <c r="G740" s="38" t="s">
        <v>61</v>
      </c>
      <c r="H740" s="28" t="s">
        <v>46</v>
      </c>
      <c r="I740" s="26" t="s">
        <v>1210</v>
      </c>
      <c r="J740" s="26" t="s">
        <v>113</v>
      </c>
      <c r="K740" s="36" t="s">
        <v>74</v>
      </c>
      <c r="L740" s="43" t="s">
        <v>49</v>
      </c>
      <c r="M740" s="13" t="s">
        <v>1172</v>
      </c>
      <c r="N740" s="40" t="s">
        <v>33</v>
      </c>
      <c r="O740" s="31">
        <v>45797</v>
      </c>
      <c r="P740" s="32">
        <v>45799</v>
      </c>
      <c r="Q740" s="28" t="s">
        <v>1257</v>
      </c>
      <c r="R740" s="26" t="s">
        <v>1258</v>
      </c>
      <c r="S740" s="33" t="s">
        <v>1259</v>
      </c>
      <c r="T740" s="24" t="str">
        <f t="shared" si="87"/>
        <v>&lt;0.246</v>
      </c>
      <c r="U740" s="24" t="str">
        <f t="shared" si="87"/>
        <v>&lt;0.242</v>
      </c>
      <c r="V740" s="25" t="str">
        <f t="shared" si="88"/>
        <v>&lt;0.49</v>
      </c>
      <c r="W740" s="43" t="str">
        <f t="shared" si="89"/>
        <v/>
      </c>
    </row>
    <row r="741" spans="1:23" x14ac:dyDescent="0.4">
      <c r="A741" s="13">
        <f t="shared" si="90"/>
        <v>735</v>
      </c>
      <c r="B741" s="26" t="s">
        <v>1156</v>
      </c>
      <c r="C741" s="27" t="s">
        <v>1156</v>
      </c>
      <c r="D741" s="28" t="s">
        <v>1156</v>
      </c>
      <c r="E741" s="36" t="s">
        <v>1299</v>
      </c>
      <c r="F741" s="27" t="s">
        <v>1209</v>
      </c>
      <c r="G741" s="38" t="s">
        <v>61</v>
      </c>
      <c r="H741" s="28" t="s">
        <v>46</v>
      </c>
      <c r="I741" s="26" t="s">
        <v>1210</v>
      </c>
      <c r="J741" s="26" t="s">
        <v>113</v>
      </c>
      <c r="K741" s="36" t="s">
        <v>74</v>
      </c>
      <c r="L741" s="43" t="s">
        <v>49</v>
      </c>
      <c r="M741" s="13" t="s">
        <v>1172</v>
      </c>
      <c r="N741" s="40" t="s">
        <v>33</v>
      </c>
      <c r="O741" s="31">
        <v>45797</v>
      </c>
      <c r="P741" s="32">
        <v>45799</v>
      </c>
      <c r="Q741" s="28" t="s">
        <v>1260</v>
      </c>
      <c r="R741" s="26" t="s">
        <v>1261</v>
      </c>
      <c r="S741" s="33" t="s">
        <v>694</v>
      </c>
      <c r="T741" s="24" t="str">
        <f t="shared" si="87"/>
        <v>&lt;0.259</v>
      </c>
      <c r="U741" s="24" t="str">
        <f t="shared" si="87"/>
        <v>&lt;0.304</v>
      </c>
      <c r="V741" s="25" t="str">
        <f t="shared" si="88"/>
        <v>&lt;0.56</v>
      </c>
      <c r="W741" s="43" t="str">
        <f t="shared" si="89"/>
        <v/>
      </c>
    </row>
    <row r="742" spans="1:23" x14ac:dyDescent="0.4">
      <c r="A742" s="13">
        <f t="shared" si="90"/>
        <v>736</v>
      </c>
      <c r="B742" s="26" t="s">
        <v>1156</v>
      </c>
      <c r="C742" s="27" t="s">
        <v>1156</v>
      </c>
      <c r="D742" s="28" t="s">
        <v>1156</v>
      </c>
      <c r="E742" s="36" t="s">
        <v>1299</v>
      </c>
      <c r="F742" s="27" t="s">
        <v>1209</v>
      </c>
      <c r="G742" s="38" t="s">
        <v>61</v>
      </c>
      <c r="H742" s="28" t="s">
        <v>46</v>
      </c>
      <c r="I742" s="26" t="s">
        <v>1210</v>
      </c>
      <c r="J742" s="26" t="s">
        <v>113</v>
      </c>
      <c r="K742" s="36" t="s">
        <v>74</v>
      </c>
      <c r="L742" s="43" t="s">
        <v>49</v>
      </c>
      <c r="M742" s="13" t="s">
        <v>1172</v>
      </c>
      <c r="N742" s="40" t="s">
        <v>33</v>
      </c>
      <c r="O742" s="31">
        <v>45797</v>
      </c>
      <c r="P742" s="32">
        <v>45799</v>
      </c>
      <c r="Q742" s="28" t="s">
        <v>1262</v>
      </c>
      <c r="R742" s="26" t="s">
        <v>1263</v>
      </c>
      <c r="S742" s="33" t="s">
        <v>985</v>
      </c>
      <c r="T742" s="24" t="str">
        <f t="shared" si="87"/>
        <v>&lt;0.314</v>
      </c>
      <c r="U742" s="24" t="str">
        <f t="shared" si="87"/>
        <v>&lt;0.275</v>
      </c>
      <c r="V742" s="25" t="str">
        <f t="shared" si="88"/>
        <v>&lt;0.59</v>
      </c>
      <c r="W742" s="43" t="str">
        <f t="shared" si="89"/>
        <v/>
      </c>
    </row>
    <row r="743" spans="1:23" x14ac:dyDescent="0.4">
      <c r="A743" s="13">
        <f t="shared" si="90"/>
        <v>737</v>
      </c>
      <c r="B743" s="26" t="s">
        <v>1156</v>
      </c>
      <c r="C743" s="27" t="s">
        <v>1156</v>
      </c>
      <c r="D743" s="28" t="s">
        <v>1156</v>
      </c>
      <c r="E743" s="36" t="s">
        <v>1299</v>
      </c>
      <c r="F743" s="27" t="s">
        <v>1209</v>
      </c>
      <c r="G743" s="38" t="s">
        <v>61</v>
      </c>
      <c r="H743" s="28" t="s">
        <v>46</v>
      </c>
      <c r="I743" s="26" t="s">
        <v>1210</v>
      </c>
      <c r="J743" s="26" t="s">
        <v>113</v>
      </c>
      <c r="K743" s="36" t="s">
        <v>74</v>
      </c>
      <c r="L743" s="43" t="s">
        <v>49</v>
      </c>
      <c r="M743" s="13" t="s">
        <v>1172</v>
      </c>
      <c r="N743" s="40" t="s">
        <v>33</v>
      </c>
      <c r="O743" s="31">
        <v>45797</v>
      </c>
      <c r="P743" s="32">
        <v>45799</v>
      </c>
      <c r="Q743" s="28" t="s">
        <v>1264</v>
      </c>
      <c r="R743" s="26" t="s">
        <v>1265</v>
      </c>
      <c r="S743" s="33" t="s">
        <v>694</v>
      </c>
      <c r="T743" s="24" t="str">
        <f t="shared" si="87"/>
        <v>&lt;0.285</v>
      </c>
      <c r="U743" s="24" t="str">
        <f t="shared" si="87"/>
        <v>&lt;0.278</v>
      </c>
      <c r="V743" s="25" t="str">
        <f t="shared" si="88"/>
        <v>&lt;0.56</v>
      </c>
      <c r="W743" s="43" t="str">
        <f t="shared" si="89"/>
        <v/>
      </c>
    </row>
    <row r="744" spans="1:23" x14ac:dyDescent="0.4">
      <c r="A744" s="13">
        <f t="shared" si="90"/>
        <v>738</v>
      </c>
      <c r="B744" s="36" t="s">
        <v>1266</v>
      </c>
      <c r="C744" s="57" t="s">
        <v>1266</v>
      </c>
      <c r="D744" s="37" t="s">
        <v>1267</v>
      </c>
      <c r="E744" s="36" t="s">
        <v>1268</v>
      </c>
      <c r="F744" s="57" t="s">
        <v>91</v>
      </c>
      <c r="G744" s="38" t="s">
        <v>61</v>
      </c>
      <c r="H744" s="28" t="s">
        <v>69</v>
      </c>
      <c r="I744" s="36" t="s">
        <v>1269</v>
      </c>
      <c r="J744" s="36"/>
      <c r="K744" s="36" t="s">
        <v>1270</v>
      </c>
      <c r="L744" s="43" t="s">
        <v>49</v>
      </c>
      <c r="M744" s="39" t="s">
        <v>1271</v>
      </c>
      <c r="N744" s="40" t="s">
        <v>33</v>
      </c>
      <c r="O744" s="153">
        <v>45793</v>
      </c>
      <c r="P744" s="154">
        <v>45799</v>
      </c>
      <c r="Q744" s="37" t="s">
        <v>150</v>
      </c>
      <c r="R744" s="36" t="s">
        <v>1272</v>
      </c>
      <c r="S744" s="42" t="s">
        <v>1273</v>
      </c>
      <c r="T744" s="24" t="str">
        <f t="shared" ref="T744:U751" si="91">IF(Q744="","",IF(NOT(ISERROR(Q744*1)),ROUNDDOWN(Q744*1,2-INT(LOG(ABS(Q744*1)))),IFERROR("&lt;"&amp;ROUNDDOWN(IF(SUBSTITUTE(Q744,"&lt;","")*1&lt;=50,SUBSTITUTE(Q744,"&lt;","")*1,""),2-INT(LOG(ABS(SUBSTITUTE(Q744,"&lt;","")*1)))),IF(Q744="-",Q744,"入力形式が間違っています"))))</f>
        <v>&lt;4.7</v>
      </c>
      <c r="U744" s="24" t="str">
        <f t="shared" si="91"/>
        <v>&lt;3.9</v>
      </c>
      <c r="V744" s="25" t="str">
        <f t="shared" si="88"/>
        <v>&lt;8.6</v>
      </c>
      <c r="W744" s="43" t="str">
        <f t="shared" si="89"/>
        <v/>
      </c>
    </row>
    <row r="745" spans="1:23" x14ac:dyDescent="0.4">
      <c r="A745" s="13">
        <f t="shared" si="90"/>
        <v>739</v>
      </c>
      <c r="B745" s="36" t="s">
        <v>1266</v>
      </c>
      <c r="C745" s="57" t="s">
        <v>1266</v>
      </c>
      <c r="D745" s="37" t="s">
        <v>1267</v>
      </c>
      <c r="E745" s="26" t="s">
        <v>1274</v>
      </c>
      <c r="F745" s="27" t="s">
        <v>91</v>
      </c>
      <c r="G745" s="38" t="s">
        <v>61</v>
      </c>
      <c r="H745" s="28" t="s">
        <v>69</v>
      </c>
      <c r="I745" s="36" t="s">
        <v>1275</v>
      </c>
      <c r="J745" s="36"/>
      <c r="K745" s="26" t="s">
        <v>1270</v>
      </c>
      <c r="L745" s="43" t="s">
        <v>49</v>
      </c>
      <c r="M745" s="39" t="s">
        <v>1271</v>
      </c>
      <c r="N745" s="40" t="s">
        <v>33</v>
      </c>
      <c r="O745" s="153">
        <v>45793</v>
      </c>
      <c r="P745" s="154">
        <v>45799</v>
      </c>
      <c r="Q745" s="28" t="s">
        <v>156</v>
      </c>
      <c r="R745" s="26" t="s">
        <v>1276</v>
      </c>
      <c r="S745" s="42" t="s">
        <v>852</v>
      </c>
      <c r="T745" s="24" t="str">
        <f t="shared" si="91"/>
        <v>&lt;4.3</v>
      </c>
      <c r="U745" s="24" t="str">
        <f t="shared" si="91"/>
        <v>&lt;4.4</v>
      </c>
      <c r="V745" s="25" t="str">
        <f t="shared" ref="V745:V751" si="92">IFERROR(IF(AND(T745="",U745=""),"",IF(AND(T745="-",U745="-"),IF(S745="","Cs合計を入力してください",S745),IF(NOT(ISERROR(T745*1+U745*1)),ROUND(T745+U745, 1-INT(LOG(ABS(T745+U745)))),IF(NOT(ISERROR(T745*1)),ROUND(T745, 1-INT(LOG(ABS(T745)))),IF(NOT(ISERROR(U745*1)),ROUND(U745, 1-INT(LOG(ABS(U745)))),IF(ISERROR(T745*1+U745*1),"&lt;"&amp;ROUND(IF(T745="-",0,SUBSTITUTE(T745,"&lt;",""))*1+IF(U745="-",0,SUBSTITUTE(U745,"&lt;",""))*1,1-INT(LOG(ABS(IF(T745="-",0,SUBSTITUTE(T745,"&lt;",""))*1+IF(U745="-",0,SUBSTITUTE(U745,"&lt;",""))*1)))))))))),"入力形式が間違っています")</f>
        <v>&lt;8.7</v>
      </c>
      <c r="W745" s="43" t="str">
        <f t="shared" si="89"/>
        <v/>
      </c>
    </row>
    <row r="746" spans="1:23" x14ac:dyDescent="0.4">
      <c r="A746" s="13">
        <f t="shared" si="90"/>
        <v>740</v>
      </c>
      <c r="B746" s="36" t="s">
        <v>1266</v>
      </c>
      <c r="C746" s="57" t="s">
        <v>1266</v>
      </c>
      <c r="D746" s="37" t="s">
        <v>1267</v>
      </c>
      <c r="E746" s="26" t="s">
        <v>1277</v>
      </c>
      <c r="F746" s="27" t="s">
        <v>91</v>
      </c>
      <c r="G746" s="38" t="s">
        <v>61</v>
      </c>
      <c r="H746" s="28" t="s">
        <v>69</v>
      </c>
      <c r="I746" s="36" t="s">
        <v>1278</v>
      </c>
      <c r="J746" s="36"/>
      <c r="K746" s="26" t="s">
        <v>1270</v>
      </c>
      <c r="L746" s="43" t="s">
        <v>49</v>
      </c>
      <c r="M746" s="39" t="s">
        <v>1271</v>
      </c>
      <c r="N746" s="40" t="s">
        <v>33</v>
      </c>
      <c r="O746" s="153">
        <v>45793</v>
      </c>
      <c r="P746" s="154">
        <v>45799</v>
      </c>
      <c r="Q746" s="28" t="s">
        <v>1279</v>
      </c>
      <c r="R746" s="26" t="s">
        <v>1276</v>
      </c>
      <c r="S746" s="42" t="s">
        <v>354</v>
      </c>
      <c r="T746" s="24" t="str">
        <f t="shared" si="91"/>
        <v>&lt;3.7</v>
      </c>
      <c r="U746" s="24" t="str">
        <f t="shared" si="91"/>
        <v>&lt;4.4</v>
      </c>
      <c r="V746" s="25" t="str">
        <f t="shared" si="92"/>
        <v>&lt;8.1</v>
      </c>
      <c r="W746" s="43" t="str">
        <f t="shared" si="89"/>
        <v/>
      </c>
    </row>
    <row r="747" spans="1:23" x14ac:dyDescent="0.4">
      <c r="A747" s="13">
        <f t="shared" si="90"/>
        <v>741</v>
      </c>
      <c r="B747" s="36" t="s">
        <v>1266</v>
      </c>
      <c r="C747" s="57" t="s">
        <v>1266</v>
      </c>
      <c r="D747" s="37" t="s">
        <v>1267</v>
      </c>
      <c r="E747" s="26" t="s">
        <v>1280</v>
      </c>
      <c r="F747" s="27" t="s">
        <v>1281</v>
      </c>
      <c r="G747" s="38" t="s">
        <v>61</v>
      </c>
      <c r="H747" s="28" t="s">
        <v>46</v>
      </c>
      <c r="I747" s="36" t="s">
        <v>1282</v>
      </c>
      <c r="J747" s="36" t="s">
        <v>48</v>
      </c>
      <c r="K747" s="26"/>
      <c r="L747" s="43" t="s">
        <v>49</v>
      </c>
      <c r="M747" s="39" t="s">
        <v>1283</v>
      </c>
      <c r="N747" s="40" t="s">
        <v>33</v>
      </c>
      <c r="O747" s="153">
        <v>45791</v>
      </c>
      <c r="P747" s="154">
        <v>45799</v>
      </c>
      <c r="Q747" s="28" t="s">
        <v>1146</v>
      </c>
      <c r="R747" s="26" t="s">
        <v>79</v>
      </c>
      <c r="S747" s="42" t="s">
        <v>174</v>
      </c>
      <c r="T747" s="24" t="str">
        <f t="shared" si="91"/>
        <v>&lt;3.4</v>
      </c>
      <c r="U747" s="24" t="str">
        <f t="shared" si="91"/>
        <v>&lt;2.3</v>
      </c>
      <c r="V747" s="25" t="str">
        <f t="shared" si="92"/>
        <v>&lt;5.7</v>
      </c>
      <c r="W747" s="43" t="str">
        <f t="shared" si="89"/>
        <v/>
      </c>
    </row>
    <row r="748" spans="1:23" x14ac:dyDescent="0.4">
      <c r="A748" s="13">
        <f t="shared" si="90"/>
        <v>742</v>
      </c>
      <c r="B748" s="36" t="s">
        <v>1266</v>
      </c>
      <c r="C748" s="57" t="s">
        <v>1266</v>
      </c>
      <c r="D748" s="37" t="s">
        <v>1267</v>
      </c>
      <c r="E748" s="26" t="s">
        <v>1284</v>
      </c>
      <c r="F748" s="27" t="s">
        <v>1285</v>
      </c>
      <c r="G748" s="38" t="s">
        <v>61</v>
      </c>
      <c r="H748" s="28" t="s">
        <v>46</v>
      </c>
      <c r="I748" s="36" t="s">
        <v>1286</v>
      </c>
      <c r="J748" s="36" t="s">
        <v>48</v>
      </c>
      <c r="K748" s="26"/>
      <c r="L748" s="43" t="s">
        <v>49</v>
      </c>
      <c r="M748" s="39" t="s">
        <v>1287</v>
      </c>
      <c r="N748" s="40" t="s">
        <v>33</v>
      </c>
      <c r="O748" s="153">
        <v>45779</v>
      </c>
      <c r="P748" s="154">
        <v>45799</v>
      </c>
      <c r="Q748" s="28" t="s">
        <v>168</v>
      </c>
      <c r="R748" s="26" t="s">
        <v>168</v>
      </c>
      <c r="S748" s="42" t="s">
        <v>1098</v>
      </c>
      <c r="T748" s="24" t="str">
        <f t="shared" si="91"/>
        <v>&lt;4.8</v>
      </c>
      <c r="U748" s="24" t="str">
        <f t="shared" si="91"/>
        <v>&lt;4.8</v>
      </c>
      <c r="V748" s="25" t="str">
        <f t="shared" si="92"/>
        <v>&lt;9.6</v>
      </c>
      <c r="W748" s="43" t="str">
        <f t="shared" si="89"/>
        <v/>
      </c>
    </row>
    <row r="749" spans="1:23" x14ac:dyDescent="0.4">
      <c r="A749" s="13">
        <f t="shared" si="90"/>
        <v>743</v>
      </c>
      <c r="B749" s="36" t="s">
        <v>1266</v>
      </c>
      <c r="C749" s="57" t="s">
        <v>1266</v>
      </c>
      <c r="D749" s="37" t="s">
        <v>1267</v>
      </c>
      <c r="E749" s="26" t="s">
        <v>1280</v>
      </c>
      <c r="F749" s="27" t="s">
        <v>1281</v>
      </c>
      <c r="G749" s="38" t="s">
        <v>45</v>
      </c>
      <c r="H749" s="28" t="s">
        <v>46</v>
      </c>
      <c r="I749" s="36" t="s">
        <v>1288</v>
      </c>
      <c r="J749" s="36" t="s">
        <v>48</v>
      </c>
      <c r="K749" s="26"/>
      <c r="L749" s="43" t="s">
        <v>49</v>
      </c>
      <c r="M749" s="39" t="s">
        <v>1283</v>
      </c>
      <c r="N749" s="40" t="s">
        <v>33</v>
      </c>
      <c r="O749" s="153">
        <v>45785</v>
      </c>
      <c r="P749" s="154">
        <v>45799</v>
      </c>
      <c r="Q749" s="28" t="s">
        <v>1113</v>
      </c>
      <c r="R749" s="26" t="s">
        <v>1114</v>
      </c>
      <c r="S749" s="42" t="s">
        <v>189</v>
      </c>
      <c r="T749" s="24" t="str">
        <f t="shared" si="91"/>
        <v>&lt;3.1</v>
      </c>
      <c r="U749" s="24" t="str">
        <f t="shared" si="91"/>
        <v>&lt;3.8</v>
      </c>
      <c r="V749" s="25" t="str">
        <f t="shared" si="92"/>
        <v>&lt;6.9</v>
      </c>
      <c r="W749" s="43" t="str">
        <f t="shared" si="89"/>
        <v/>
      </c>
    </row>
    <row r="750" spans="1:23" x14ac:dyDescent="0.4">
      <c r="A750" s="13">
        <f t="shared" si="90"/>
        <v>744</v>
      </c>
      <c r="B750" s="36" t="s">
        <v>1266</v>
      </c>
      <c r="C750" s="57" t="s">
        <v>1266</v>
      </c>
      <c r="D750" s="37" t="s">
        <v>1267</v>
      </c>
      <c r="E750" s="26" t="s">
        <v>1289</v>
      </c>
      <c r="F750" s="27" t="s">
        <v>1290</v>
      </c>
      <c r="G750" s="38" t="s">
        <v>61</v>
      </c>
      <c r="H750" s="28" t="s">
        <v>46</v>
      </c>
      <c r="I750" s="36" t="s">
        <v>1291</v>
      </c>
      <c r="J750" s="36" t="s">
        <v>48</v>
      </c>
      <c r="K750" s="26"/>
      <c r="L750" s="43" t="s">
        <v>49</v>
      </c>
      <c r="M750" s="39" t="s">
        <v>50</v>
      </c>
      <c r="N750" s="40" t="s">
        <v>33</v>
      </c>
      <c r="O750" s="153">
        <v>45791</v>
      </c>
      <c r="P750" s="154">
        <v>45799</v>
      </c>
      <c r="Q750" s="28" t="s">
        <v>1114</v>
      </c>
      <c r="R750" s="26" t="s">
        <v>1292</v>
      </c>
      <c r="S750" s="42" t="s">
        <v>181</v>
      </c>
      <c r="T750" s="24" t="str">
        <f t="shared" si="91"/>
        <v>&lt;3.8</v>
      </c>
      <c r="U750" s="24" t="str">
        <f t="shared" si="91"/>
        <v>&lt;4.2</v>
      </c>
      <c r="V750" s="25" t="str">
        <f t="shared" si="92"/>
        <v>&lt;8</v>
      </c>
      <c r="W750" s="43" t="str">
        <f t="shared" si="89"/>
        <v/>
      </c>
    </row>
    <row r="751" spans="1:23" x14ac:dyDescent="0.4">
      <c r="A751" s="13">
        <f t="shared" si="90"/>
        <v>745</v>
      </c>
      <c r="B751" s="36" t="s">
        <v>1266</v>
      </c>
      <c r="C751" s="57" t="s">
        <v>1266</v>
      </c>
      <c r="D751" s="37" t="s">
        <v>1267</v>
      </c>
      <c r="E751" s="26" t="s">
        <v>1293</v>
      </c>
      <c r="F751" s="27" t="s">
        <v>1294</v>
      </c>
      <c r="G751" s="38" t="s">
        <v>61</v>
      </c>
      <c r="H751" s="28" t="s">
        <v>46</v>
      </c>
      <c r="I751" s="36" t="s">
        <v>1295</v>
      </c>
      <c r="J751" s="36" t="s">
        <v>48</v>
      </c>
      <c r="K751" s="26"/>
      <c r="L751" s="43" t="s">
        <v>49</v>
      </c>
      <c r="M751" s="39" t="s">
        <v>50</v>
      </c>
      <c r="N751" s="40" t="s">
        <v>33</v>
      </c>
      <c r="O751" s="153">
        <v>45786</v>
      </c>
      <c r="P751" s="154">
        <v>45799</v>
      </c>
      <c r="Q751" s="28" t="s">
        <v>168</v>
      </c>
      <c r="R751" s="26" t="s">
        <v>1296</v>
      </c>
      <c r="S751" s="42" t="s">
        <v>135</v>
      </c>
      <c r="T751" s="24" t="str">
        <f t="shared" si="91"/>
        <v>&lt;4.8</v>
      </c>
      <c r="U751" s="24" t="str">
        <f t="shared" si="91"/>
        <v>&lt;5.2</v>
      </c>
      <c r="V751" s="25" t="str">
        <f t="shared" si="92"/>
        <v>&lt;10</v>
      </c>
      <c r="W751" s="43" t="str">
        <f t="shared" si="89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1 V25:V58">
    <cfRule type="expression" dxfId="82" priority="83">
      <formula>$W7="○"</formula>
    </cfRule>
  </conditionalFormatting>
  <conditionalFormatting sqref="V12:V24">
    <cfRule type="expression" dxfId="81" priority="82">
      <formula>$W12="○"</formula>
    </cfRule>
  </conditionalFormatting>
  <conditionalFormatting sqref="Q7:R9">
    <cfRule type="cellIs" dxfId="80" priority="79" stopIfTrue="1" operator="between">
      <formula>100</formula>
      <formula>10000</formula>
    </cfRule>
    <cfRule type="cellIs" dxfId="79" priority="81" stopIfTrue="1" operator="lessThan">
      <formula>10</formula>
    </cfRule>
  </conditionalFormatting>
  <conditionalFormatting sqref="S7:S9">
    <cfRule type="cellIs" dxfId="78" priority="80" stopIfTrue="1" operator="lessThan">
      <formula>9.95</formula>
    </cfRule>
  </conditionalFormatting>
  <conditionalFormatting sqref="S7:S9">
    <cfRule type="cellIs" dxfId="77" priority="78" stopIfTrue="1" operator="between">
      <formula>100</formula>
      <formula>10000</formula>
    </cfRule>
  </conditionalFormatting>
  <conditionalFormatting sqref="V59:V60">
    <cfRule type="expression" dxfId="76" priority="77">
      <formula>$W59="○"</formula>
    </cfRule>
  </conditionalFormatting>
  <conditionalFormatting sqref="V61:V66">
    <cfRule type="expression" dxfId="75" priority="76">
      <formula>$W61="○"</formula>
    </cfRule>
  </conditionalFormatting>
  <conditionalFormatting sqref="V67:V71 V85:V100">
    <cfRule type="expression" dxfId="74" priority="75">
      <formula>$W67="○"</formula>
    </cfRule>
  </conditionalFormatting>
  <conditionalFormatting sqref="V72:V84">
    <cfRule type="expression" dxfId="73" priority="74">
      <formula>$W72="○"</formula>
    </cfRule>
  </conditionalFormatting>
  <conditionalFormatting sqref="Q101:R101">
    <cfRule type="cellIs" dxfId="72" priority="70" stopIfTrue="1" operator="between">
      <formula>100</formula>
      <formula>10000</formula>
    </cfRule>
    <cfRule type="cellIs" dxfId="71" priority="72" stopIfTrue="1" operator="lessThan">
      <formula>10</formula>
    </cfRule>
  </conditionalFormatting>
  <conditionalFormatting sqref="S101">
    <cfRule type="cellIs" dxfId="70" priority="71" stopIfTrue="1" operator="lessThan">
      <formula>9.95</formula>
    </cfRule>
  </conditionalFormatting>
  <conditionalFormatting sqref="S101">
    <cfRule type="cellIs" dxfId="69" priority="69" stopIfTrue="1" operator="between">
      <formula>100</formula>
      <formula>10000</formula>
    </cfRule>
  </conditionalFormatting>
  <conditionalFormatting sqref="V101:V134">
    <cfRule type="expression" dxfId="68" priority="73">
      <formula>$X101="○"</formula>
    </cfRule>
  </conditionalFormatting>
  <conditionalFormatting sqref="V135:V143">
    <cfRule type="expression" dxfId="67" priority="68">
      <formula>$W135="○"</formula>
    </cfRule>
  </conditionalFormatting>
  <conditionalFormatting sqref="Q144:R145 Q147:R149 Q146">
    <cfRule type="cellIs" dxfId="66" priority="64" stopIfTrue="1" operator="between">
      <formula>100</formula>
      <formula>10000</formula>
    </cfRule>
    <cfRule type="cellIs" dxfId="65" priority="66" stopIfTrue="1" operator="lessThan">
      <formula>10</formula>
    </cfRule>
  </conditionalFormatting>
  <conditionalFormatting sqref="S144:S145 S147:S149">
    <cfRule type="cellIs" dxfId="64" priority="65" stopIfTrue="1" operator="lessThan">
      <formula>9.95</formula>
    </cfRule>
  </conditionalFormatting>
  <conditionalFormatting sqref="S144:S145 S147:S149">
    <cfRule type="cellIs" dxfId="63" priority="63" stopIfTrue="1" operator="between">
      <formula>100</formula>
      <formula>10000</formula>
    </cfRule>
  </conditionalFormatting>
  <conditionalFormatting sqref="V144:V149">
    <cfRule type="expression" dxfId="62" priority="67">
      <formula>$W144="○"</formula>
    </cfRule>
  </conditionalFormatting>
  <conditionalFormatting sqref="S208:S220">
    <cfRule type="expression" dxfId="61" priority="61">
      <formula>$W208="○"</formula>
    </cfRule>
  </conditionalFormatting>
  <conditionalFormatting sqref="V150:V235">
    <cfRule type="expression" dxfId="60" priority="62">
      <formula>$W150="○"</formula>
    </cfRule>
  </conditionalFormatting>
  <conditionalFormatting sqref="V236">
    <cfRule type="expression" dxfId="59" priority="60">
      <formula>$W236="○"</formula>
    </cfRule>
  </conditionalFormatting>
  <conditionalFormatting sqref="V237:V239">
    <cfRule type="expression" dxfId="58" priority="59">
      <formula>$W237="○"</formula>
    </cfRule>
  </conditionalFormatting>
  <conditionalFormatting sqref="V272:V325">
    <cfRule type="expression" dxfId="57" priority="53">
      <formula>$W272="○"</formula>
    </cfRule>
  </conditionalFormatting>
  <conditionalFormatting sqref="Q240:R265 Q267:R271 Q266">
    <cfRule type="cellIs" dxfId="56" priority="55" stopIfTrue="1" operator="between">
      <formula>100</formula>
      <formula>10000</formula>
    </cfRule>
    <cfRule type="cellIs" dxfId="55" priority="57" stopIfTrue="1" operator="lessThan">
      <formula>10</formula>
    </cfRule>
  </conditionalFormatting>
  <conditionalFormatting sqref="S240:S265 S267:S271">
    <cfRule type="cellIs" dxfId="54" priority="56" stopIfTrue="1" operator="lessThan">
      <formula>9.95</formula>
    </cfRule>
  </conditionalFormatting>
  <conditionalFormatting sqref="S240:S265 S267:S271">
    <cfRule type="cellIs" dxfId="53" priority="54" stopIfTrue="1" operator="between">
      <formula>100</formula>
      <formula>10000</formula>
    </cfRule>
  </conditionalFormatting>
  <conditionalFormatting sqref="V240:V271">
    <cfRule type="expression" dxfId="52" priority="58">
      <formula>$W240="○"</formula>
    </cfRule>
  </conditionalFormatting>
  <conditionalFormatting sqref="V327">
    <cfRule type="expression" dxfId="51" priority="52">
      <formula>$W327="○"</formula>
    </cfRule>
  </conditionalFormatting>
  <conditionalFormatting sqref="V330">
    <cfRule type="expression" dxfId="50" priority="51">
      <formula>$W330="○"</formula>
    </cfRule>
  </conditionalFormatting>
  <conditionalFormatting sqref="V326">
    <cfRule type="expression" dxfId="49" priority="50">
      <formula>$W326="○"</formula>
    </cfRule>
  </conditionalFormatting>
  <conditionalFormatting sqref="V328">
    <cfRule type="expression" dxfId="48" priority="49">
      <formula>$W328="○"</formula>
    </cfRule>
  </conditionalFormatting>
  <conditionalFormatting sqref="V329">
    <cfRule type="expression" dxfId="47" priority="48">
      <formula>$W329="○"</formula>
    </cfRule>
  </conditionalFormatting>
  <conditionalFormatting sqref="V331:V336">
    <cfRule type="expression" dxfId="46" priority="47">
      <formula>$W331="○"</formula>
    </cfRule>
  </conditionalFormatting>
  <conditionalFormatting sqref="V337:V342">
    <cfRule type="expression" dxfId="45" priority="46">
      <formula>$W337="○"</formula>
    </cfRule>
  </conditionalFormatting>
  <conditionalFormatting sqref="V343:V348">
    <cfRule type="expression" dxfId="44" priority="45">
      <formula>$W343="○"</formula>
    </cfRule>
  </conditionalFormatting>
  <conditionalFormatting sqref="V349:V351">
    <cfRule type="expression" dxfId="43" priority="44">
      <formula>$W349="○"</formula>
    </cfRule>
  </conditionalFormatting>
  <conditionalFormatting sqref="V362:V402">
    <cfRule type="expression" dxfId="42" priority="42">
      <formula>$W362="○"</formula>
    </cfRule>
  </conditionalFormatting>
  <conditionalFormatting sqref="V352:V361">
    <cfRule type="expression" dxfId="41" priority="43">
      <formula>$W352="○"</formula>
    </cfRule>
  </conditionalFormatting>
  <conditionalFormatting sqref="Q362:R368 Q370:R402 Q369">
    <cfRule type="cellIs" dxfId="40" priority="39" stopIfTrue="1" operator="between">
      <formula>100</formula>
      <formula>10000</formula>
    </cfRule>
    <cfRule type="cellIs" dxfId="39" priority="41" stopIfTrue="1" operator="lessThan">
      <formula>10</formula>
    </cfRule>
  </conditionalFormatting>
  <conditionalFormatting sqref="S362:S368 S370:S402">
    <cfRule type="cellIs" dxfId="38" priority="40" stopIfTrue="1" operator="lessThan">
      <formula>9.95</formula>
    </cfRule>
  </conditionalFormatting>
  <conditionalFormatting sqref="S362:S368 S370:S402">
    <cfRule type="cellIs" dxfId="37" priority="38" stopIfTrue="1" operator="between">
      <formula>100</formula>
      <formula>10000</formula>
    </cfRule>
  </conditionalFormatting>
  <conditionalFormatting sqref="S461:S462">
    <cfRule type="expression" dxfId="36" priority="36">
      <formula>$W461="○"</formula>
    </cfRule>
  </conditionalFormatting>
  <conditionalFormatting sqref="V403:V462">
    <cfRule type="expression" dxfId="35" priority="37">
      <formula>$W403="○"</formula>
    </cfRule>
  </conditionalFormatting>
  <conditionalFormatting sqref="Q463:R487 Q489:R498 Q488">
    <cfRule type="cellIs" dxfId="34" priority="32" stopIfTrue="1" operator="between">
      <formula>100</formula>
      <formula>10000</formula>
    </cfRule>
    <cfRule type="cellIs" dxfId="33" priority="34" stopIfTrue="1" operator="lessThan">
      <formula>10</formula>
    </cfRule>
  </conditionalFormatting>
  <conditionalFormatting sqref="S463:S487 S489:S498">
    <cfRule type="cellIs" dxfId="32" priority="33" stopIfTrue="1" operator="lessThan">
      <formula>9.95</formula>
    </cfRule>
  </conditionalFormatting>
  <conditionalFormatting sqref="S463:S487 S489:S498">
    <cfRule type="cellIs" dxfId="31" priority="31" stopIfTrue="1" operator="between">
      <formula>100</formula>
      <formula>10000</formula>
    </cfRule>
  </conditionalFormatting>
  <conditionalFormatting sqref="V463:V498">
    <cfRule type="expression" dxfId="30" priority="35">
      <formula>$W463="○"</formula>
    </cfRule>
  </conditionalFormatting>
  <conditionalFormatting sqref="V499:V566 S550:S562">
    <cfRule type="expression" dxfId="29" priority="30">
      <formula>$W499="○"</formula>
    </cfRule>
  </conditionalFormatting>
  <conditionalFormatting sqref="V571:V613">
    <cfRule type="expression" dxfId="28" priority="29">
      <formula>$W571="○"</formula>
    </cfRule>
  </conditionalFormatting>
  <conditionalFormatting sqref="Q569:R570">
    <cfRule type="cellIs" dxfId="27" priority="25" stopIfTrue="1" operator="between">
      <formula>100</formula>
      <formula>10000</formula>
    </cfRule>
    <cfRule type="cellIs" dxfId="26" priority="27" stopIfTrue="1" operator="lessThan">
      <formula>10</formula>
    </cfRule>
  </conditionalFormatting>
  <conditionalFormatting sqref="S569:S570">
    <cfRule type="cellIs" dxfId="25" priority="26" stopIfTrue="1" operator="lessThan">
      <formula>9.95</formula>
    </cfRule>
  </conditionalFormatting>
  <conditionalFormatting sqref="S569:S570">
    <cfRule type="cellIs" dxfId="24" priority="24" stopIfTrue="1" operator="between">
      <formula>100</formula>
      <formula>10000</formula>
    </cfRule>
  </conditionalFormatting>
  <conditionalFormatting sqref="V569:V570">
    <cfRule type="expression" dxfId="23" priority="28">
      <formula>$W569="○"</formula>
    </cfRule>
  </conditionalFormatting>
  <conditionalFormatting sqref="V614:V615">
    <cfRule type="expression" dxfId="22" priority="23">
      <formula>$W614="○"</formula>
    </cfRule>
  </conditionalFormatting>
  <conditionalFormatting sqref="V616:V617">
    <cfRule type="expression" dxfId="21" priority="22">
      <formula>$W616="○"</formula>
    </cfRule>
  </conditionalFormatting>
  <conditionalFormatting sqref="V618:V624">
    <cfRule type="expression" dxfId="20" priority="21">
      <formula>$W618="○"</formula>
    </cfRule>
  </conditionalFormatting>
  <conditionalFormatting sqref="V625">
    <cfRule type="expression" dxfId="19" priority="20">
      <formula>$W625="○"</formula>
    </cfRule>
  </conditionalFormatting>
  <conditionalFormatting sqref="V626">
    <cfRule type="expression" dxfId="18" priority="19">
      <formula>$W626="○"</formula>
    </cfRule>
  </conditionalFormatting>
  <conditionalFormatting sqref="V627:V632">
    <cfRule type="expression" dxfId="17" priority="18">
      <formula>$W627="○"</formula>
    </cfRule>
  </conditionalFormatting>
  <conditionalFormatting sqref="V633:V652">
    <cfRule type="expression" dxfId="16" priority="17">
      <formula>$W633="○"</formula>
    </cfRule>
  </conditionalFormatting>
  <conditionalFormatting sqref="V653">
    <cfRule type="expression" dxfId="15" priority="16">
      <formula>$W653="○"</formula>
    </cfRule>
  </conditionalFormatting>
  <conditionalFormatting sqref="V654">
    <cfRule type="expression" dxfId="14" priority="15">
      <formula>$W654="○"</formula>
    </cfRule>
  </conditionalFormatting>
  <conditionalFormatting sqref="V721:V728">
    <cfRule type="expression" dxfId="13" priority="14">
      <formula>$W721="○"</formula>
    </cfRule>
  </conditionalFormatting>
  <conditionalFormatting sqref="V729:V736">
    <cfRule type="expression" dxfId="12" priority="13">
      <formula>$W729="○"</formula>
    </cfRule>
  </conditionalFormatting>
  <conditionalFormatting sqref="V737:V743">
    <cfRule type="expression" dxfId="11" priority="12">
      <formula>$W737="○"</formula>
    </cfRule>
  </conditionalFormatting>
  <conditionalFormatting sqref="V655:V662">
    <cfRule type="expression" dxfId="10" priority="11">
      <formula>$W655="○"</formula>
    </cfRule>
  </conditionalFormatting>
  <conditionalFormatting sqref="V663:V670">
    <cfRule type="expression" dxfId="9" priority="10">
      <formula>$W663="○"</formula>
    </cfRule>
  </conditionalFormatting>
  <conditionalFormatting sqref="V671:V678">
    <cfRule type="expression" dxfId="8" priority="9">
      <formula>$W671="○"</formula>
    </cfRule>
  </conditionalFormatting>
  <conditionalFormatting sqref="V679:V686">
    <cfRule type="expression" dxfId="7" priority="8">
      <formula>$W679="○"</formula>
    </cfRule>
  </conditionalFormatting>
  <conditionalFormatting sqref="V687">
    <cfRule type="expression" dxfId="6" priority="7">
      <formula>$W687="○"</formula>
    </cfRule>
  </conditionalFormatting>
  <conditionalFormatting sqref="V688:V695">
    <cfRule type="expression" dxfId="5" priority="6">
      <formula>$W688="○"</formula>
    </cfRule>
  </conditionalFormatting>
  <conditionalFormatting sqref="V696:V703">
    <cfRule type="expression" dxfId="4" priority="5">
      <formula>$W696="○"</formula>
    </cfRule>
  </conditionalFormatting>
  <conditionalFormatting sqref="V704:V711">
    <cfRule type="expression" dxfId="3" priority="4">
      <formula>$W704="○"</formula>
    </cfRule>
  </conditionalFormatting>
  <conditionalFormatting sqref="V712:V719">
    <cfRule type="expression" dxfId="2" priority="3">
      <formula>$W712="○"</formula>
    </cfRule>
  </conditionalFormatting>
  <conditionalFormatting sqref="V720">
    <cfRule type="expression" dxfId="1" priority="2">
      <formula>$W720="○"</formula>
    </cfRule>
  </conditionalFormatting>
  <conditionalFormatting sqref="V744:V751">
    <cfRule type="expression" dxfId="0" priority="1">
      <formula>$W744="○"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