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957477A3-901D-4D1E-A0D2-2AFD2D4E8A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6" i="1" l="1"/>
  <c r="W136" i="1" s="1"/>
  <c r="U136" i="1"/>
  <c r="T136" i="1"/>
  <c r="U135" i="1"/>
  <c r="T135" i="1"/>
  <c r="V135" i="1" s="1"/>
  <c r="W135" i="1" s="1"/>
  <c r="V134" i="1"/>
  <c r="W134" i="1" s="1"/>
  <c r="U134" i="1"/>
  <c r="T134" i="1"/>
  <c r="U133" i="1"/>
  <c r="V133" i="1" s="1"/>
  <c r="W133" i="1" s="1"/>
  <c r="T133" i="1"/>
  <c r="U132" i="1"/>
  <c r="T132" i="1"/>
  <c r="V132" i="1" s="1"/>
  <c r="W132" i="1" s="1"/>
  <c r="U131" i="1"/>
  <c r="T131" i="1"/>
  <c r="V131" i="1" s="1"/>
  <c r="W131" i="1" s="1"/>
  <c r="U130" i="1"/>
  <c r="T130" i="1"/>
  <c r="V130" i="1" s="1"/>
  <c r="W130" i="1" s="1"/>
  <c r="W129" i="1"/>
  <c r="V129" i="1"/>
  <c r="U129" i="1"/>
  <c r="T129" i="1"/>
  <c r="V128" i="1"/>
  <c r="W128" i="1" s="1"/>
  <c r="U128" i="1"/>
  <c r="T128" i="1"/>
  <c r="U127" i="1"/>
  <c r="T127" i="1"/>
  <c r="V127" i="1" s="1"/>
  <c r="W127" i="1" s="1"/>
  <c r="V126" i="1"/>
  <c r="W126" i="1" s="1"/>
  <c r="U126" i="1"/>
  <c r="T126" i="1"/>
  <c r="U125" i="1"/>
  <c r="V125" i="1" s="1"/>
  <c r="W125" i="1" s="1"/>
  <c r="T125" i="1"/>
  <c r="U124" i="1"/>
  <c r="T124" i="1"/>
  <c r="V124" i="1" s="1"/>
  <c r="W124" i="1" s="1"/>
  <c r="U123" i="1"/>
  <c r="T123" i="1"/>
  <c r="V123" i="1" s="1"/>
  <c r="W123" i="1" s="1"/>
  <c r="U122" i="1"/>
  <c r="T122" i="1"/>
  <c r="V122" i="1" s="1"/>
  <c r="W122" i="1" s="1"/>
  <c r="W121" i="1"/>
  <c r="V121" i="1"/>
  <c r="U121" i="1"/>
  <c r="T121" i="1"/>
  <c r="V120" i="1"/>
  <c r="W120" i="1" s="1"/>
  <c r="U120" i="1"/>
  <c r="T120" i="1"/>
  <c r="U119" i="1"/>
  <c r="T119" i="1"/>
  <c r="V119" i="1" s="1"/>
  <c r="W119" i="1" s="1"/>
  <c r="V118" i="1"/>
  <c r="W118" i="1" s="1"/>
  <c r="U118" i="1"/>
  <c r="T118" i="1"/>
  <c r="U117" i="1"/>
  <c r="V117" i="1" s="1"/>
  <c r="W117" i="1" s="1"/>
  <c r="T117" i="1"/>
  <c r="U116" i="1"/>
  <c r="T116" i="1"/>
  <c r="V116" i="1" s="1"/>
  <c r="W116" i="1" s="1"/>
  <c r="U115" i="1"/>
  <c r="T115" i="1"/>
  <c r="V115" i="1" s="1"/>
  <c r="W115" i="1" s="1"/>
  <c r="U114" i="1"/>
  <c r="T114" i="1"/>
  <c r="V114" i="1" s="1"/>
  <c r="W114" i="1" s="1"/>
  <c r="W113" i="1"/>
  <c r="V113" i="1"/>
  <c r="U113" i="1"/>
  <c r="T113" i="1"/>
  <c r="V112" i="1"/>
  <c r="W112" i="1" s="1"/>
  <c r="U112" i="1"/>
  <c r="T112" i="1"/>
  <c r="U111" i="1"/>
  <c r="T111" i="1"/>
  <c r="V111" i="1" s="1"/>
  <c r="W111" i="1" s="1"/>
  <c r="V110" i="1"/>
  <c r="W110" i="1" s="1"/>
  <c r="U110" i="1"/>
  <c r="T110" i="1"/>
  <c r="U109" i="1"/>
  <c r="V109" i="1" s="1"/>
  <c r="W109" i="1" s="1"/>
  <c r="T109" i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W105" i="1"/>
  <c r="V105" i="1"/>
  <c r="U105" i="1"/>
  <c r="T105" i="1"/>
  <c r="U104" i="1"/>
  <c r="T104" i="1"/>
  <c r="V104" i="1" s="1"/>
  <c r="W104" i="1" s="1"/>
  <c r="U103" i="1"/>
  <c r="T103" i="1"/>
  <c r="V103" i="1" s="1"/>
  <c r="W103" i="1" s="1"/>
  <c r="V102" i="1"/>
  <c r="W102" i="1" s="1"/>
  <c r="U102" i="1"/>
  <c r="T102" i="1"/>
  <c r="U101" i="1"/>
  <c r="V101" i="1" s="1"/>
  <c r="W101" i="1" s="1"/>
  <c r="T101" i="1"/>
  <c r="U100" i="1"/>
  <c r="T100" i="1"/>
  <c r="V100" i="1" s="1"/>
  <c r="W100" i="1" s="1"/>
  <c r="U99" i="1"/>
  <c r="T99" i="1"/>
  <c r="V99" i="1" s="1"/>
  <c r="W99" i="1" s="1"/>
  <c r="U98" i="1"/>
  <c r="T98" i="1"/>
  <c r="V98" i="1" s="1"/>
  <c r="W98" i="1" s="1"/>
  <c r="W97" i="1"/>
  <c r="V97" i="1"/>
  <c r="U97" i="1"/>
  <c r="T97" i="1"/>
  <c r="U96" i="1"/>
  <c r="T96" i="1"/>
  <c r="V96" i="1" s="1"/>
  <c r="W96" i="1" s="1"/>
  <c r="U95" i="1"/>
  <c r="T95" i="1"/>
  <c r="V95" i="1" s="1"/>
  <c r="W95" i="1" s="1"/>
  <c r="V94" i="1"/>
  <c r="W94" i="1" s="1"/>
  <c r="U94" i="1"/>
  <c r="T94" i="1"/>
  <c r="U93" i="1"/>
  <c r="V93" i="1" s="1"/>
  <c r="W93" i="1" s="1"/>
  <c r="T93" i="1"/>
  <c r="U92" i="1"/>
  <c r="T92" i="1"/>
  <c r="V92" i="1" s="1"/>
  <c r="W92" i="1" s="1"/>
  <c r="U91" i="1"/>
  <c r="T91" i="1"/>
  <c r="V91" i="1" s="1"/>
  <c r="W91" i="1" s="1"/>
  <c r="U90" i="1"/>
  <c r="T90" i="1"/>
  <c r="V90" i="1" s="1"/>
  <c r="W90" i="1" s="1"/>
  <c r="W89" i="1"/>
  <c r="V89" i="1"/>
  <c r="U89" i="1"/>
  <c r="T89" i="1"/>
  <c r="U88" i="1"/>
  <c r="T88" i="1"/>
  <c r="V88" i="1" s="1"/>
  <c r="W88" i="1" s="1"/>
  <c r="U87" i="1"/>
  <c r="T87" i="1"/>
  <c r="V87" i="1" s="1"/>
  <c r="W87" i="1" s="1"/>
  <c r="V86" i="1"/>
  <c r="W86" i="1" s="1"/>
  <c r="U86" i="1"/>
  <c r="T86" i="1"/>
  <c r="U85" i="1"/>
  <c r="V85" i="1" s="1"/>
  <c r="W85" i="1" s="1"/>
  <c r="T85" i="1"/>
  <c r="U84" i="1"/>
  <c r="T84" i="1"/>
  <c r="V84" i="1" s="1"/>
  <c r="W84" i="1" s="1"/>
  <c r="U83" i="1"/>
  <c r="T83" i="1"/>
  <c r="V83" i="1" s="1"/>
  <c r="W83" i="1" s="1"/>
  <c r="U82" i="1"/>
  <c r="T82" i="1"/>
  <c r="V82" i="1" s="1"/>
  <c r="W82" i="1" s="1"/>
  <c r="W81" i="1"/>
  <c r="V81" i="1"/>
  <c r="U81" i="1"/>
  <c r="T81" i="1"/>
  <c r="U80" i="1"/>
  <c r="T80" i="1"/>
  <c r="V80" i="1" s="1"/>
  <c r="W80" i="1" s="1"/>
  <c r="U79" i="1"/>
  <c r="T79" i="1"/>
  <c r="V79" i="1" s="1"/>
  <c r="W79" i="1" s="1"/>
  <c r="U78" i="1"/>
  <c r="T78" i="1"/>
  <c r="V78" i="1" s="1"/>
  <c r="W77" i="1"/>
  <c r="U77" i="1"/>
  <c r="T77" i="1"/>
  <c r="V77" i="1" s="1"/>
  <c r="W76" i="1"/>
  <c r="V76" i="1"/>
  <c r="U76" i="1"/>
  <c r="T76" i="1"/>
  <c r="U75" i="1"/>
  <c r="V75" i="1" s="1"/>
  <c r="T75" i="1"/>
  <c r="W74" i="1"/>
  <c r="U74" i="1"/>
  <c r="V74" i="1" s="1"/>
  <c r="T74" i="1"/>
  <c r="W73" i="1"/>
  <c r="U73" i="1"/>
  <c r="T73" i="1"/>
  <c r="V73" i="1" s="1"/>
  <c r="U72" i="1"/>
  <c r="T72" i="1"/>
  <c r="V72" i="1" s="1"/>
  <c r="W72" i="1" s="1"/>
  <c r="W71" i="1"/>
  <c r="V71" i="1"/>
  <c r="U71" i="1"/>
  <c r="T71" i="1"/>
  <c r="U70" i="1"/>
  <c r="T70" i="1"/>
  <c r="V70" i="1" s="1"/>
  <c r="W70" i="1" s="1"/>
  <c r="U69" i="1"/>
  <c r="T69" i="1"/>
  <c r="V69" i="1" s="1"/>
  <c r="W69" i="1" s="1"/>
  <c r="V68" i="1"/>
  <c r="W68" i="1" s="1"/>
  <c r="U68" i="1"/>
  <c r="T68" i="1"/>
  <c r="U67" i="1"/>
  <c r="T67" i="1"/>
  <c r="V67" i="1" s="1"/>
  <c r="V66" i="1"/>
  <c r="U66" i="1"/>
  <c r="T66" i="1"/>
  <c r="U65" i="1"/>
  <c r="T65" i="1"/>
  <c r="V65" i="1" s="1"/>
  <c r="V64" i="1"/>
  <c r="U64" i="1"/>
  <c r="T64" i="1"/>
  <c r="U63" i="1"/>
  <c r="T63" i="1"/>
  <c r="V63" i="1" s="1"/>
  <c r="V62" i="1"/>
  <c r="U62" i="1"/>
  <c r="T62" i="1"/>
  <c r="U61" i="1"/>
  <c r="T61" i="1"/>
  <c r="V61" i="1" s="1"/>
  <c r="V60" i="1"/>
  <c r="U60" i="1"/>
  <c r="T60" i="1"/>
  <c r="U59" i="1"/>
  <c r="T59" i="1"/>
  <c r="V59" i="1" s="1"/>
  <c r="V58" i="1"/>
  <c r="U58" i="1"/>
  <c r="T58" i="1"/>
  <c r="U57" i="1"/>
  <c r="T57" i="1"/>
  <c r="V57" i="1" s="1"/>
  <c r="V56" i="1"/>
  <c r="U56" i="1"/>
  <c r="T56" i="1"/>
  <c r="U55" i="1"/>
  <c r="T55" i="1"/>
  <c r="V55" i="1" s="1"/>
  <c r="V54" i="1"/>
  <c r="U54" i="1"/>
  <c r="T54" i="1"/>
  <c r="U53" i="1"/>
  <c r="T53" i="1"/>
  <c r="V53" i="1" s="1"/>
  <c r="V52" i="1"/>
  <c r="U52" i="1"/>
  <c r="T52" i="1"/>
  <c r="U51" i="1"/>
  <c r="T51" i="1"/>
  <c r="V51" i="1" s="1"/>
  <c r="V50" i="1"/>
  <c r="U50" i="1"/>
  <c r="T50" i="1"/>
  <c r="U49" i="1"/>
  <c r="T49" i="1"/>
  <c r="V49" i="1" s="1"/>
  <c r="V48" i="1"/>
  <c r="U48" i="1"/>
  <c r="T48" i="1"/>
  <c r="U47" i="1"/>
  <c r="T47" i="1"/>
  <c r="V47" i="1" s="1"/>
  <c r="V46" i="1"/>
  <c r="U46" i="1"/>
  <c r="T46" i="1"/>
  <c r="U45" i="1"/>
  <c r="T45" i="1"/>
  <c r="V45" i="1" s="1"/>
  <c r="V44" i="1"/>
  <c r="U44" i="1"/>
  <c r="T44" i="1"/>
  <c r="U43" i="1"/>
  <c r="T43" i="1"/>
  <c r="V43" i="1" s="1"/>
  <c r="V42" i="1"/>
  <c r="U42" i="1"/>
  <c r="T42" i="1"/>
  <c r="U41" i="1"/>
  <c r="T41" i="1"/>
  <c r="V41" i="1" s="1"/>
  <c r="V40" i="1"/>
  <c r="U40" i="1"/>
  <c r="T40" i="1"/>
  <c r="U39" i="1"/>
  <c r="T39" i="1"/>
  <c r="V39" i="1" s="1"/>
  <c r="V38" i="1"/>
  <c r="U38" i="1"/>
  <c r="T38" i="1"/>
  <c r="V31" i="1"/>
  <c r="U31" i="1"/>
  <c r="T31" i="1"/>
  <c r="U30" i="1"/>
  <c r="T30" i="1"/>
  <c r="V30" i="1" s="1"/>
  <c r="V29" i="1"/>
  <c r="U29" i="1"/>
  <c r="T29" i="1"/>
  <c r="U28" i="1"/>
  <c r="T28" i="1"/>
  <c r="V28" i="1" s="1"/>
  <c r="V27" i="1"/>
  <c r="U27" i="1"/>
  <c r="T27" i="1"/>
  <c r="U20" i="1"/>
  <c r="V20" i="1" s="1"/>
  <c r="W20" i="1" s="1"/>
  <c r="T20" i="1"/>
  <c r="V19" i="1"/>
  <c r="U19" i="1"/>
  <c r="T19" i="1"/>
  <c r="U18" i="1"/>
  <c r="T18" i="1"/>
  <c r="V18" i="1" s="1"/>
  <c r="W18" i="1" s="1"/>
  <c r="U17" i="1"/>
  <c r="T17" i="1"/>
  <c r="V17" i="1" s="1"/>
  <c r="W17" i="1" s="1"/>
  <c r="V16" i="1"/>
  <c r="W16" i="1" s="1"/>
  <c r="U16" i="1"/>
  <c r="T16" i="1"/>
  <c r="U15" i="1"/>
  <c r="V15" i="1" s="1"/>
  <c r="W15" i="1" s="1"/>
  <c r="T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W14" i="1"/>
  <c r="V14" i="1"/>
  <c r="U14" i="1"/>
  <c r="T14" i="1"/>
  <c r="A14" i="1"/>
  <c r="U13" i="1"/>
  <c r="T13" i="1"/>
  <c r="V13" i="1" s="1"/>
  <c r="W13" i="1" s="1"/>
  <c r="A13" i="1"/>
  <c r="U12" i="1"/>
  <c r="T12" i="1"/>
  <c r="V12" i="1" s="1"/>
  <c r="W12" i="1" s="1"/>
  <c r="U11" i="1"/>
  <c r="T11" i="1"/>
  <c r="V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W7" i="1"/>
  <c r="U7" i="1"/>
  <c r="T7" i="1"/>
  <c r="V7" i="1" s="1"/>
</calcChain>
</file>

<file path=xl/sharedStrings.xml><?xml version="1.0" encoding="utf-8"?>
<sst xmlns="http://schemas.openxmlformats.org/spreadsheetml/2006/main" count="2104" uniqueCount="428">
  <si>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</si>
  <si>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</si>
  <si>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</si>
  <si>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</si>
  <si>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</si>
  <si>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</si>
  <si>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</si>
  <si>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</si>
  <si>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</si>
  <si>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</si>
  <si>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</si>
  <si>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</si>
  <si>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</si>
  <si>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</si>
  <si>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</si>
  <si>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</si>
  <si>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</si>
  <si>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</si>
  <si>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</si>
  <si>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</si>
  <si>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</si>
  <si>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</si>
  <si>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</si>
  <si>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</si>
  <si>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</si>
  <si>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</si>
  <si>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</si>
  <si>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</si>
  <si>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</si>
  <si>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</si>
  <si>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</si>
  <si>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</si>
  <si>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シイタケ</t>
  </si>
  <si>
    <t>Ge</t>
  </si>
  <si>
    <t>&lt;19</t>
  </si>
  <si>
    <t>&lt;16</t>
  </si>
  <si>
    <t>群馬県</t>
    <rPh sb="0" eb="3">
      <t>グンマケン</t>
    </rPh>
    <phoneticPr fontId="7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</si>
  <si>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</si>
  <si>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</si>
  <si>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天然</t>
    <rPh sb="0" eb="2">
      <t>テンネン</t>
    </rPh>
    <phoneticPr fontId="7"/>
  </si>
  <si>
    <t>制限なし</t>
    <rPh sb="0" eb="2">
      <t>セイゲン</t>
    </rPh>
    <phoneticPr fontId="11"/>
  </si>
  <si>
    <t>&lt;4.3</t>
  </si>
  <si>
    <t>&lt;4.4</t>
  </si>
  <si>
    <t>&lt;7.8</t>
  </si>
  <si>
    <t>&lt;5.1</t>
  </si>
  <si>
    <t>&lt;10</t>
  </si>
  <si>
    <t>&lt;4.1</t>
  </si>
  <si>
    <t>&lt;8.3</t>
  </si>
  <si>
    <t>&lt;4.5</t>
  </si>
  <si>
    <t>&lt;8.9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</si>
  <si>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</si>
  <si>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-</t>
  </si>
  <si>
    <t>NaI</t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</si>
  <si>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</si>
  <si>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</si>
  <si>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</si>
  <si>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ニンジン</t>
    <phoneticPr fontId="1"/>
  </si>
  <si>
    <t>宮城県</t>
    <rPh sb="0" eb="3">
      <t>ミヤギケン</t>
    </rPh>
    <phoneticPr fontId="7"/>
  </si>
  <si>
    <t>山梨県</t>
    <rPh sb="0" eb="3">
      <t>ヤマナシケン</t>
    </rPh>
    <phoneticPr fontId="7"/>
  </si>
  <si>
    <t>茨城県</t>
    <rPh sb="0" eb="3">
      <t>イバラキケン</t>
    </rPh>
    <phoneticPr fontId="7"/>
  </si>
  <si>
    <t>-</t>
    <phoneticPr fontId="1"/>
  </si>
  <si>
    <t>&lt;2.0</t>
    <phoneticPr fontId="1"/>
  </si>
  <si>
    <t>青森県</t>
    <rPh sb="0" eb="3">
      <t>アオモリケン</t>
    </rPh>
    <phoneticPr fontId="7"/>
  </si>
  <si>
    <t>リンゴ</t>
    <phoneticPr fontId="1"/>
  </si>
  <si>
    <t>&lt;1.5</t>
    <phoneticPr fontId="1"/>
  </si>
  <si>
    <t>長野県</t>
    <rPh sb="0" eb="3">
      <t>ナガノケン</t>
    </rPh>
    <phoneticPr fontId="7"/>
  </si>
  <si>
    <t>山形県</t>
    <rPh sb="0" eb="3">
      <t>ヤマガタケン</t>
    </rPh>
    <phoneticPr fontId="7"/>
  </si>
  <si>
    <t>&lt;1.0</t>
    <phoneticPr fontId="1"/>
  </si>
  <si>
    <t>&lt;1.7</t>
    <phoneticPr fontId="1"/>
  </si>
  <si>
    <t>福島県</t>
    <rPh sb="0" eb="3">
      <t>フクシマケン</t>
    </rPh>
    <phoneticPr fontId="7"/>
  </si>
  <si>
    <t>埼玉県</t>
    <rPh sb="0" eb="3">
      <t>サイタマケン</t>
    </rPh>
    <phoneticPr fontId="7"/>
  </si>
  <si>
    <t>東京都</t>
  </si>
  <si>
    <t>―</t>
    <phoneticPr fontId="1"/>
  </si>
  <si>
    <t>―</t>
  </si>
  <si>
    <t>流通品</t>
  </si>
  <si>
    <t>農産物</t>
  </si>
  <si>
    <t>制限なし</t>
  </si>
  <si>
    <t>東京都健康安全研究センター</t>
  </si>
  <si>
    <t>&lt;9</t>
  </si>
  <si>
    <t>&lt;11</t>
  </si>
  <si>
    <t>&lt;21</t>
  </si>
  <si>
    <t>&lt;12</t>
  </si>
  <si>
    <t>千葉県</t>
  </si>
  <si>
    <t>&lt;13</t>
  </si>
  <si>
    <t>&lt;24</t>
  </si>
  <si>
    <t>&lt;3.41</t>
  </si>
  <si>
    <t>&lt;6.3</t>
  </si>
  <si>
    <t/>
  </si>
  <si>
    <t>&lt;3.03</t>
  </si>
  <si>
    <t>&lt;3.26</t>
  </si>
  <si>
    <t>埼玉県</t>
    <rPh sb="0" eb="3">
      <t>サイタマケン</t>
    </rPh>
    <phoneticPr fontId="1"/>
  </si>
  <si>
    <t>加須市</t>
    <rPh sb="0" eb="2">
      <t>カゾ</t>
    </rPh>
    <rPh sb="2" eb="3">
      <t>シ</t>
    </rPh>
    <phoneticPr fontId="1"/>
  </si>
  <si>
    <t>ナシ</t>
    <phoneticPr fontId="1"/>
  </si>
  <si>
    <t>露地栽培</t>
    <rPh sb="0" eb="4">
      <t>ロジサイバイ</t>
    </rPh>
    <phoneticPr fontId="1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</si>
  <si>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"/>
  </si>
  <si>
    <t>&lt;3.1</t>
    <phoneticPr fontId="1"/>
  </si>
  <si>
    <t>仙台市</t>
    <rPh sb="0" eb="3">
      <t>センダイシ</t>
    </rPh>
    <phoneticPr fontId="1"/>
  </si>
  <si>
    <t>宮城県沖</t>
    <rPh sb="0" eb="3">
      <t>ミヤギケン</t>
    </rPh>
    <rPh sb="3" eb="4">
      <t>オキ</t>
    </rPh>
    <phoneticPr fontId="7"/>
  </si>
  <si>
    <t>流通品</t>
    <rPh sb="0" eb="2">
      <t>リュウツウ</t>
    </rPh>
    <rPh sb="2" eb="3">
      <t>ヒン</t>
    </rPh>
    <phoneticPr fontId="1"/>
  </si>
  <si>
    <t>水産物</t>
    <rPh sb="0" eb="3">
      <t>スイサンブツ</t>
    </rPh>
    <phoneticPr fontId="1"/>
  </si>
  <si>
    <t>ホウボウ</t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</si>
  <si>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</si>
  <si>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</si>
  <si>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&lt;10</t>
    <phoneticPr fontId="1"/>
  </si>
  <si>
    <t>&lt;20</t>
    <phoneticPr fontId="1"/>
  </si>
  <si>
    <t>ウマヅラハギ</t>
  </si>
  <si>
    <t>岩手県</t>
    <rPh sb="0" eb="3">
      <t>イワテケン</t>
    </rPh>
    <phoneticPr fontId="7"/>
  </si>
  <si>
    <t>岩手県沖</t>
    <rPh sb="0" eb="3">
      <t>イワテケン</t>
    </rPh>
    <rPh sb="3" eb="4">
      <t>オキ</t>
    </rPh>
    <phoneticPr fontId="7"/>
  </si>
  <si>
    <t>宮城県</t>
    <rPh sb="0" eb="2">
      <t>ミヤギ</t>
    </rPh>
    <rPh sb="2" eb="3">
      <t>ケン</t>
    </rPh>
    <phoneticPr fontId="7"/>
  </si>
  <si>
    <t>ヤナギムシガレイ</t>
  </si>
  <si>
    <t>&lt;20</t>
  </si>
  <si>
    <t>モモ</t>
    <phoneticPr fontId="1"/>
  </si>
  <si>
    <t>トマト</t>
    <phoneticPr fontId="1"/>
  </si>
  <si>
    <t>京都市</t>
    <rPh sb="0" eb="3">
      <t>キョウトシ</t>
    </rPh>
    <phoneticPr fontId="1"/>
  </si>
  <si>
    <t>キュウリ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</si>
  <si>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</si>
  <si>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</si>
  <si>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&lt;0.371</t>
    <phoneticPr fontId="1"/>
  </si>
  <si>
    <t>&lt;0.334</t>
    <phoneticPr fontId="1"/>
  </si>
  <si>
    <t>&lt;0.705</t>
    <phoneticPr fontId="1"/>
  </si>
  <si>
    <t>キャベツ</t>
    <phoneticPr fontId="1"/>
  </si>
  <si>
    <t>&lt;0.366</t>
    <phoneticPr fontId="1"/>
  </si>
  <si>
    <t>&lt;0.294</t>
    <phoneticPr fontId="1"/>
  </si>
  <si>
    <t>&lt;0.660</t>
    <phoneticPr fontId="1"/>
  </si>
  <si>
    <t>&lt;0.347</t>
    <phoneticPr fontId="1"/>
  </si>
  <si>
    <t>&lt;0.332</t>
    <phoneticPr fontId="1"/>
  </si>
  <si>
    <t>&lt;0.679</t>
    <phoneticPr fontId="1"/>
  </si>
  <si>
    <t>メロン</t>
    <phoneticPr fontId="1"/>
  </si>
  <si>
    <t>&lt;0.429</t>
    <phoneticPr fontId="1"/>
  </si>
  <si>
    <t>&lt;0.385</t>
    <phoneticPr fontId="1"/>
  </si>
  <si>
    <t>&lt;0.814</t>
    <phoneticPr fontId="1"/>
  </si>
  <si>
    <t>&lt;0.404</t>
    <phoneticPr fontId="1"/>
  </si>
  <si>
    <t>&lt;0.379</t>
    <phoneticPr fontId="1"/>
  </si>
  <si>
    <t>&lt;0.783</t>
    <phoneticPr fontId="1"/>
  </si>
  <si>
    <t>新潟県</t>
    <rPh sb="0" eb="3">
      <t>ニイガタケン</t>
    </rPh>
    <phoneticPr fontId="9"/>
  </si>
  <si>
    <t>柏崎市</t>
    <rPh sb="0" eb="3">
      <t>カシワザキシ</t>
    </rPh>
    <phoneticPr fontId="1"/>
  </si>
  <si>
    <t>玄米</t>
    <rPh sb="0" eb="2">
      <t>ゲンマイ</t>
    </rPh>
    <phoneticPr fontId="1"/>
  </si>
  <si>
    <t>（一財）新潟県環境衛生研究所</t>
  </si>
  <si>
    <t>&lt;4.0</t>
    <phoneticPr fontId="1"/>
  </si>
  <si>
    <t>&lt;4.1</t>
    <phoneticPr fontId="1"/>
  </si>
  <si>
    <t>&lt;8.1</t>
    <phoneticPr fontId="1"/>
  </si>
  <si>
    <t>刈羽村</t>
    <rPh sb="0" eb="3">
      <t>カリワムラ</t>
    </rPh>
    <phoneticPr fontId="1"/>
  </si>
  <si>
    <t>&lt;3.6</t>
    <phoneticPr fontId="1"/>
  </si>
  <si>
    <t>&lt;3.7</t>
    <phoneticPr fontId="1"/>
  </si>
  <si>
    <t>&lt;7.3</t>
    <phoneticPr fontId="1"/>
  </si>
  <si>
    <t>大阪市</t>
    <rPh sb="0" eb="3">
      <t>オオサカシ</t>
    </rPh>
    <phoneticPr fontId="1"/>
  </si>
  <si>
    <t>-</t>
    <phoneticPr fontId="7"/>
  </si>
  <si>
    <t>福島県沖</t>
    <rPh sb="0" eb="3">
      <t>フクシマケン</t>
    </rPh>
    <rPh sb="3" eb="4">
      <t>オキ</t>
    </rPh>
    <phoneticPr fontId="7"/>
  </si>
  <si>
    <t>水産物</t>
  </si>
  <si>
    <t>タチウオ</t>
    <phoneticPr fontId="7"/>
  </si>
  <si>
    <t>制限なし</t>
    <rPh sb="0" eb="2">
      <t>セイゲン</t>
    </rPh>
    <phoneticPr fontId="7"/>
  </si>
  <si>
    <t>大阪市中央卸売市場
東部市場食品衛生検査所</t>
    <phoneticPr fontId="7"/>
  </si>
  <si>
    <t>&lt;16</t>
    <phoneticPr fontId="7"/>
  </si>
  <si>
    <t>&lt;16</t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</si>
  <si>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7"/>
  </si>
  <si>
    <t>スルメイカ</t>
    <phoneticPr fontId="7"/>
  </si>
  <si>
    <t>三陸南部沖</t>
    <rPh sb="0" eb="5">
      <t>サンリクナンブオキ</t>
    </rPh>
    <phoneticPr fontId="7"/>
  </si>
  <si>
    <t>マアジ</t>
    <phoneticPr fontId="7"/>
  </si>
  <si>
    <t>マサバ</t>
    <phoneticPr fontId="7"/>
  </si>
  <si>
    <t>北海道
青森県</t>
    <rPh sb="0" eb="3">
      <t>ホッカイドウ</t>
    </rPh>
    <rPh sb="4" eb="6">
      <t>アオモリ</t>
    </rPh>
    <rPh sb="6" eb="7">
      <t>ケン</t>
    </rPh>
    <phoneticPr fontId="7"/>
  </si>
  <si>
    <t>北海道・青森県沖太平洋</t>
    <phoneticPr fontId="7"/>
  </si>
  <si>
    <t>カツオ</t>
    <phoneticPr fontId="7"/>
  </si>
  <si>
    <t>兵庫県</t>
    <rPh sb="0" eb="3">
      <t>ヒョウゴケン</t>
    </rPh>
    <phoneticPr fontId="7"/>
  </si>
  <si>
    <t>播磨灘</t>
    <rPh sb="0" eb="2">
      <t>ハリマ</t>
    </rPh>
    <rPh sb="2" eb="3">
      <t>ナダ</t>
    </rPh>
    <phoneticPr fontId="7"/>
  </si>
  <si>
    <t>イボダイ</t>
    <phoneticPr fontId="7"/>
  </si>
  <si>
    <t>栃木県</t>
  </si>
  <si>
    <t>非流通品（出荷予定あり）</t>
  </si>
  <si>
    <t>畜産物</t>
  </si>
  <si>
    <t>牛肉</t>
  </si>
  <si>
    <t>大阪市食肉衛生検査所</t>
  </si>
  <si>
    <t>R7.8.8</t>
  </si>
  <si>
    <t>キャベツ</t>
  </si>
  <si>
    <t>大阪市中央卸売市場
東部市場食品衛生検査所</t>
  </si>
  <si>
    <t>&lt;17</t>
  </si>
  <si>
    <t>&lt;17</t>
    <phoneticPr fontId="1"/>
  </si>
  <si>
    <t>プラム</t>
  </si>
  <si>
    <t>牛乳・乳児用食品</t>
  </si>
  <si>
    <t>乳飲料</t>
    <rPh sb="0" eb="3">
      <t>ニュウインリョウ</t>
    </rPh>
    <phoneticPr fontId="12"/>
  </si>
  <si>
    <t>&lt;0.5</t>
  </si>
  <si>
    <t>&lt;0.8</t>
  </si>
  <si>
    <t>&lt;1.3</t>
  </si>
  <si>
    <t>&lt;0.6</t>
  </si>
  <si>
    <t>&lt;1.1</t>
  </si>
  <si>
    <t>牛乳</t>
  </si>
  <si>
    <t>&lt;0.7</t>
  </si>
  <si>
    <t>&lt;1.4</t>
  </si>
  <si>
    <t>&lt;0.3</t>
  </si>
  <si>
    <t>その他</t>
  </si>
  <si>
    <t>食肉製品（肉だんご）</t>
    <rPh sb="0" eb="2">
      <t>ショクニク</t>
    </rPh>
    <rPh sb="2" eb="4">
      <t>セイヒン</t>
    </rPh>
    <phoneticPr fontId="12"/>
  </si>
  <si>
    <t>そうざい（肉だんご）</t>
  </si>
  <si>
    <t>そうざい（チキンナゲット）</t>
  </si>
  <si>
    <t>蒸し鶏</t>
    <rPh sb="0" eb="1">
      <t>ム</t>
    </rPh>
    <rPh sb="2" eb="3">
      <t>ドリ</t>
    </rPh>
    <phoneticPr fontId="12"/>
  </si>
  <si>
    <t>玉子どうふ</t>
  </si>
  <si>
    <t>&lt;22</t>
  </si>
  <si>
    <t>米みそ</t>
    <rPh sb="0" eb="1">
      <t>コメ</t>
    </rPh>
    <phoneticPr fontId="2"/>
  </si>
  <si>
    <t>干しそば</t>
    <rPh sb="0" eb="1">
      <t>ホ</t>
    </rPh>
    <phoneticPr fontId="2"/>
  </si>
  <si>
    <t>ベビーフード</t>
    <phoneticPr fontId="2"/>
  </si>
  <si>
    <t>麦茶（清涼飲料水）</t>
  </si>
  <si>
    <t>&lt;3.0</t>
    <phoneticPr fontId="1"/>
  </si>
  <si>
    <t>&lt;6.0</t>
    <phoneticPr fontId="1"/>
  </si>
  <si>
    <t>清涼飲料水</t>
  </si>
  <si>
    <t>野菜・果実ミックスジュース</t>
  </si>
  <si>
    <t>&lt;5.0</t>
    <phoneticPr fontId="1"/>
  </si>
  <si>
    <t>25%混合果実入り飲料</t>
  </si>
  <si>
    <t>&lt;7.0</t>
    <phoneticPr fontId="1"/>
  </si>
  <si>
    <t>野菜煮物</t>
  </si>
  <si>
    <t>はっ酵乳</t>
    <rPh sb="2" eb="3">
      <t>コウ</t>
    </rPh>
    <rPh sb="3" eb="4">
      <t>ニュウ</t>
    </rPh>
    <phoneticPr fontId="2"/>
  </si>
  <si>
    <t>制限なし</t>
    <phoneticPr fontId="1"/>
  </si>
  <si>
    <t>さば味噌煮</t>
    <rPh sb="2" eb="3">
      <t>アジニ</t>
    </rPh>
    <phoneticPr fontId="2"/>
  </si>
  <si>
    <t>さば水煮</t>
    <rPh sb="2" eb="3">
      <t>ミズ</t>
    </rPh>
    <rPh sb="3" eb="4">
      <t>ニ</t>
    </rPh>
    <phoneticPr fontId="2"/>
  </si>
  <si>
    <t>さば水煮</t>
  </si>
  <si>
    <t>さんまみそ煮</t>
    <rPh sb="5" eb="6">
      <t>ニ</t>
    </rPh>
    <phoneticPr fontId="2"/>
  </si>
  <si>
    <t>さんま味付</t>
  </si>
  <si>
    <t>小樽市</t>
    <rPh sb="0" eb="3">
      <t>オタルシ</t>
    </rPh>
    <phoneticPr fontId="1"/>
  </si>
  <si>
    <t>茨城県</t>
    <rPh sb="0" eb="3">
      <t>イバラキケン</t>
    </rPh>
    <phoneticPr fontId="1"/>
  </si>
  <si>
    <t>小樽市保健所</t>
    <rPh sb="0" eb="3">
      <t>オタルシ</t>
    </rPh>
    <rPh sb="3" eb="6">
      <t>ホケンジョ</t>
    </rPh>
    <phoneticPr fontId="1"/>
  </si>
  <si>
    <t>ダイコン</t>
    <phoneticPr fontId="1"/>
  </si>
  <si>
    <t>NaI</t>
    <phoneticPr fontId="1"/>
  </si>
  <si>
    <t>千葉県</t>
    <rPh sb="0" eb="3">
      <t>チバケン</t>
    </rPh>
    <phoneticPr fontId="1"/>
  </si>
  <si>
    <t>栽培</t>
    <rPh sb="0" eb="2">
      <t>サイバイ</t>
    </rPh>
    <phoneticPr fontId="1"/>
  </si>
  <si>
    <t>小樽市保健所</t>
  </si>
  <si>
    <t>ナス</t>
    <phoneticPr fontId="1"/>
  </si>
  <si>
    <t>北海道・青森県沖太平洋</t>
    <rPh sb="0" eb="3">
      <t>ホッカイドウ</t>
    </rPh>
    <rPh sb="4" eb="7">
      <t>アオモリケン</t>
    </rPh>
    <rPh sb="7" eb="8">
      <t>オキ</t>
    </rPh>
    <rPh sb="8" eb="11">
      <t>タイヘイヨウ</t>
    </rPh>
    <phoneticPr fontId="1"/>
  </si>
  <si>
    <t>サケ</t>
    <phoneticPr fontId="1"/>
  </si>
  <si>
    <t>神奈川県</t>
    <rPh sb="0" eb="4">
      <t>カナガワケン</t>
    </rPh>
    <phoneticPr fontId="16"/>
  </si>
  <si>
    <t>神奈川県</t>
    <rPh sb="0" eb="4">
      <t>カナガワケン</t>
    </rPh>
    <phoneticPr fontId="11"/>
  </si>
  <si>
    <t>腰越沖</t>
    <phoneticPr fontId="1"/>
  </si>
  <si>
    <t>マアジ</t>
    <phoneticPr fontId="1"/>
  </si>
  <si>
    <t>天然</t>
    <rPh sb="0" eb="2">
      <t>テンネン</t>
    </rPh>
    <phoneticPr fontId="11"/>
  </si>
  <si>
    <t>制限なし</t>
    <rPh sb="0" eb="2">
      <t>セイゲン</t>
    </rPh>
    <phoneticPr fontId="17"/>
  </si>
  <si>
    <t>(公財)海洋
生物環境研
究所</t>
    <phoneticPr fontId="1"/>
  </si>
  <si>
    <t>&lt;4.75</t>
    <phoneticPr fontId="1"/>
  </si>
  <si>
    <t>&lt;3.32</t>
    <phoneticPr fontId="1"/>
  </si>
  <si>
    <t>アカカマス</t>
    <phoneticPr fontId="1"/>
  </si>
  <si>
    <t>&lt;3.21</t>
    <phoneticPr fontId="1"/>
  </si>
  <si>
    <t>&lt;2.95</t>
    <phoneticPr fontId="1"/>
  </si>
  <si>
    <t>&lt;6.2</t>
    <phoneticPr fontId="1"/>
  </si>
  <si>
    <t>マサバ</t>
    <phoneticPr fontId="1"/>
  </si>
  <si>
    <t>&lt;0.309</t>
    <phoneticPr fontId="1"/>
  </si>
  <si>
    <t>&lt;0.299</t>
    <phoneticPr fontId="1"/>
  </si>
  <si>
    <t>&lt;0.61</t>
    <phoneticPr fontId="1"/>
  </si>
  <si>
    <t>相模湾(初声地先)</t>
    <phoneticPr fontId="1"/>
  </si>
  <si>
    <t>&lt;0.296</t>
    <phoneticPr fontId="1"/>
  </si>
  <si>
    <t>&lt;0.324</t>
    <phoneticPr fontId="1"/>
  </si>
  <si>
    <t>&lt;0.62</t>
    <phoneticPr fontId="1"/>
  </si>
  <si>
    <t>ゴマサバ</t>
    <phoneticPr fontId="1"/>
  </si>
  <si>
    <t>&lt;0.267</t>
    <phoneticPr fontId="1"/>
  </si>
  <si>
    <t>&lt;0.289</t>
    <phoneticPr fontId="1"/>
  </si>
  <si>
    <t>&lt;0.56</t>
    <phoneticPr fontId="1"/>
  </si>
  <si>
    <t>ムツ</t>
    <phoneticPr fontId="1"/>
  </si>
  <si>
    <t>&lt;0.265</t>
    <phoneticPr fontId="1"/>
  </si>
  <si>
    <t>&lt;0.325</t>
    <phoneticPr fontId="1"/>
  </si>
  <si>
    <t>&lt;0.59</t>
    <phoneticPr fontId="1"/>
  </si>
  <si>
    <t>千葉県</t>
    <rPh sb="0" eb="3">
      <t>チバケン</t>
    </rPh>
    <phoneticPr fontId="20"/>
  </si>
  <si>
    <t>千葉県</t>
    <rPh sb="0" eb="3">
      <t>チバケン</t>
    </rPh>
    <phoneticPr fontId="18"/>
  </si>
  <si>
    <t>千葉県</t>
    <rPh sb="0" eb="3">
      <t>チバケン</t>
    </rPh>
    <phoneticPr fontId="9"/>
  </si>
  <si>
    <t>富津市</t>
    <rPh sb="0" eb="3">
      <t>フッツシ</t>
    </rPh>
    <phoneticPr fontId="18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</si>
  <si>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9"/>
  </si>
  <si>
    <t>農産物</t>
    <rPh sb="0" eb="3">
      <t>ノウサンブツ</t>
    </rPh>
    <phoneticPr fontId="9"/>
  </si>
  <si>
    <t>栽培</t>
    <rPh sb="0" eb="2">
      <t>サイバイ</t>
    </rPh>
    <phoneticPr fontId="9"/>
  </si>
  <si>
    <t>原木、施設栽培</t>
    <rPh sb="0" eb="2">
      <t>ゲンボク</t>
    </rPh>
    <rPh sb="3" eb="7">
      <t>シセツサイバイ</t>
    </rPh>
    <phoneticPr fontId="18"/>
  </si>
  <si>
    <t>国による出荷制限(一部解除)</t>
    <rPh sb="9" eb="11">
      <t>イチブ</t>
    </rPh>
    <rPh sb="11" eb="13">
      <t>カイジョ</t>
    </rPh>
    <phoneticPr fontId="18"/>
  </si>
  <si>
    <t>一般財団法人
千葉県環境財団</t>
  </si>
  <si>
    <t>&lt;0.828</t>
  </si>
  <si>
    <t>船橋市</t>
    <rPh sb="0" eb="3">
      <t>フナバシシ</t>
    </rPh>
    <phoneticPr fontId="19"/>
  </si>
  <si>
    <t>東京湾</t>
    <rPh sb="0" eb="3">
      <t>トウキョウワン</t>
    </rPh>
    <phoneticPr fontId="19"/>
  </si>
  <si>
    <t>水産物</t>
    <rPh sb="0" eb="3">
      <t>スイサンブツ</t>
    </rPh>
    <phoneticPr fontId="19"/>
  </si>
  <si>
    <t>スズキ</t>
  </si>
  <si>
    <t>天然</t>
    <rPh sb="0" eb="2">
      <t>テンネン</t>
    </rPh>
    <phoneticPr fontId="19"/>
  </si>
  <si>
    <t>筋肉</t>
    <rPh sb="0" eb="2">
      <t>キンニク</t>
    </rPh>
    <phoneticPr fontId="19"/>
  </si>
  <si>
    <t>(公財)海洋生物環境研究所</t>
  </si>
  <si>
    <t>&lt;0.274</t>
  </si>
  <si>
    <t>&lt;0.337</t>
  </si>
  <si>
    <t>&lt;0.61</t>
  </si>
  <si>
    <t>勝浦市</t>
    <rPh sb="0" eb="3">
      <t>カツウラシ</t>
    </rPh>
    <phoneticPr fontId="19"/>
  </si>
  <si>
    <t>外房沖</t>
    <rPh sb="0" eb="3">
      <t>ソトボウオキ</t>
    </rPh>
    <phoneticPr fontId="19"/>
  </si>
  <si>
    <t>キンメダイ</t>
  </si>
  <si>
    <t>ユーロフィン日本総研(株)</t>
  </si>
  <si>
    <t>&lt;4.93</t>
  </si>
  <si>
    <t>&lt;4.01</t>
  </si>
  <si>
    <t>&lt;5.26</t>
  </si>
  <si>
    <t>&lt;4.32</t>
  </si>
  <si>
    <t>&lt;9.6</t>
  </si>
  <si>
    <t>クロアワビ</t>
  </si>
  <si>
    <t>軟体部</t>
    <rPh sb="0" eb="3">
      <t>ナンタイブ</t>
    </rPh>
    <phoneticPr fontId="20"/>
  </si>
  <si>
    <t>&lt;4.49</t>
  </si>
  <si>
    <t>&lt;4.12</t>
  </si>
  <si>
    <t>&lt;8.6</t>
  </si>
  <si>
    <t>&lt;4.77</t>
  </si>
  <si>
    <t>&lt;3.71</t>
  </si>
  <si>
    <t>&lt;8.5</t>
  </si>
  <si>
    <t>&lt;2.50</t>
  </si>
  <si>
    <t>&lt;2.98</t>
  </si>
  <si>
    <t>&lt;5.5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</si>
  <si>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20"/>
  </si>
  <si>
    <t>銚子市</t>
    <rPh sb="0" eb="3">
      <t>チョウシシ</t>
    </rPh>
    <phoneticPr fontId="19"/>
  </si>
  <si>
    <t>日立・鹿島沖
約45km
N35°54′
E141°18′</t>
    <rPh sb="0" eb="2">
      <t>ヒタチ</t>
    </rPh>
    <rPh sb="3" eb="5">
      <t>シカジマ</t>
    </rPh>
    <rPh sb="5" eb="6">
      <t>オキ</t>
    </rPh>
    <rPh sb="6" eb="7">
      <t>ヒオキ</t>
    </rPh>
    <phoneticPr fontId="20"/>
  </si>
  <si>
    <t>マイワシ</t>
  </si>
  <si>
    <t>（株）MIZUKEN</t>
  </si>
  <si>
    <t>&lt;0.381</t>
  </si>
  <si>
    <t>&lt;0.473</t>
  </si>
  <si>
    <t>&lt;0.85</t>
  </si>
  <si>
    <t>いすみ市</t>
    <rPh sb="3" eb="4">
      <t>シ</t>
    </rPh>
    <phoneticPr fontId="19"/>
  </si>
  <si>
    <t>&lt;3.47</t>
  </si>
  <si>
    <t>&lt;4.05</t>
  </si>
  <si>
    <t>&lt;7.5</t>
  </si>
  <si>
    <t>柏市</t>
    <rPh sb="0" eb="2">
      <t>カシワシ</t>
    </rPh>
    <phoneticPr fontId="19"/>
  </si>
  <si>
    <t>手賀沼</t>
    <rPh sb="0" eb="3">
      <t>テガヌマ</t>
    </rPh>
    <phoneticPr fontId="19"/>
  </si>
  <si>
    <t>ニホンウナギ</t>
  </si>
  <si>
    <t>皮付き筋肉</t>
  </si>
  <si>
    <t>(株)ＫＡＮＳＯテクノス</t>
  </si>
  <si>
    <t>&lt;4.21</t>
  </si>
  <si>
    <t>コイ</t>
  </si>
  <si>
    <t>&lt;3.57</t>
  </si>
  <si>
    <t>ギンブナ</t>
  </si>
  <si>
    <t>&lt;3.78</t>
  </si>
  <si>
    <t>スジエビ</t>
  </si>
  <si>
    <t>全体</t>
  </si>
  <si>
    <t>&lt;5.24</t>
  </si>
  <si>
    <t>テナガエビ</t>
  </si>
  <si>
    <t>モツゴ</t>
  </si>
  <si>
    <t>&lt;5.39</t>
  </si>
  <si>
    <t>タモロコ</t>
  </si>
  <si>
    <t>&lt;3.53</t>
  </si>
  <si>
    <t>&lt;3.62</t>
  </si>
  <si>
    <t>&lt;7.2</t>
  </si>
  <si>
    <t>&lt;3.48</t>
  </si>
  <si>
    <t>&lt;3.51</t>
  </si>
  <si>
    <t>&lt;5.29</t>
  </si>
  <si>
    <t>&lt;9.4</t>
  </si>
  <si>
    <t>ゲンゴロウブナ</t>
  </si>
  <si>
    <t>房総沖
約20km
N35°38′
E141°04′</t>
    <rPh sb="0" eb="3">
      <t>ボウソウオキ</t>
    </rPh>
    <rPh sb="3" eb="4">
      <t>ヒオキ</t>
    </rPh>
    <phoneticPr fontId="20"/>
  </si>
  <si>
    <t>（公財）海洋生物環境研究所</t>
  </si>
  <si>
    <t>&lt;0.315</t>
  </si>
  <si>
    <t>&lt;0.324</t>
  </si>
  <si>
    <t>&lt;0.64</t>
  </si>
  <si>
    <t>日立・鹿島沖
約40km
N35°52′
E141°18′</t>
    <rPh sb="0" eb="2">
      <t>ヒタチ</t>
    </rPh>
    <rPh sb="3" eb="5">
      <t>シカジマ</t>
    </rPh>
    <rPh sb="5" eb="6">
      <t>オキ</t>
    </rPh>
    <rPh sb="6" eb="7">
      <t>ヒオキ</t>
    </rPh>
    <phoneticPr fontId="20"/>
  </si>
  <si>
    <t>&lt;0.286</t>
  </si>
  <si>
    <t>&lt;0.311</t>
  </si>
  <si>
    <t>&lt;0.60</t>
  </si>
  <si>
    <t>香取市</t>
    <rPh sb="0" eb="3">
      <t>カトリシ</t>
    </rPh>
    <phoneticPr fontId="19"/>
  </si>
  <si>
    <t>利根川(香取市)</t>
  </si>
  <si>
    <t>R7.7.10,11</t>
  </si>
  <si>
    <t>&lt;4.71</t>
  </si>
  <si>
    <t>&lt;3.96</t>
  </si>
  <si>
    <t>&lt;8.7</t>
  </si>
  <si>
    <t>与田浦</t>
  </si>
  <si>
    <t>&lt;3.95</t>
  </si>
  <si>
    <t>&lt;4.75</t>
  </si>
  <si>
    <t>&lt;3.94</t>
  </si>
  <si>
    <t>&lt;3.73</t>
  </si>
  <si>
    <t>&lt;7.7</t>
  </si>
  <si>
    <t>&lt;2.74</t>
  </si>
  <si>
    <t>皮付き筋肉</t>
    <rPh sb="3" eb="5">
      <t>キンニク</t>
    </rPh>
    <phoneticPr fontId="20"/>
  </si>
  <si>
    <t>&lt;4.07</t>
  </si>
  <si>
    <t>&lt;3.72</t>
  </si>
  <si>
    <t>R7.7.11,12</t>
  </si>
  <si>
    <t>&lt;2.41</t>
  </si>
  <si>
    <t>&lt;3.25</t>
  </si>
  <si>
    <t>&lt;5.7</t>
  </si>
  <si>
    <t>&lt;3.59</t>
  </si>
  <si>
    <t>&lt;2.86</t>
  </si>
  <si>
    <t>&lt;3.14</t>
  </si>
  <si>
    <t>&lt;6.0</t>
  </si>
  <si>
    <t>&lt;4.43</t>
  </si>
  <si>
    <t>&lt;4.22</t>
  </si>
  <si>
    <t>&lt;3.37</t>
  </si>
  <si>
    <t>&lt;3.60</t>
  </si>
  <si>
    <t>&lt;7.0</t>
  </si>
  <si>
    <t>&lt;4.27</t>
  </si>
  <si>
    <t>&lt;5.79</t>
  </si>
  <si>
    <t>タイリクバラタナゴ</t>
  </si>
  <si>
    <t>&lt;3.90</t>
  </si>
  <si>
    <t>&lt;4.36</t>
  </si>
  <si>
    <t>アユ</t>
  </si>
  <si>
    <t>&lt;5.12</t>
  </si>
  <si>
    <t>&lt;5.41</t>
  </si>
  <si>
    <t>&lt;3.40</t>
  </si>
  <si>
    <t>&lt;3.55</t>
  </si>
  <si>
    <t>&lt;3.13</t>
  </si>
  <si>
    <t>&lt;6.2</t>
  </si>
  <si>
    <t>&lt;4.45</t>
  </si>
  <si>
    <t>&lt;4.29</t>
  </si>
  <si>
    <t>&lt;4.65</t>
  </si>
  <si>
    <t>&lt;4.06</t>
  </si>
  <si>
    <t>&lt;3.92</t>
  </si>
  <si>
    <t>&lt;8.0</t>
  </si>
  <si>
    <t>&lt;3.15</t>
  </si>
  <si>
    <t>&lt;3.12</t>
  </si>
  <si>
    <t>&lt;4.37</t>
  </si>
  <si>
    <t>&lt;4.28</t>
  </si>
  <si>
    <t>&lt;5.27</t>
  </si>
  <si>
    <t>&lt;9.8</t>
  </si>
  <si>
    <t>いであ(株)</t>
  </si>
  <si>
    <t>&lt;0.414</t>
  </si>
  <si>
    <t>&lt;0.522</t>
  </si>
  <si>
    <t>&lt;0.94</t>
  </si>
  <si>
    <t>房総沖
約30km
N35°42′
E141°12′</t>
    <rPh sb="0" eb="2">
      <t>ボウソウ</t>
    </rPh>
    <rPh sb="2" eb="3">
      <t>オキ</t>
    </rPh>
    <rPh sb="3" eb="4">
      <t>ヒオキ</t>
    </rPh>
    <phoneticPr fontId="20"/>
  </si>
  <si>
    <t>東北緑化環境保全（株）</t>
    <rPh sb="0" eb="4">
      <t>トウホクリョクカ</t>
    </rPh>
    <rPh sb="4" eb="8">
      <t>カンキョウホゼン</t>
    </rPh>
    <rPh sb="9" eb="10">
      <t>カブ</t>
    </rPh>
    <phoneticPr fontId="19"/>
  </si>
  <si>
    <t>&lt;0.294</t>
  </si>
  <si>
    <t>&lt;0.376</t>
  </si>
  <si>
    <t>&lt;0.67</t>
  </si>
  <si>
    <t>群馬県</t>
    <rPh sb="0" eb="3">
      <t>グンマケン</t>
    </rPh>
    <phoneticPr fontId="10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</si>
  <si>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</si>
  <si>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20"/>
  </si>
  <si>
    <t>牛乳</t>
    <rPh sb="0" eb="2">
      <t>ギュウニュウ</t>
    </rPh>
    <phoneticPr fontId="10"/>
  </si>
  <si>
    <t>千葉県衛生研究所</t>
    <rPh sb="0" eb="8">
      <t>チバケンエイセイケンキュウジョ</t>
    </rPh>
    <phoneticPr fontId="10"/>
  </si>
  <si>
    <t>岩手県</t>
    <rPh sb="0" eb="3">
      <t>イワテケン</t>
    </rPh>
    <phoneticPr fontId="10"/>
  </si>
  <si>
    <t>栃木県</t>
    <rPh sb="0" eb="3">
      <t>トチギケン</t>
    </rPh>
    <phoneticPr fontId="10"/>
  </si>
  <si>
    <t>&lt;3.5</t>
  </si>
  <si>
    <t>長野県</t>
    <rPh sb="0" eb="2">
      <t>ナガノ</t>
    </rPh>
    <rPh sb="2" eb="3">
      <t>ケン</t>
    </rPh>
    <phoneticPr fontId="10"/>
  </si>
  <si>
    <t>その他</t>
    <rPh sb="2" eb="3">
      <t>タ</t>
    </rPh>
    <phoneticPr fontId="20"/>
  </si>
  <si>
    <t>そば</t>
  </si>
  <si>
    <t>&lt;7.6</t>
  </si>
  <si>
    <t>新潟県</t>
    <rPh sb="0" eb="3">
      <t>ニイガタケン</t>
    </rPh>
    <phoneticPr fontId="10"/>
  </si>
  <si>
    <t>干しそば</t>
    <rPh sb="0" eb="1">
      <t>ホ</t>
    </rPh>
    <phoneticPr fontId="10"/>
  </si>
  <si>
    <t>山梨県</t>
    <rPh sb="0" eb="2">
      <t>ヤマナシ</t>
    </rPh>
    <rPh sb="2" eb="3">
      <t>ケン</t>
    </rPh>
    <phoneticPr fontId="10"/>
  </si>
  <si>
    <t>米みそ</t>
    <rPh sb="0" eb="1">
      <t>コメ</t>
    </rPh>
    <phoneticPr fontId="10"/>
  </si>
  <si>
    <t>&lt;7.4</t>
  </si>
  <si>
    <t>ベビーフード</t>
  </si>
  <si>
    <t>調製液状乳</t>
    <rPh sb="0" eb="2">
      <t>チョウセイ</t>
    </rPh>
    <rPh sb="2" eb="4">
      <t>エキジョウ</t>
    </rPh>
    <rPh sb="4" eb="5">
      <t>ニュウ</t>
    </rPh>
    <phoneticPr fontId="10"/>
  </si>
  <si>
    <t>&lt;3.9</t>
  </si>
  <si>
    <t>清涼飲料水
（緑茶ではない）</t>
    <rPh sb="0" eb="5">
      <t>セイリョウインリョウスイ</t>
    </rPh>
    <rPh sb="7" eb="9">
      <t>リョクチャ</t>
    </rPh>
    <phoneticPr fontId="10"/>
  </si>
  <si>
    <t>飲料水</t>
    <rPh sb="0" eb="3">
      <t>インリョウスイ</t>
    </rPh>
    <phoneticPr fontId="20"/>
  </si>
  <si>
    <t>水</t>
    <rPh sb="0" eb="1">
      <t>ミズ</t>
    </rPh>
    <phoneticPr fontId="10"/>
  </si>
  <si>
    <t>ナチュラルミネラルウォーター</t>
  </si>
  <si>
    <t>&lt;0.82</t>
  </si>
  <si>
    <t>&lt;1.7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</si>
</sst>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8" formatCode="0.0"/>
    <numFmt numFmtId="179" formatCode="0.00_ "/>
    <numFmt numFmtId="180" formatCode="0.000_ "/>
    <numFmt numFmtId="181" formatCode="0.0_ "/>
  </numFmts>
  <fonts count="2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FF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8" fillId="0" borderId="0">
      <alignment vertical="center"/>
    </xf>
  </cellStyleXfs>
  <cellXfs count="215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57" fontId="2" fillId="0" borderId="43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176" fontId="2" fillId="2" borderId="25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4" xfId="1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3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50" xfId="0" applyFont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2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176" fontId="2" fillId="0" borderId="3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57" fontId="2" fillId="2" borderId="53" xfId="0" applyNumberFormat="1" applyFont="1" applyFill="1" applyBorder="1" applyAlignment="1">
      <alignment horizontal="center" vertical="center"/>
    </xf>
    <xf numFmtId="176" fontId="2" fillId="2" borderId="52" xfId="0" applyNumberFormat="1" applyFont="1" applyFill="1" applyBorder="1" applyAlignment="1">
      <alignment horizontal="center" vertical="center"/>
    </xf>
    <xf numFmtId="176" fontId="2" fillId="2" borderId="54" xfId="0" applyNumberFormat="1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57" fontId="2" fillId="2" borderId="47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176" fontId="2" fillId="0" borderId="41" xfId="0" applyNumberFormat="1" applyFont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176" fontId="2" fillId="0" borderId="45" xfId="0" applyNumberFormat="1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176" fontId="2" fillId="2" borderId="45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176" fontId="2" fillId="2" borderId="40" xfId="0" applyNumberFormat="1" applyFont="1" applyFill="1" applyBorder="1" applyAlignment="1">
      <alignment horizontal="center" vertical="center" wrapText="1"/>
    </xf>
    <xf numFmtId="2" fontId="2" fillId="2" borderId="38" xfId="0" applyNumberFormat="1" applyFont="1" applyFill="1" applyBorder="1" applyAlignment="1">
      <alignment horizontal="center" vertical="center" wrapText="1"/>
    </xf>
    <xf numFmtId="57" fontId="2" fillId="2" borderId="41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57" fontId="4" fillId="0" borderId="40" xfId="0" applyNumberFormat="1" applyFont="1" applyBorder="1" applyAlignment="1">
      <alignment horizontal="center" vertical="center" wrapText="1"/>
    </xf>
    <xf numFmtId="57" fontId="4" fillId="0" borderId="25" xfId="0" applyNumberFormat="1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57" fontId="4" fillId="0" borderId="41" xfId="0" applyNumberFormat="1" applyFont="1" applyBorder="1" applyAlignment="1">
      <alignment horizontal="center" vertical="center" wrapText="1"/>
    </xf>
    <xf numFmtId="0" fontId="2" fillId="0" borderId="24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4" fillId="0" borderId="41" xfId="2" applyFont="1" applyBorder="1" applyAlignment="1">
      <alignment horizontal="center" vertical="center" wrapText="1"/>
    </xf>
    <xf numFmtId="0" fontId="4" fillId="0" borderId="42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2" fillId="0" borderId="24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 wrapText="1"/>
    </xf>
    <xf numFmtId="57" fontId="4" fillId="0" borderId="41" xfId="2" applyNumberFormat="1" applyFont="1" applyBorder="1" applyAlignment="1">
      <alignment horizontal="center" vertical="center" wrapText="1"/>
    </xf>
    <xf numFmtId="57" fontId="4" fillId="0" borderId="25" xfId="2" applyNumberFormat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57" fontId="4" fillId="0" borderId="44" xfId="0" applyNumberFormat="1" applyFont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/>
    </xf>
    <xf numFmtId="0" fontId="2" fillId="2" borderId="45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57" fontId="2" fillId="0" borderId="13" xfId="0" applyNumberFormat="1" applyFont="1" applyBorder="1" applyAlignment="1">
      <alignment horizontal="center" vertical="center" wrapText="1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4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57" fontId="2" fillId="0" borderId="41" xfId="0" applyNumberFormat="1" applyFont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2" fontId="2" fillId="2" borderId="44" xfId="0" applyNumberFormat="1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178" fontId="2" fillId="2" borderId="39" xfId="0" applyNumberFormat="1" applyFont="1" applyFill="1" applyBorder="1" applyAlignment="1">
      <alignment horizontal="center" vertical="center" wrapText="1"/>
    </xf>
    <xf numFmtId="178" fontId="2" fillId="2" borderId="25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57" fontId="4" fillId="0" borderId="39" xfId="0" applyNumberFormat="1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179" fontId="2" fillId="2" borderId="24" xfId="0" applyNumberFormat="1" applyFont="1" applyFill="1" applyBorder="1" applyAlignment="1">
      <alignment horizontal="center" vertical="center" wrapText="1"/>
    </xf>
    <xf numFmtId="49" fontId="2" fillId="2" borderId="48" xfId="0" applyNumberFormat="1" applyFont="1" applyFill="1" applyBorder="1" applyAlignment="1">
      <alignment horizontal="center" vertical="center" wrapText="1"/>
    </xf>
    <xf numFmtId="180" fontId="2" fillId="2" borderId="24" xfId="0" applyNumberFormat="1" applyFont="1" applyFill="1" applyBorder="1" applyAlignment="1">
      <alignment horizontal="center" vertical="center" wrapText="1"/>
    </xf>
    <xf numFmtId="49" fontId="2" fillId="0" borderId="48" xfId="0" applyNumberFormat="1" applyFont="1" applyBorder="1" applyAlignment="1">
      <alignment horizontal="center" vertical="center" wrapText="1"/>
    </xf>
    <xf numFmtId="181" fontId="2" fillId="2" borderId="24" xfId="0" applyNumberFormat="1" applyFont="1" applyFill="1" applyBorder="1" applyAlignment="1">
      <alignment horizontal="center" vertical="center" wrapText="1"/>
    </xf>
    <xf numFmtId="178" fontId="2" fillId="2" borderId="24" xfId="0" applyNumberFormat="1" applyFont="1" applyFill="1" applyBorder="1" applyAlignment="1">
      <alignment horizontal="center" vertical="center" wrapText="1"/>
    </xf>
    <xf numFmtId="178" fontId="2" fillId="0" borderId="24" xfId="0" applyNumberFormat="1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178" fontId="2" fillId="3" borderId="39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3" xfId="2" xr:uid="{DE0B0AF4-AC72-4625-868C-A4DB1C9F0C26}"/>
    <cellStyle name="標準 5" xfId="1" xr:uid="{45323543-B265-41D8-8DA0-43FCC752E6FD}"/>
  </cellStyles>
  <dxfs count="23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36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1" customWidth="1"/>
    <col min="2" max="2" width="10.625" style="2" customWidth="1"/>
    <col min="3" max="3" width="36.5" style="3" bestFit="1" customWidth="1"/>
    <col min="4" max="5" width="10.625" style="2" customWidth="1"/>
    <col min="6" max="7" width="26" style="3" bestFit="1" customWidth="1"/>
    <col min="8" max="8" width="17.625" style="3" bestFit="1" customWidth="1"/>
    <col min="9" max="9" width="28.125" style="3" bestFit="1" customWidth="1"/>
    <col min="10" max="10" width="39.625" style="3" bestFit="1" customWidth="1"/>
    <col min="11" max="11" width="28.125" style="3" bestFit="1" customWidth="1"/>
    <col min="12" max="12" width="25.625" style="2" customWidth="1"/>
    <col min="13" max="13" width="28.125" style="3" bestFit="1" customWidth="1"/>
    <col min="14" max="14" width="10.625" style="2" customWidth="1"/>
    <col min="15" max="16" width="10.625" style="4" customWidth="1"/>
    <col min="17" max="18" width="12.625" style="2" customWidth="1"/>
    <col min="19" max="19" width="14.375" style="4" customWidth="1"/>
    <col min="20" max="22" width="10.625" style="2" customWidth="1"/>
    <col min="23" max="23" width="10.625" style="1" customWidth="1"/>
    <col min="24" max="16384" width="9" style="1"/>
  </cols>
  <sheetData>
    <row r="1" spans="1:24" s="62" customFormat="1" ht="24" x14ac:dyDescent="0.5">
      <c r="A1" s="58" t="s">
        <v>0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60"/>
      <c r="M1" s="59"/>
      <c r="N1" s="59"/>
      <c r="O1" s="61"/>
      <c r="P1" s="61"/>
      <c r="Q1" s="59"/>
      <c r="R1" s="59"/>
      <c r="S1" s="61"/>
      <c r="T1" s="59"/>
      <c r="U1" s="59"/>
    </row>
    <row r="2" spans="1:24" s="62" customFormat="1" ht="19.5" thickBot="1" x14ac:dyDescent="0.45">
      <c r="A2" s="63"/>
      <c r="B2" s="64"/>
      <c r="C2" s="64"/>
      <c r="D2" s="60"/>
      <c r="E2" s="59"/>
      <c r="F2" s="59"/>
      <c r="G2" s="59"/>
      <c r="H2" s="59"/>
      <c r="I2" s="59"/>
      <c r="J2" s="59"/>
      <c r="K2" s="59"/>
      <c r="L2" s="60"/>
      <c r="M2" s="59"/>
      <c r="N2" s="59"/>
      <c r="O2" s="61"/>
      <c r="P2" s="61"/>
      <c r="Q2" s="59"/>
      <c r="R2" s="59"/>
      <c r="S2" s="61"/>
      <c r="T2" s="59"/>
      <c r="U2" s="59"/>
    </row>
    <row r="3" spans="1:24" s="62" customFormat="1" ht="13.5" customHeight="1" x14ac:dyDescent="0.4">
      <c r="A3" s="65" t="s">
        <v>1</v>
      </c>
      <c r="B3" s="65" t="s">
        <v>2</v>
      </c>
      <c r="C3" s="66" t="s">
        <v>3</v>
      </c>
      <c r="D3" s="67" t="s">
        <v>4</v>
      </c>
      <c r="E3" s="68"/>
      <c r="F3" s="69"/>
      <c r="G3" s="70" t="s">
        <v>5</v>
      </c>
      <c r="H3" s="71" t="s">
        <v>6</v>
      </c>
      <c r="I3" s="72" t="s">
        <v>7</v>
      </c>
      <c r="J3" s="68"/>
      <c r="K3" s="68"/>
      <c r="L3" s="69"/>
      <c r="M3" s="67" t="s">
        <v>8</v>
      </c>
      <c r="N3" s="69"/>
      <c r="O3" s="73" t="s">
        <v>9</v>
      </c>
      <c r="P3" s="74"/>
      <c r="Q3" s="67" t="s">
        <v>10</v>
      </c>
      <c r="R3" s="68"/>
      <c r="S3" s="68"/>
      <c r="T3" s="68"/>
      <c r="U3" s="68"/>
      <c r="V3" s="68"/>
      <c r="W3" s="69"/>
    </row>
    <row r="4" spans="1:24" s="62" customFormat="1" x14ac:dyDescent="0.4">
      <c r="A4" s="65"/>
      <c r="B4" s="65"/>
      <c r="C4" s="66"/>
      <c r="D4" s="75" t="s">
        <v>11</v>
      </c>
      <c r="E4" s="76" t="s">
        <v>12</v>
      </c>
      <c r="F4" s="77" t="s">
        <v>13</v>
      </c>
      <c r="G4" s="78"/>
      <c r="H4" s="79"/>
      <c r="I4" s="80" t="s">
        <v>14</v>
      </c>
      <c r="J4" s="81"/>
      <c r="K4" s="82"/>
      <c r="L4" s="77" t="s">
        <v>15</v>
      </c>
      <c r="M4" s="80" t="s">
        <v>16</v>
      </c>
      <c r="N4" s="77" t="s">
        <v>17</v>
      </c>
      <c r="O4" s="83" t="s">
        <v>18</v>
      </c>
      <c r="P4" s="84" t="s">
        <v>19</v>
      </c>
      <c r="Q4" s="85" t="s">
        <v>20</v>
      </c>
      <c r="R4" s="86"/>
      <c r="S4" s="86"/>
      <c r="T4" s="55" t="s">
        <v>21</v>
      </c>
      <c r="U4" s="52" t="s">
        <v>22</v>
      </c>
      <c r="V4" s="52" t="s">
        <v>23</v>
      </c>
      <c r="W4" s="77" t="s">
        <v>24</v>
      </c>
    </row>
    <row r="5" spans="1:24" s="62" customFormat="1" ht="110.1" customHeight="1" x14ac:dyDescent="0.4">
      <c r="A5" s="65"/>
      <c r="B5" s="65"/>
      <c r="C5" s="66"/>
      <c r="D5" s="87"/>
      <c r="E5" s="88"/>
      <c r="F5" s="66"/>
      <c r="G5" s="78"/>
      <c r="H5" s="79"/>
      <c r="I5" s="89"/>
      <c r="J5" s="90" t="s">
        <v>25</v>
      </c>
      <c r="K5" s="91" t="s">
        <v>26</v>
      </c>
      <c r="L5" s="92"/>
      <c r="M5" s="89"/>
      <c r="N5" s="92"/>
      <c r="O5" s="93"/>
      <c r="P5" s="94"/>
      <c r="Q5" s="95" t="s">
        <v>27</v>
      </c>
      <c r="R5" s="96"/>
      <c r="S5" s="97"/>
      <c r="T5" s="56"/>
      <c r="U5" s="53"/>
      <c r="V5" s="53"/>
      <c r="W5" s="92"/>
    </row>
    <row r="6" spans="1:24" s="62" customFormat="1" ht="18.75" customHeight="1" thickBot="1" x14ac:dyDescent="0.45">
      <c r="A6" s="98"/>
      <c r="B6" s="98"/>
      <c r="C6" s="99"/>
      <c r="D6" s="100"/>
      <c r="E6" s="101"/>
      <c r="F6" s="99"/>
      <c r="G6" s="102"/>
      <c r="H6" s="103"/>
      <c r="I6" s="104"/>
      <c r="J6" s="105"/>
      <c r="K6" s="105"/>
      <c r="L6" s="106"/>
      <c r="M6" s="104"/>
      <c r="N6" s="106"/>
      <c r="O6" s="107"/>
      <c r="P6" s="108"/>
      <c r="Q6" s="109" t="s">
        <v>28</v>
      </c>
      <c r="R6" s="110" t="s">
        <v>29</v>
      </c>
      <c r="S6" s="111" t="s">
        <v>30</v>
      </c>
      <c r="T6" s="57"/>
      <c r="U6" s="54"/>
      <c r="V6" s="54"/>
      <c r="W6" s="106"/>
      <c r="X6" s="112"/>
    </row>
    <row r="7" spans="1:24" s="62" customFormat="1" ht="19.5" thickTop="1" x14ac:dyDescent="0.4">
      <c r="A7" s="113">
        <v>1</v>
      </c>
      <c r="B7" s="113" t="s">
        <v>90</v>
      </c>
      <c r="C7" s="113" t="s">
        <v>90</v>
      </c>
      <c r="D7" s="114" t="s">
        <v>70</v>
      </c>
      <c r="E7" s="115" t="s">
        <v>91</v>
      </c>
      <c r="F7" s="116" t="s">
        <v>73</v>
      </c>
      <c r="G7" s="11" t="s">
        <v>37</v>
      </c>
      <c r="H7" s="117" t="s">
        <v>54</v>
      </c>
      <c r="I7" s="115" t="s">
        <v>92</v>
      </c>
      <c r="J7" s="115" t="s">
        <v>55</v>
      </c>
      <c r="K7" s="115" t="s">
        <v>93</v>
      </c>
      <c r="L7" s="118" t="s">
        <v>40</v>
      </c>
      <c r="M7" s="114" t="s">
        <v>94</v>
      </c>
      <c r="N7" s="119" t="s">
        <v>33</v>
      </c>
      <c r="O7" s="120">
        <v>45867</v>
      </c>
      <c r="P7" s="121">
        <v>45869</v>
      </c>
      <c r="Q7" s="122" t="s">
        <v>64</v>
      </c>
      <c r="R7" s="115" t="s">
        <v>68</v>
      </c>
      <c r="S7" s="123" t="s">
        <v>95</v>
      </c>
      <c r="T7" s="211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&lt;1.5</v>
      </c>
      <c r="U7" s="211" t="str">
        <f t="shared" si="0"/>
        <v>&lt;1.7</v>
      </c>
      <c r="V7" s="212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&lt;3.2</v>
      </c>
      <c r="W7" s="10" t="str">
        <f t="shared" ref="W7" si="2">IF(ISERROR(V6*1),"",IF(AND(H6="飲料水",V6&gt;=11),"○",IF(AND(H6="牛乳・乳児用食品",V6&gt;=51),"○",IF(AND(H6&lt;&gt;"",V6&gt;=110),"○",""))))</f>
        <v/>
      </c>
      <c r="X7" s="124"/>
    </row>
    <row r="8" spans="1:24" x14ac:dyDescent="0.4">
      <c r="A8" s="22">
        <v>2</v>
      </c>
      <c r="B8" s="40" t="s">
        <v>96</v>
      </c>
      <c r="C8" s="40" t="s">
        <v>96</v>
      </c>
      <c r="D8" s="125" t="s">
        <v>57</v>
      </c>
      <c r="E8" s="126" t="s">
        <v>60</v>
      </c>
      <c r="F8" s="127" t="s">
        <v>97</v>
      </c>
      <c r="G8" s="128" t="s">
        <v>98</v>
      </c>
      <c r="H8" s="129" t="s">
        <v>99</v>
      </c>
      <c r="I8" s="22" t="s">
        <v>100</v>
      </c>
      <c r="J8" s="126" t="s">
        <v>39</v>
      </c>
      <c r="K8" s="126" t="s">
        <v>60</v>
      </c>
      <c r="L8" s="130" t="s">
        <v>40</v>
      </c>
      <c r="M8" s="40" t="s">
        <v>101</v>
      </c>
      <c r="N8" s="131" t="s">
        <v>102</v>
      </c>
      <c r="O8" s="132">
        <v>45867</v>
      </c>
      <c r="P8" s="133">
        <v>45869</v>
      </c>
      <c r="Q8" s="134" t="s">
        <v>103</v>
      </c>
      <c r="R8" s="40" t="s">
        <v>103</v>
      </c>
      <c r="S8" s="135" t="s">
        <v>104</v>
      </c>
      <c r="T8" s="12" t="str">
        <f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&lt;10</v>
      </c>
      <c r="U8" s="12" t="str">
        <f>IF(R8="","",IF(NOT(ISERROR(R8*1)),ROUNDDOWN(R8*1,2-INT(LOG(ABS(R8*1)))),IFERROR("&lt;"&amp;ROUNDDOWN(IF(SUBSTITUTE(R8,"&lt;","")*1&lt;=50,SUBSTITUTE(R8,"&lt;","")*1,""),2-INT(LOG(ABS(SUBSTITUTE(R8,"&lt;","")*1)))),IF(R8="-",R8,"入力形式が間違っています"))))</f>
        <v>&lt;10</v>
      </c>
      <c r="V8" s="13" t="str">
        <f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&lt;20</v>
      </c>
      <c r="W8" s="14" t="str">
        <f>IF(ISERROR(V8*1),"",IF(AND(H8="飲料水",V8&gt;=11),"○",IF(AND(H8="牛乳・乳児用食品",V8&gt;=51),"○",IF(AND(H8&lt;&gt;"",V8&gt;=110),"○",""))))</f>
        <v/>
      </c>
    </row>
    <row r="9" spans="1:24" x14ac:dyDescent="0.4">
      <c r="A9" s="22">
        <v>3</v>
      </c>
      <c r="B9" s="40" t="s">
        <v>96</v>
      </c>
      <c r="C9" s="40" t="s">
        <v>96</v>
      </c>
      <c r="D9" s="125" t="s">
        <v>57</v>
      </c>
      <c r="E9" s="126" t="s">
        <v>60</v>
      </c>
      <c r="F9" s="127" t="s">
        <v>97</v>
      </c>
      <c r="G9" s="128" t="s">
        <v>98</v>
      </c>
      <c r="H9" s="129" t="s">
        <v>99</v>
      </c>
      <c r="I9" s="22" t="s">
        <v>105</v>
      </c>
      <c r="J9" s="126" t="s">
        <v>39</v>
      </c>
      <c r="K9" s="126" t="s">
        <v>60</v>
      </c>
      <c r="L9" s="130" t="s">
        <v>40</v>
      </c>
      <c r="M9" s="40" t="s">
        <v>101</v>
      </c>
      <c r="N9" s="131" t="s">
        <v>102</v>
      </c>
      <c r="O9" s="136">
        <v>45867</v>
      </c>
      <c r="P9" s="137">
        <v>45869</v>
      </c>
      <c r="Q9" s="134" t="s">
        <v>103</v>
      </c>
      <c r="R9" s="40" t="s">
        <v>103</v>
      </c>
      <c r="S9" s="135" t="s">
        <v>104</v>
      </c>
      <c r="T9" s="12" t="str">
        <f t="shared" ref="T9:U11" si="3">IF(Q9="","",IF(NOT(ISERROR(Q9*1)),ROUNDDOWN(Q9*1,2-INT(LOG(ABS(Q9*1)))),IFERROR("&lt;"&amp;ROUNDDOWN(IF(SUBSTITUTE(Q9,"&lt;","")*1&lt;=50,SUBSTITUTE(Q9,"&lt;","")*1,""),2-INT(LOG(ABS(SUBSTITUTE(Q9,"&lt;","")*1)))),IF(Q9="-",Q9,"入力形式が間違っています"))))</f>
        <v>&lt;10</v>
      </c>
      <c r="U9" s="12" t="str">
        <f t="shared" si="3"/>
        <v>&lt;10</v>
      </c>
      <c r="V9" s="13" t="str">
        <f t="shared" ref="V9:V11" si="4">IFERROR(IF(AND(T9="",U9=""),"",IF(AND(T9="-",U9="-"),IF(S9="","Cs合計を入力してください",S9),IF(NOT(ISERROR(T9*1+U9*1)),ROUND(T9+U9, 1-INT(LOG(ABS(T9+U9)))),IF(NOT(ISERROR(T9*1)),ROUND(T9, 1-INT(LOG(ABS(T9)))),IF(NOT(ISERROR(U9*1)),ROUND(U9, 1-INT(LOG(ABS(U9)))),IF(ISERROR(T9*1+U9*1),"&lt;"&amp;ROUND(IF(T9="-",0,SUBSTITUTE(T9,"&lt;",""))*1+IF(U9="-",0,SUBSTITUTE(U9,"&lt;",""))*1,1-INT(LOG(ABS(IF(T9="-",0,SUBSTITUTE(T9,"&lt;",""))*1+IF(U9="-",0,SUBSTITUTE(U9,"&lt;",""))*1)))))))))),"入力形式が間違っています")</f>
        <v>&lt;20</v>
      </c>
      <c r="W9" s="14" t="str">
        <f t="shared" ref="W9" si="5">IF(ISERROR(V9*1),"",IF(AND(H9="飲料水",V9&gt;=11),"○",IF(AND(H9="牛乳・乳児用食品",V9&gt;=51),"○",IF(AND(H9&lt;&gt;"",V9&gt;=110),"○",""))))</f>
        <v/>
      </c>
    </row>
    <row r="10" spans="1:24" x14ac:dyDescent="0.4">
      <c r="A10" s="22">
        <v>4</v>
      </c>
      <c r="B10" s="40" t="s">
        <v>96</v>
      </c>
      <c r="C10" s="40" t="s">
        <v>96</v>
      </c>
      <c r="D10" s="125" t="s">
        <v>106</v>
      </c>
      <c r="E10" s="126" t="s">
        <v>60</v>
      </c>
      <c r="F10" s="127" t="s">
        <v>107</v>
      </c>
      <c r="G10" s="128" t="s">
        <v>98</v>
      </c>
      <c r="H10" s="129" t="s">
        <v>99</v>
      </c>
      <c r="I10" s="22" t="s">
        <v>100</v>
      </c>
      <c r="J10" s="126" t="s">
        <v>39</v>
      </c>
      <c r="K10" s="126" t="s">
        <v>60</v>
      </c>
      <c r="L10" s="130" t="s">
        <v>40</v>
      </c>
      <c r="M10" s="40" t="s">
        <v>101</v>
      </c>
      <c r="N10" s="131" t="s">
        <v>102</v>
      </c>
      <c r="O10" s="136">
        <v>45867</v>
      </c>
      <c r="P10" s="137">
        <v>45869</v>
      </c>
      <c r="Q10" s="134" t="s">
        <v>103</v>
      </c>
      <c r="R10" s="40" t="s">
        <v>103</v>
      </c>
      <c r="S10" s="135" t="s">
        <v>104</v>
      </c>
      <c r="T10" s="12" t="str">
        <f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&lt;10</v>
      </c>
      <c r="U10" s="12" t="str">
        <f>IF(R10="","",IF(NOT(ISERROR(R10*1)),ROUNDDOWN(R10*1,2-INT(LOG(ABS(R10*1)))),IFERROR("&lt;"&amp;ROUNDDOWN(IF(SUBSTITUTE(R10,"&lt;","")*1&lt;=50,SUBSTITUTE(R10,"&lt;","")*1,""),2-INT(LOG(ABS(SUBSTITUTE(R10,"&lt;","")*1)))),IF(R10="-",R10,"入力形式が間違っています"))))</f>
        <v>&lt;10</v>
      </c>
      <c r="V10" s="13" t="str">
        <f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&lt;20</v>
      </c>
      <c r="W10" s="14" t="str">
        <f>IF(ISERROR(V10*1),"",IF(AND(H10="飲料水",V10&gt;=11),"○",IF(AND(H10="牛乳・乳児用食品",V10&gt;=51),"○",IF(AND(H10&lt;&gt;"",V10&gt;=110),"○",""))))</f>
        <v/>
      </c>
    </row>
    <row r="11" spans="1:24" x14ac:dyDescent="0.4">
      <c r="A11" s="22">
        <v>5</v>
      </c>
      <c r="B11" s="40" t="s">
        <v>96</v>
      </c>
      <c r="C11" s="40" t="s">
        <v>96</v>
      </c>
      <c r="D11" s="125" t="s">
        <v>108</v>
      </c>
      <c r="E11" s="126" t="s">
        <v>60</v>
      </c>
      <c r="F11" s="127" t="s">
        <v>97</v>
      </c>
      <c r="G11" s="128" t="s">
        <v>53</v>
      </c>
      <c r="H11" s="129" t="s">
        <v>38</v>
      </c>
      <c r="I11" s="22" t="s">
        <v>109</v>
      </c>
      <c r="J11" s="126" t="s">
        <v>39</v>
      </c>
      <c r="K11" s="126" t="s">
        <v>60</v>
      </c>
      <c r="L11" s="130" t="s">
        <v>40</v>
      </c>
      <c r="M11" s="40" t="s">
        <v>101</v>
      </c>
      <c r="N11" s="131" t="s">
        <v>33</v>
      </c>
      <c r="O11" s="136">
        <v>45867</v>
      </c>
      <c r="P11" s="137">
        <v>45869</v>
      </c>
      <c r="Q11" s="134" t="s">
        <v>45</v>
      </c>
      <c r="R11" s="40" t="s">
        <v>45</v>
      </c>
      <c r="S11" s="135" t="s">
        <v>110</v>
      </c>
      <c r="T11" s="12" t="str">
        <f t="shared" si="3"/>
        <v>&lt;10</v>
      </c>
      <c r="U11" s="12" t="str">
        <f t="shared" si="3"/>
        <v>&lt;10</v>
      </c>
      <c r="V11" s="13" t="str">
        <f t="shared" si="4"/>
        <v>&lt;20</v>
      </c>
      <c r="W11" s="14"/>
    </row>
    <row r="12" spans="1:24" x14ac:dyDescent="0.4">
      <c r="A12" s="22">
        <v>6</v>
      </c>
      <c r="B12" s="40" t="s">
        <v>96</v>
      </c>
      <c r="C12" s="40" t="s">
        <v>96</v>
      </c>
      <c r="D12" s="138" t="s">
        <v>69</v>
      </c>
      <c r="E12" s="40" t="s">
        <v>60</v>
      </c>
      <c r="F12" s="40" t="s">
        <v>60</v>
      </c>
      <c r="G12" s="139" t="s">
        <v>98</v>
      </c>
      <c r="H12" s="140" t="s">
        <v>54</v>
      </c>
      <c r="I12" s="9" t="s">
        <v>111</v>
      </c>
      <c r="J12" s="40" t="s">
        <v>55</v>
      </c>
      <c r="K12" s="40" t="s">
        <v>60</v>
      </c>
      <c r="L12" s="14" t="s">
        <v>40</v>
      </c>
      <c r="M12" s="40" t="s">
        <v>101</v>
      </c>
      <c r="N12" s="131" t="s">
        <v>102</v>
      </c>
      <c r="O12" s="132">
        <v>45867</v>
      </c>
      <c r="P12" s="141">
        <v>45869</v>
      </c>
      <c r="Q12" s="134" t="s">
        <v>103</v>
      </c>
      <c r="R12" s="40" t="s">
        <v>103</v>
      </c>
      <c r="S12" s="135" t="s">
        <v>104</v>
      </c>
      <c r="T12" s="12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&lt;10</v>
      </c>
      <c r="U12" s="12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&lt;10</v>
      </c>
      <c r="V12" s="13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&lt;20</v>
      </c>
      <c r="W12" s="14" t="str">
        <f>IF(ISERROR(V12*1),"",IF(AND(H12="飲料水",V12&gt;=11),"○",IF(AND(H12="牛乳・乳児用食品",V12&gt;=51),"○",IF(AND(H12&lt;&gt;"",V12&gt;=110),"○",""))))</f>
        <v/>
      </c>
    </row>
    <row r="13" spans="1:24" x14ac:dyDescent="0.4">
      <c r="A13" s="9">
        <f>A12+1</f>
        <v>7</v>
      </c>
      <c r="B13" s="40" t="s">
        <v>96</v>
      </c>
      <c r="C13" s="40" t="s">
        <v>96</v>
      </c>
      <c r="D13" s="138" t="s">
        <v>69</v>
      </c>
      <c r="E13" s="40" t="s">
        <v>60</v>
      </c>
      <c r="F13" s="40" t="s">
        <v>60</v>
      </c>
      <c r="G13" s="139" t="s">
        <v>98</v>
      </c>
      <c r="H13" s="140" t="s">
        <v>54</v>
      </c>
      <c r="I13" s="9" t="s">
        <v>112</v>
      </c>
      <c r="J13" s="40" t="s">
        <v>55</v>
      </c>
      <c r="K13" s="40" t="s">
        <v>60</v>
      </c>
      <c r="L13" s="14" t="s">
        <v>40</v>
      </c>
      <c r="M13" s="40" t="s">
        <v>101</v>
      </c>
      <c r="N13" s="131" t="s">
        <v>102</v>
      </c>
      <c r="O13" s="132">
        <v>45867</v>
      </c>
      <c r="P13" s="17">
        <v>45869</v>
      </c>
      <c r="Q13" s="134" t="s">
        <v>103</v>
      </c>
      <c r="R13" s="40" t="s">
        <v>103</v>
      </c>
      <c r="S13" s="135" t="s">
        <v>104</v>
      </c>
      <c r="T13" s="12" t="str">
        <f t="shared" ref="T13:U20" si="6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&lt;10</v>
      </c>
      <c r="U13" s="12" t="str">
        <f t="shared" si="6"/>
        <v>&lt;10</v>
      </c>
      <c r="V13" s="13" t="str">
        <f t="shared" ref="V13:V20" si="7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&lt;20</v>
      </c>
      <c r="W13" s="14" t="str">
        <f t="shared" ref="W13:W18" si="8">IF(ISERROR(V13*1),"",IF(AND(H13="飲料水",V13&gt;=11),"○",IF(AND(H13="牛乳・乳児用食品",V13&gt;=51),"○",IF(AND(H13&lt;&gt;"",V13&gt;=110),"○",""))))</f>
        <v/>
      </c>
    </row>
    <row r="14" spans="1:24" s="148" customFormat="1" x14ac:dyDescent="0.4">
      <c r="A14" s="9">
        <f t="shared" ref="A14:A77" si="9">A13+1</f>
        <v>8</v>
      </c>
      <c r="B14" s="37" t="s">
        <v>113</v>
      </c>
      <c r="C14" s="142" t="s">
        <v>113</v>
      </c>
      <c r="D14" s="143" t="s">
        <v>69</v>
      </c>
      <c r="E14" s="37"/>
      <c r="F14" s="51"/>
      <c r="G14" s="139" t="s">
        <v>53</v>
      </c>
      <c r="H14" s="140" t="s">
        <v>54</v>
      </c>
      <c r="I14" s="40" t="s">
        <v>114</v>
      </c>
      <c r="J14" s="37" t="s">
        <v>55</v>
      </c>
      <c r="K14" s="40"/>
      <c r="L14" s="44" t="s">
        <v>115</v>
      </c>
      <c r="M14" s="37" t="s">
        <v>116</v>
      </c>
      <c r="N14" s="41" t="s">
        <v>33</v>
      </c>
      <c r="O14" s="144">
        <v>45842</v>
      </c>
      <c r="P14" s="145">
        <v>45856</v>
      </c>
      <c r="Q14" s="143" t="s">
        <v>117</v>
      </c>
      <c r="R14" s="146" t="s">
        <v>118</v>
      </c>
      <c r="S14" s="147" t="s">
        <v>119</v>
      </c>
      <c r="T14" s="26" t="str">
        <f t="shared" si="6"/>
        <v>&lt;0.371</v>
      </c>
      <c r="U14" s="26" t="str">
        <f t="shared" si="6"/>
        <v>&lt;0.334</v>
      </c>
      <c r="V14" s="27" t="str">
        <f t="shared" si="7"/>
        <v>&lt;0.71</v>
      </c>
      <c r="W14" s="44" t="str">
        <f t="shared" si="8"/>
        <v/>
      </c>
    </row>
    <row r="15" spans="1:24" x14ac:dyDescent="0.4">
      <c r="A15" s="9">
        <f t="shared" si="9"/>
        <v>9</v>
      </c>
      <c r="B15" s="37" t="s">
        <v>113</v>
      </c>
      <c r="C15" s="142" t="s">
        <v>113</v>
      </c>
      <c r="D15" s="143" t="s">
        <v>59</v>
      </c>
      <c r="E15" s="37"/>
      <c r="F15" s="51"/>
      <c r="G15" s="139" t="s">
        <v>53</v>
      </c>
      <c r="H15" s="140" t="s">
        <v>54</v>
      </c>
      <c r="I15" s="40" t="s">
        <v>120</v>
      </c>
      <c r="J15" s="37" t="s">
        <v>55</v>
      </c>
      <c r="K15" s="40"/>
      <c r="L15" s="44" t="s">
        <v>115</v>
      </c>
      <c r="M15" s="37" t="s">
        <v>116</v>
      </c>
      <c r="N15" s="41" t="s">
        <v>33</v>
      </c>
      <c r="O15" s="144">
        <v>45842</v>
      </c>
      <c r="P15" s="145">
        <v>45856</v>
      </c>
      <c r="Q15" s="143" t="s">
        <v>121</v>
      </c>
      <c r="R15" s="146" t="s">
        <v>122</v>
      </c>
      <c r="S15" s="147" t="s">
        <v>123</v>
      </c>
      <c r="T15" s="26" t="str">
        <f t="shared" si="6"/>
        <v>&lt;0.366</v>
      </c>
      <c r="U15" s="26" t="str">
        <f t="shared" si="6"/>
        <v>&lt;0.294</v>
      </c>
      <c r="V15" s="27" t="str">
        <f t="shared" si="7"/>
        <v>&lt;0.66</v>
      </c>
      <c r="W15" s="44" t="str">
        <f t="shared" si="8"/>
        <v/>
      </c>
    </row>
    <row r="16" spans="1:24" x14ac:dyDescent="0.4">
      <c r="A16" s="9">
        <f t="shared" si="9"/>
        <v>10</v>
      </c>
      <c r="B16" s="37" t="s">
        <v>113</v>
      </c>
      <c r="C16" s="142" t="s">
        <v>113</v>
      </c>
      <c r="D16" s="143" t="s">
        <v>62</v>
      </c>
      <c r="E16" s="37"/>
      <c r="F16" s="51"/>
      <c r="G16" s="139" t="s">
        <v>53</v>
      </c>
      <c r="H16" s="140" t="s">
        <v>54</v>
      </c>
      <c r="I16" s="40" t="s">
        <v>63</v>
      </c>
      <c r="J16" s="37" t="s">
        <v>55</v>
      </c>
      <c r="K16" s="40"/>
      <c r="L16" s="44" t="s">
        <v>115</v>
      </c>
      <c r="M16" s="37" t="s">
        <v>116</v>
      </c>
      <c r="N16" s="41" t="s">
        <v>33</v>
      </c>
      <c r="O16" s="144">
        <v>45842</v>
      </c>
      <c r="P16" s="145">
        <v>45856</v>
      </c>
      <c r="Q16" s="143" t="s">
        <v>124</v>
      </c>
      <c r="R16" s="146" t="s">
        <v>125</v>
      </c>
      <c r="S16" s="147" t="s">
        <v>126</v>
      </c>
      <c r="T16" s="26" t="str">
        <f t="shared" si="6"/>
        <v>&lt;0.347</v>
      </c>
      <c r="U16" s="26" t="str">
        <f t="shared" si="6"/>
        <v>&lt;0.332</v>
      </c>
      <c r="V16" s="27" t="str">
        <f t="shared" si="7"/>
        <v>&lt;0.68</v>
      </c>
      <c r="W16" s="44" t="str">
        <f t="shared" si="8"/>
        <v/>
      </c>
    </row>
    <row r="17" spans="1:23" x14ac:dyDescent="0.4">
      <c r="A17" s="9">
        <f t="shared" si="9"/>
        <v>11</v>
      </c>
      <c r="B17" s="37" t="s">
        <v>113</v>
      </c>
      <c r="C17" s="142" t="s">
        <v>113</v>
      </c>
      <c r="D17" s="143" t="s">
        <v>66</v>
      </c>
      <c r="E17" s="37"/>
      <c r="F17" s="51"/>
      <c r="G17" s="139" t="s">
        <v>53</v>
      </c>
      <c r="H17" s="140" t="s">
        <v>54</v>
      </c>
      <c r="I17" s="40" t="s">
        <v>127</v>
      </c>
      <c r="J17" s="37" t="s">
        <v>55</v>
      </c>
      <c r="K17" s="40"/>
      <c r="L17" s="44" t="s">
        <v>115</v>
      </c>
      <c r="M17" s="37" t="s">
        <v>116</v>
      </c>
      <c r="N17" s="41" t="s">
        <v>33</v>
      </c>
      <c r="O17" s="144">
        <v>45842</v>
      </c>
      <c r="P17" s="145">
        <v>45856</v>
      </c>
      <c r="Q17" s="143" t="s">
        <v>128</v>
      </c>
      <c r="R17" s="146" t="s">
        <v>129</v>
      </c>
      <c r="S17" s="147" t="s">
        <v>130</v>
      </c>
      <c r="T17" s="26" t="str">
        <f t="shared" si="6"/>
        <v>&lt;0.429</v>
      </c>
      <c r="U17" s="26" t="str">
        <f t="shared" si="6"/>
        <v>&lt;0.385</v>
      </c>
      <c r="V17" s="27" t="str">
        <f t="shared" si="7"/>
        <v>&lt;0.81</v>
      </c>
      <c r="W17" s="44" t="str">
        <f t="shared" si="8"/>
        <v/>
      </c>
    </row>
    <row r="18" spans="1:23" x14ac:dyDescent="0.4">
      <c r="A18" s="9">
        <f t="shared" si="9"/>
        <v>12</v>
      </c>
      <c r="B18" s="37" t="s">
        <v>113</v>
      </c>
      <c r="C18" s="142" t="s">
        <v>113</v>
      </c>
      <c r="D18" s="143" t="s">
        <v>66</v>
      </c>
      <c r="E18" s="37"/>
      <c r="F18" s="51"/>
      <c r="G18" s="139" t="s">
        <v>53</v>
      </c>
      <c r="H18" s="140" t="s">
        <v>54</v>
      </c>
      <c r="I18" s="40" t="s">
        <v>127</v>
      </c>
      <c r="J18" s="37" t="s">
        <v>55</v>
      </c>
      <c r="K18" s="40"/>
      <c r="L18" s="44" t="s">
        <v>115</v>
      </c>
      <c r="M18" s="37" t="s">
        <v>116</v>
      </c>
      <c r="N18" s="41" t="s">
        <v>33</v>
      </c>
      <c r="O18" s="144">
        <v>45842</v>
      </c>
      <c r="P18" s="145">
        <v>45856</v>
      </c>
      <c r="Q18" s="143" t="s">
        <v>131</v>
      </c>
      <c r="R18" s="146" t="s">
        <v>132</v>
      </c>
      <c r="S18" s="147" t="s">
        <v>133</v>
      </c>
      <c r="T18" s="26" t="str">
        <f t="shared" si="6"/>
        <v>&lt;0.404</v>
      </c>
      <c r="U18" s="26" t="str">
        <f t="shared" si="6"/>
        <v>&lt;0.379</v>
      </c>
      <c r="V18" s="27" t="str">
        <f t="shared" si="7"/>
        <v>&lt;0.78</v>
      </c>
      <c r="W18" s="44" t="str">
        <f t="shared" si="8"/>
        <v/>
      </c>
    </row>
    <row r="19" spans="1:23" x14ac:dyDescent="0.4">
      <c r="A19" s="9">
        <f t="shared" si="9"/>
        <v>13</v>
      </c>
      <c r="B19" s="37" t="s">
        <v>134</v>
      </c>
      <c r="C19" s="142" t="s">
        <v>134</v>
      </c>
      <c r="D19" s="38" t="s">
        <v>134</v>
      </c>
      <c r="E19" s="37" t="s">
        <v>135</v>
      </c>
      <c r="F19" s="51" t="s">
        <v>60</v>
      </c>
      <c r="G19" s="139" t="s">
        <v>50</v>
      </c>
      <c r="H19" s="140" t="s">
        <v>54</v>
      </c>
      <c r="I19" s="126" t="s">
        <v>136</v>
      </c>
      <c r="J19" s="37" t="s">
        <v>55</v>
      </c>
      <c r="K19" s="40" t="s">
        <v>60</v>
      </c>
      <c r="L19" s="44" t="s">
        <v>40</v>
      </c>
      <c r="M19" s="28" t="s">
        <v>137</v>
      </c>
      <c r="N19" s="41" t="s">
        <v>33</v>
      </c>
      <c r="O19" s="144">
        <v>45875</v>
      </c>
      <c r="P19" s="149">
        <v>45877</v>
      </c>
      <c r="Q19" s="38" t="s">
        <v>138</v>
      </c>
      <c r="R19" s="150" t="s">
        <v>139</v>
      </c>
      <c r="S19" s="43" t="s">
        <v>140</v>
      </c>
      <c r="T19" s="26" t="str">
        <f t="shared" si="6"/>
        <v>&lt;4</v>
      </c>
      <c r="U19" s="26" t="str">
        <f t="shared" si="6"/>
        <v>&lt;4.1</v>
      </c>
      <c r="V19" s="27" t="str">
        <f t="shared" si="7"/>
        <v>&lt;8.1</v>
      </c>
      <c r="W19" s="44"/>
    </row>
    <row r="20" spans="1:23" x14ac:dyDescent="0.4">
      <c r="A20" s="9">
        <f t="shared" si="9"/>
        <v>14</v>
      </c>
      <c r="B20" s="37" t="s">
        <v>134</v>
      </c>
      <c r="C20" s="8" t="s">
        <v>134</v>
      </c>
      <c r="D20" s="38" t="s">
        <v>134</v>
      </c>
      <c r="E20" s="37" t="s">
        <v>141</v>
      </c>
      <c r="F20" s="6" t="s">
        <v>60</v>
      </c>
      <c r="G20" s="5" t="s">
        <v>50</v>
      </c>
      <c r="H20" s="140" t="s">
        <v>54</v>
      </c>
      <c r="I20" s="126" t="s">
        <v>136</v>
      </c>
      <c r="J20" s="37" t="s">
        <v>55</v>
      </c>
      <c r="K20" s="40" t="s">
        <v>60</v>
      </c>
      <c r="L20" s="36" t="s">
        <v>40</v>
      </c>
      <c r="M20" s="28" t="s">
        <v>137</v>
      </c>
      <c r="N20" s="151" t="s">
        <v>33</v>
      </c>
      <c r="O20" s="144">
        <v>45875</v>
      </c>
      <c r="P20" s="34">
        <v>45877</v>
      </c>
      <c r="Q20" s="38" t="s">
        <v>142</v>
      </c>
      <c r="R20" s="150" t="s">
        <v>143</v>
      </c>
      <c r="S20" s="43" t="s">
        <v>144</v>
      </c>
      <c r="T20" s="26" t="str">
        <f t="shared" si="6"/>
        <v>&lt;3.6</v>
      </c>
      <c r="U20" s="26" t="str">
        <f t="shared" si="6"/>
        <v>&lt;3.7</v>
      </c>
      <c r="V20" s="27" t="str">
        <f t="shared" si="7"/>
        <v>&lt;7.3</v>
      </c>
      <c r="W20" s="44" t="str">
        <f t="shared" ref="W20" si="10">IF(ISERROR(V20*1),"",IF(AND(H20="飲料水",V20&gt;=11),"○",IF(AND(H20="牛乳・乳児用食品",V20&gt;=51),"○",IF(AND(H20&lt;&gt;"",V20&gt;=110),"○",""))))</f>
        <v/>
      </c>
    </row>
    <row r="21" spans="1:23" ht="37.5" x14ac:dyDescent="0.4">
      <c r="A21" s="9">
        <f t="shared" si="9"/>
        <v>15</v>
      </c>
      <c r="B21" s="37" t="s">
        <v>145</v>
      </c>
      <c r="C21" s="15" t="s">
        <v>145</v>
      </c>
      <c r="D21" s="152" t="s">
        <v>69</v>
      </c>
      <c r="E21" s="152" t="s">
        <v>146</v>
      </c>
      <c r="F21" s="153" t="s">
        <v>147</v>
      </c>
      <c r="G21" s="154" t="s">
        <v>74</v>
      </c>
      <c r="H21" s="155" t="s">
        <v>148</v>
      </c>
      <c r="I21" s="156" t="s">
        <v>149</v>
      </c>
      <c r="J21" s="157" t="s">
        <v>39</v>
      </c>
      <c r="K21" s="158" t="s">
        <v>146</v>
      </c>
      <c r="L21" s="159" t="s">
        <v>150</v>
      </c>
      <c r="M21" s="160" t="s">
        <v>151</v>
      </c>
      <c r="N21" s="161" t="s">
        <v>52</v>
      </c>
      <c r="O21" s="162">
        <v>45876</v>
      </c>
      <c r="P21" s="161">
        <v>45877</v>
      </c>
      <c r="Q21" s="163" t="s">
        <v>146</v>
      </c>
      <c r="R21" s="152" t="s">
        <v>146</v>
      </c>
      <c r="S21" s="152" t="s">
        <v>152</v>
      </c>
      <c r="T21" s="26" t="s">
        <v>60</v>
      </c>
      <c r="U21" s="26" t="s">
        <v>60</v>
      </c>
      <c r="V21" s="27" t="s">
        <v>153</v>
      </c>
      <c r="W21" s="44"/>
    </row>
    <row r="22" spans="1:23" ht="37.5" x14ac:dyDescent="0.4">
      <c r="A22" s="9">
        <f t="shared" si="9"/>
        <v>16</v>
      </c>
      <c r="B22" s="37" t="s">
        <v>145</v>
      </c>
      <c r="C22" s="14" t="s">
        <v>145</v>
      </c>
      <c r="D22" s="152" t="s">
        <v>62</v>
      </c>
      <c r="E22" s="152" t="s">
        <v>146</v>
      </c>
      <c r="F22" s="153" t="s">
        <v>154</v>
      </c>
      <c r="G22" s="154" t="s">
        <v>74</v>
      </c>
      <c r="H22" s="155" t="s">
        <v>148</v>
      </c>
      <c r="I22" s="156" t="s">
        <v>155</v>
      </c>
      <c r="J22" s="157" t="s">
        <v>39</v>
      </c>
      <c r="K22" s="158" t="s">
        <v>146</v>
      </c>
      <c r="L22" s="164" t="s">
        <v>150</v>
      </c>
      <c r="M22" s="160" t="s">
        <v>151</v>
      </c>
      <c r="N22" s="165" t="s">
        <v>52</v>
      </c>
      <c r="O22" s="162">
        <v>45876</v>
      </c>
      <c r="P22" s="165">
        <v>45877</v>
      </c>
      <c r="Q22" s="163" t="s">
        <v>146</v>
      </c>
      <c r="R22" s="152" t="s">
        <v>146</v>
      </c>
      <c r="S22" s="152" t="s">
        <v>152</v>
      </c>
      <c r="T22" s="26" t="s">
        <v>51</v>
      </c>
      <c r="U22" s="26" t="s">
        <v>51</v>
      </c>
      <c r="V22" s="27" t="s">
        <v>153</v>
      </c>
      <c r="W22" s="44"/>
    </row>
    <row r="23" spans="1:23" ht="37.5" x14ac:dyDescent="0.4">
      <c r="A23" s="9">
        <f t="shared" si="9"/>
        <v>17</v>
      </c>
      <c r="B23" s="37" t="s">
        <v>145</v>
      </c>
      <c r="C23" s="14" t="s">
        <v>145</v>
      </c>
      <c r="D23" s="152" t="s">
        <v>57</v>
      </c>
      <c r="E23" s="152" t="s">
        <v>146</v>
      </c>
      <c r="F23" s="153" t="s">
        <v>156</v>
      </c>
      <c r="G23" s="154" t="s">
        <v>74</v>
      </c>
      <c r="H23" s="155" t="s">
        <v>148</v>
      </c>
      <c r="I23" s="156" t="s">
        <v>157</v>
      </c>
      <c r="J23" s="157" t="s">
        <v>39</v>
      </c>
      <c r="K23" s="158" t="s">
        <v>146</v>
      </c>
      <c r="L23" s="164" t="s">
        <v>150</v>
      </c>
      <c r="M23" s="160" t="s">
        <v>151</v>
      </c>
      <c r="N23" s="165" t="s">
        <v>52</v>
      </c>
      <c r="O23" s="162">
        <v>45876</v>
      </c>
      <c r="P23" s="165">
        <v>45877</v>
      </c>
      <c r="Q23" s="163" t="s">
        <v>146</v>
      </c>
      <c r="R23" s="152" t="s">
        <v>146</v>
      </c>
      <c r="S23" s="152" t="s">
        <v>152</v>
      </c>
      <c r="T23" s="26" t="s">
        <v>51</v>
      </c>
      <c r="U23" s="26" t="s">
        <v>51</v>
      </c>
      <c r="V23" s="27" t="s">
        <v>153</v>
      </c>
      <c r="W23" s="44"/>
    </row>
    <row r="24" spans="1:23" ht="37.5" x14ac:dyDescent="0.4">
      <c r="A24" s="9">
        <f t="shared" si="9"/>
        <v>18</v>
      </c>
      <c r="B24" s="37" t="s">
        <v>145</v>
      </c>
      <c r="C24" s="14" t="s">
        <v>145</v>
      </c>
      <c r="D24" s="152" t="s">
        <v>57</v>
      </c>
      <c r="E24" s="152" t="s">
        <v>146</v>
      </c>
      <c r="F24" s="153" t="s">
        <v>156</v>
      </c>
      <c r="G24" s="154" t="s">
        <v>74</v>
      </c>
      <c r="H24" s="155" t="s">
        <v>148</v>
      </c>
      <c r="I24" s="158" t="s">
        <v>158</v>
      </c>
      <c r="J24" s="157" t="s">
        <v>39</v>
      </c>
      <c r="K24" s="158" t="s">
        <v>146</v>
      </c>
      <c r="L24" s="164" t="s">
        <v>150</v>
      </c>
      <c r="M24" s="160" t="s">
        <v>151</v>
      </c>
      <c r="N24" s="165" t="s">
        <v>52</v>
      </c>
      <c r="O24" s="162">
        <v>45876</v>
      </c>
      <c r="P24" s="165">
        <v>45877</v>
      </c>
      <c r="Q24" s="163" t="s">
        <v>146</v>
      </c>
      <c r="R24" s="152" t="s">
        <v>146</v>
      </c>
      <c r="S24" s="152" t="s">
        <v>152</v>
      </c>
      <c r="T24" s="26" t="s">
        <v>51</v>
      </c>
      <c r="U24" s="26" t="s">
        <v>51</v>
      </c>
      <c r="V24" s="27" t="s">
        <v>153</v>
      </c>
      <c r="W24" s="44"/>
    </row>
    <row r="25" spans="1:23" ht="37.5" x14ac:dyDescent="0.4">
      <c r="A25" s="9">
        <f t="shared" si="9"/>
        <v>19</v>
      </c>
      <c r="B25" s="37" t="s">
        <v>145</v>
      </c>
      <c r="C25" s="14" t="s">
        <v>145</v>
      </c>
      <c r="D25" s="157" t="s">
        <v>159</v>
      </c>
      <c r="E25" s="152" t="s">
        <v>146</v>
      </c>
      <c r="F25" s="164" t="s">
        <v>160</v>
      </c>
      <c r="G25" s="154" t="s">
        <v>74</v>
      </c>
      <c r="H25" s="155" t="s">
        <v>148</v>
      </c>
      <c r="I25" s="158" t="s">
        <v>161</v>
      </c>
      <c r="J25" s="157" t="s">
        <v>39</v>
      </c>
      <c r="K25" s="158" t="s">
        <v>146</v>
      </c>
      <c r="L25" s="164" t="s">
        <v>150</v>
      </c>
      <c r="M25" s="160" t="s">
        <v>151</v>
      </c>
      <c r="N25" s="165" t="s">
        <v>52</v>
      </c>
      <c r="O25" s="162">
        <v>45876</v>
      </c>
      <c r="P25" s="165">
        <v>45877</v>
      </c>
      <c r="Q25" s="163" t="s">
        <v>146</v>
      </c>
      <c r="R25" s="152" t="s">
        <v>146</v>
      </c>
      <c r="S25" s="152" t="s">
        <v>152</v>
      </c>
      <c r="T25" s="26" t="s">
        <v>51</v>
      </c>
      <c r="U25" s="26" t="s">
        <v>51</v>
      </c>
      <c r="V25" s="27" t="s">
        <v>153</v>
      </c>
      <c r="W25" s="44"/>
    </row>
    <row r="26" spans="1:23" ht="37.5" x14ac:dyDescent="0.4">
      <c r="A26" s="9">
        <f t="shared" si="9"/>
        <v>20</v>
      </c>
      <c r="B26" s="37" t="s">
        <v>145</v>
      </c>
      <c r="C26" s="14" t="s">
        <v>145</v>
      </c>
      <c r="D26" s="158" t="s">
        <v>162</v>
      </c>
      <c r="E26" s="152" t="s">
        <v>146</v>
      </c>
      <c r="F26" s="164" t="s">
        <v>163</v>
      </c>
      <c r="G26" s="154" t="s">
        <v>74</v>
      </c>
      <c r="H26" s="155" t="s">
        <v>148</v>
      </c>
      <c r="I26" s="158" t="s">
        <v>164</v>
      </c>
      <c r="J26" s="157" t="s">
        <v>39</v>
      </c>
      <c r="K26" s="158" t="s">
        <v>146</v>
      </c>
      <c r="L26" s="164" t="s">
        <v>150</v>
      </c>
      <c r="M26" s="160" t="s">
        <v>151</v>
      </c>
      <c r="N26" s="165" t="s">
        <v>52</v>
      </c>
      <c r="O26" s="162">
        <v>45876</v>
      </c>
      <c r="P26" s="165">
        <v>45877</v>
      </c>
      <c r="Q26" s="163" t="s">
        <v>146</v>
      </c>
      <c r="R26" s="152" t="s">
        <v>146</v>
      </c>
      <c r="S26" s="152" t="s">
        <v>152</v>
      </c>
      <c r="T26" s="26" t="s">
        <v>51</v>
      </c>
      <c r="U26" s="26" t="s">
        <v>51</v>
      </c>
      <c r="V26" s="27" t="s">
        <v>153</v>
      </c>
      <c r="W26" s="44"/>
    </row>
    <row r="27" spans="1:23" x14ac:dyDescent="0.4">
      <c r="A27" s="9">
        <f t="shared" si="9"/>
        <v>21</v>
      </c>
      <c r="B27" s="37" t="s">
        <v>145</v>
      </c>
      <c r="C27" s="14" t="s">
        <v>145</v>
      </c>
      <c r="D27" s="166" t="s">
        <v>165</v>
      </c>
      <c r="E27" s="167" t="s">
        <v>51</v>
      </c>
      <c r="F27" s="168" t="s">
        <v>51</v>
      </c>
      <c r="G27" s="169" t="s">
        <v>166</v>
      </c>
      <c r="H27" s="170" t="s">
        <v>167</v>
      </c>
      <c r="I27" s="171" t="s">
        <v>168</v>
      </c>
      <c r="J27" s="167" t="s">
        <v>51</v>
      </c>
      <c r="K27" s="172" t="s">
        <v>51</v>
      </c>
      <c r="L27" s="168" t="s">
        <v>76</v>
      </c>
      <c r="M27" s="173" t="s">
        <v>169</v>
      </c>
      <c r="N27" s="174" t="s">
        <v>52</v>
      </c>
      <c r="O27" s="175" t="s">
        <v>170</v>
      </c>
      <c r="P27" s="174" t="s">
        <v>170</v>
      </c>
      <c r="Q27" s="163" t="s">
        <v>146</v>
      </c>
      <c r="R27" s="152" t="s">
        <v>146</v>
      </c>
      <c r="S27" s="167" t="s">
        <v>35</v>
      </c>
      <c r="T27" s="26" t="str">
        <f t="shared" ref="T27:U31" si="11"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-</v>
      </c>
      <c r="U27" s="26" t="str">
        <f t="shared" si="11"/>
        <v>-</v>
      </c>
      <c r="V27" s="27" t="str">
        <f t="shared" ref="V27:V31" si="12"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&lt;16</v>
      </c>
      <c r="W27" s="36"/>
    </row>
    <row r="28" spans="1:23" x14ac:dyDescent="0.4">
      <c r="A28" s="9">
        <f t="shared" si="9"/>
        <v>22</v>
      </c>
      <c r="B28" s="37" t="s">
        <v>145</v>
      </c>
      <c r="C28" s="14" t="s">
        <v>145</v>
      </c>
      <c r="D28" s="166" t="s">
        <v>165</v>
      </c>
      <c r="E28" s="167" t="s">
        <v>51</v>
      </c>
      <c r="F28" s="168" t="s">
        <v>51</v>
      </c>
      <c r="G28" s="169" t="s">
        <v>166</v>
      </c>
      <c r="H28" s="170" t="s">
        <v>167</v>
      </c>
      <c r="I28" s="171" t="s">
        <v>168</v>
      </c>
      <c r="J28" s="167" t="s">
        <v>51</v>
      </c>
      <c r="K28" s="172" t="s">
        <v>51</v>
      </c>
      <c r="L28" s="168" t="s">
        <v>76</v>
      </c>
      <c r="M28" s="173" t="s">
        <v>169</v>
      </c>
      <c r="N28" s="174" t="s">
        <v>52</v>
      </c>
      <c r="O28" s="175" t="s">
        <v>170</v>
      </c>
      <c r="P28" s="174" t="s">
        <v>170</v>
      </c>
      <c r="Q28" s="163" t="s">
        <v>146</v>
      </c>
      <c r="R28" s="152" t="s">
        <v>146</v>
      </c>
      <c r="S28" s="167" t="s">
        <v>35</v>
      </c>
      <c r="T28" s="26" t="str">
        <f t="shared" si="11"/>
        <v>-</v>
      </c>
      <c r="U28" s="26" t="str">
        <f t="shared" si="11"/>
        <v>-</v>
      </c>
      <c r="V28" s="27" t="str">
        <f t="shared" si="12"/>
        <v>&lt;16</v>
      </c>
      <c r="W28" s="36"/>
    </row>
    <row r="29" spans="1:23" x14ac:dyDescent="0.4">
      <c r="A29" s="9">
        <f t="shared" si="9"/>
        <v>23</v>
      </c>
      <c r="B29" s="37" t="s">
        <v>145</v>
      </c>
      <c r="C29" s="14" t="s">
        <v>145</v>
      </c>
      <c r="D29" s="166" t="s">
        <v>165</v>
      </c>
      <c r="E29" s="167" t="s">
        <v>51</v>
      </c>
      <c r="F29" s="168" t="s">
        <v>51</v>
      </c>
      <c r="G29" s="169" t="s">
        <v>166</v>
      </c>
      <c r="H29" s="170" t="s">
        <v>167</v>
      </c>
      <c r="I29" s="171" t="s">
        <v>168</v>
      </c>
      <c r="J29" s="167" t="s">
        <v>51</v>
      </c>
      <c r="K29" s="172" t="s">
        <v>51</v>
      </c>
      <c r="L29" s="168" t="s">
        <v>76</v>
      </c>
      <c r="M29" s="173" t="s">
        <v>169</v>
      </c>
      <c r="N29" s="174" t="s">
        <v>52</v>
      </c>
      <c r="O29" s="175" t="s">
        <v>170</v>
      </c>
      <c r="P29" s="174" t="s">
        <v>170</v>
      </c>
      <c r="Q29" s="163" t="s">
        <v>146</v>
      </c>
      <c r="R29" s="152" t="s">
        <v>146</v>
      </c>
      <c r="S29" s="167" t="s">
        <v>35</v>
      </c>
      <c r="T29" s="26" t="str">
        <f t="shared" si="11"/>
        <v>-</v>
      </c>
      <c r="U29" s="26" t="str">
        <f t="shared" si="11"/>
        <v>-</v>
      </c>
      <c r="V29" s="27" t="str">
        <f t="shared" si="12"/>
        <v>&lt;16</v>
      </c>
      <c r="W29" s="36"/>
    </row>
    <row r="30" spans="1:23" x14ac:dyDescent="0.4">
      <c r="A30" s="9">
        <f t="shared" si="9"/>
        <v>24</v>
      </c>
      <c r="B30" s="37" t="s">
        <v>145</v>
      </c>
      <c r="C30" s="14" t="s">
        <v>145</v>
      </c>
      <c r="D30" s="166" t="s">
        <v>165</v>
      </c>
      <c r="E30" s="167" t="s">
        <v>51</v>
      </c>
      <c r="F30" s="168" t="s">
        <v>51</v>
      </c>
      <c r="G30" s="169" t="s">
        <v>166</v>
      </c>
      <c r="H30" s="170" t="s">
        <v>167</v>
      </c>
      <c r="I30" s="171" t="s">
        <v>168</v>
      </c>
      <c r="J30" s="167" t="s">
        <v>51</v>
      </c>
      <c r="K30" s="172" t="s">
        <v>51</v>
      </c>
      <c r="L30" s="168" t="s">
        <v>76</v>
      </c>
      <c r="M30" s="173" t="s">
        <v>169</v>
      </c>
      <c r="N30" s="174" t="s">
        <v>52</v>
      </c>
      <c r="O30" s="175" t="s">
        <v>170</v>
      </c>
      <c r="P30" s="174" t="s">
        <v>170</v>
      </c>
      <c r="Q30" s="163" t="s">
        <v>146</v>
      </c>
      <c r="R30" s="152" t="s">
        <v>146</v>
      </c>
      <c r="S30" s="167" t="s">
        <v>35</v>
      </c>
      <c r="T30" s="26" t="str">
        <f t="shared" si="11"/>
        <v>-</v>
      </c>
      <c r="U30" s="26" t="str">
        <f t="shared" si="11"/>
        <v>-</v>
      </c>
      <c r="V30" s="27" t="str">
        <f t="shared" si="12"/>
        <v>&lt;16</v>
      </c>
      <c r="W30" s="36"/>
    </row>
    <row r="31" spans="1:23" x14ac:dyDescent="0.4">
      <c r="A31" s="9">
        <f t="shared" si="9"/>
        <v>25</v>
      </c>
      <c r="B31" s="37" t="s">
        <v>145</v>
      </c>
      <c r="C31" s="7" t="s">
        <v>145</v>
      </c>
      <c r="D31" s="166" t="s">
        <v>165</v>
      </c>
      <c r="E31" s="167" t="s">
        <v>51</v>
      </c>
      <c r="F31" s="168" t="s">
        <v>51</v>
      </c>
      <c r="G31" s="169" t="s">
        <v>166</v>
      </c>
      <c r="H31" s="170" t="s">
        <v>167</v>
      </c>
      <c r="I31" s="171" t="s">
        <v>168</v>
      </c>
      <c r="J31" s="167" t="s">
        <v>51</v>
      </c>
      <c r="K31" s="172" t="s">
        <v>51</v>
      </c>
      <c r="L31" s="168" t="s">
        <v>76</v>
      </c>
      <c r="M31" s="173" t="s">
        <v>169</v>
      </c>
      <c r="N31" s="174" t="s">
        <v>52</v>
      </c>
      <c r="O31" s="175" t="s">
        <v>170</v>
      </c>
      <c r="P31" s="174" t="s">
        <v>170</v>
      </c>
      <c r="Q31" s="163" t="s">
        <v>146</v>
      </c>
      <c r="R31" s="152" t="s">
        <v>146</v>
      </c>
      <c r="S31" s="167" t="s">
        <v>35</v>
      </c>
      <c r="T31" s="26" t="str">
        <f t="shared" si="11"/>
        <v>-</v>
      </c>
      <c r="U31" s="26" t="str">
        <f t="shared" si="11"/>
        <v>-</v>
      </c>
      <c r="V31" s="27" t="str">
        <f t="shared" si="12"/>
        <v>&lt;16</v>
      </c>
      <c r="W31" s="36"/>
    </row>
    <row r="32" spans="1:23" ht="37.5" x14ac:dyDescent="0.4">
      <c r="A32" s="9">
        <f t="shared" si="9"/>
        <v>26</v>
      </c>
      <c r="B32" s="37" t="s">
        <v>145</v>
      </c>
      <c r="C32" s="15" t="s">
        <v>145</v>
      </c>
      <c r="D32" s="176" t="s">
        <v>65</v>
      </c>
      <c r="E32" s="157" t="s">
        <v>51</v>
      </c>
      <c r="F32" s="164" t="s">
        <v>51</v>
      </c>
      <c r="G32" s="177" t="s">
        <v>74</v>
      </c>
      <c r="H32" s="178" t="s">
        <v>75</v>
      </c>
      <c r="I32" s="158" t="s">
        <v>171</v>
      </c>
      <c r="J32" s="157" t="s">
        <v>55</v>
      </c>
      <c r="K32" s="158" t="s">
        <v>51</v>
      </c>
      <c r="L32" s="164" t="s">
        <v>150</v>
      </c>
      <c r="M32" s="176" t="s">
        <v>172</v>
      </c>
      <c r="N32" s="165" t="s">
        <v>52</v>
      </c>
      <c r="O32" s="179">
        <v>45866</v>
      </c>
      <c r="P32" s="165">
        <v>45867</v>
      </c>
      <c r="Q32" s="176" t="s">
        <v>60</v>
      </c>
      <c r="R32" s="157" t="s">
        <v>60</v>
      </c>
      <c r="S32" s="157" t="s">
        <v>173</v>
      </c>
      <c r="T32" s="26" t="s">
        <v>60</v>
      </c>
      <c r="U32" s="26" t="s">
        <v>60</v>
      </c>
      <c r="V32" s="27" t="s">
        <v>174</v>
      </c>
      <c r="W32" s="44"/>
    </row>
    <row r="33" spans="1:23" ht="37.5" x14ac:dyDescent="0.4">
      <c r="A33" s="9">
        <f t="shared" si="9"/>
        <v>27</v>
      </c>
      <c r="B33" s="37" t="s">
        <v>145</v>
      </c>
      <c r="C33" s="14" t="s">
        <v>145</v>
      </c>
      <c r="D33" s="176" t="s">
        <v>36</v>
      </c>
      <c r="E33" s="157" t="s">
        <v>51</v>
      </c>
      <c r="F33" s="164" t="s">
        <v>51</v>
      </c>
      <c r="G33" s="177" t="s">
        <v>74</v>
      </c>
      <c r="H33" s="178" t="s">
        <v>75</v>
      </c>
      <c r="I33" s="158" t="s">
        <v>171</v>
      </c>
      <c r="J33" s="157" t="s">
        <v>55</v>
      </c>
      <c r="K33" s="9" t="s">
        <v>51</v>
      </c>
      <c r="L33" s="164" t="s">
        <v>150</v>
      </c>
      <c r="M33" s="176" t="s">
        <v>172</v>
      </c>
      <c r="N33" s="165" t="s">
        <v>52</v>
      </c>
      <c r="O33" s="179">
        <v>45866</v>
      </c>
      <c r="P33" s="165">
        <v>45867</v>
      </c>
      <c r="Q33" s="176" t="s">
        <v>60</v>
      </c>
      <c r="R33" s="157" t="s">
        <v>60</v>
      </c>
      <c r="S33" s="157" t="s">
        <v>173</v>
      </c>
      <c r="T33" s="26" t="s">
        <v>51</v>
      </c>
      <c r="U33" s="26" t="s">
        <v>51</v>
      </c>
      <c r="V33" s="27" t="s">
        <v>174</v>
      </c>
      <c r="W33" s="44"/>
    </row>
    <row r="34" spans="1:23" ht="37.5" x14ac:dyDescent="0.4">
      <c r="A34" s="9">
        <f t="shared" si="9"/>
        <v>28</v>
      </c>
      <c r="B34" s="37" t="s">
        <v>145</v>
      </c>
      <c r="C34" s="14" t="s">
        <v>145</v>
      </c>
      <c r="D34" s="176" t="s">
        <v>65</v>
      </c>
      <c r="E34" s="157" t="s">
        <v>51</v>
      </c>
      <c r="F34" s="164" t="s">
        <v>51</v>
      </c>
      <c r="G34" s="177" t="s">
        <v>74</v>
      </c>
      <c r="H34" s="178" t="s">
        <v>75</v>
      </c>
      <c r="I34" s="158" t="s">
        <v>171</v>
      </c>
      <c r="J34" s="157" t="s">
        <v>55</v>
      </c>
      <c r="K34" s="9" t="s">
        <v>51</v>
      </c>
      <c r="L34" s="164" t="s">
        <v>150</v>
      </c>
      <c r="M34" s="176" t="s">
        <v>172</v>
      </c>
      <c r="N34" s="165" t="s">
        <v>52</v>
      </c>
      <c r="O34" s="179">
        <v>45866</v>
      </c>
      <c r="P34" s="165">
        <v>45867</v>
      </c>
      <c r="Q34" s="176" t="s">
        <v>60</v>
      </c>
      <c r="R34" s="157" t="s">
        <v>60</v>
      </c>
      <c r="S34" s="157" t="s">
        <v>173</v>
      </c>
      <c r="T34" s="26" t="s">
        <v>51</v>
      </c>
      <c r="U34" s="26" t="s">
        <v>51</v>
      </c>
      <c r="V34" s="27" t="s">
        <v>173</v>
      </c>
      <c r="W34" s="44"/>
    </row>
    <row r="35" spans="1:23" ht="37.5" x14ac:dyDescent="0.4">
      <c r="A35" s="9">
        <f t="shared" si="9"/>
        <v>29</v>
      </c>
      <c r="B35" s="37" t="s">
        <v>145</v>
      </c>
      <c r="C35" s="14" t="s">
        <v>145</v>
      </c>
      <c r="D35" s="178" t="s">
        <v>58</v>
      </c>
      <c r="E35" s="157" t="s">
        <v>51</v>
      </c>
      <c r="F35" s="164" t="s">
        <v>51</v>
      </c>
      <c r="G35" s="177" t="s">
        <v>74</v>
      </c>
      <c r="H35" s="178" t="s">
        <v>75</v>
      </c>
      <c r="I35" s="158" t="s">
        <v>175</v>
      </c>
      <c r="J35" s="157" t="s">
        <v>55</v>
      </c>
      <c r="K35" s="9" t="s">
        <v>51</v>
      </c>
      <c r="L35" s="164" t="s">
        <v>150</v>
      </c>
      <c r="M35" s="176" t="s">
        <v>172</v>
      </c>
      <c r="N35" s="165" t="s">
        <v>52</v>
      </c>
      <c r="O35" s="179">
        <v>45866</v>
      </c>
      <c r="P35" s="165">
        <v>45867</v>
      </c>
      <c r="Q35" s="176" t="s">
        <v>60</v>
      </c>
      <c r="R35" s="157" t="s">
        <v>60</v>
      </c>
      <c r="S35" s="157" t="s">
        <v>173</v>
      </c>
      <c r="T35" s="26" t="s">
        <v>51</v>
      </c>
      <c r="U35" s="26" t="s">
        <v>51</v>
      </c>
      <c r="V35" s="27" t="s">
        <v>173</v>
      </c>
      <c r="W35" s="44"/>
    </row>
    <row r="36" spans="1:23" ht="37.5" x14ac:dyDescent="0.4">
      <c r="A36" s="9">
        <f t="shared" si="9"/>
        <v>30</v>
      </c>
      <c r="B36" s="37" t="s">
        <v>145</v>
      </c>
      <c r="C36" s="14" t="s">
        <v>145</v>
      </c>
      <c r="D36" s="178" t="s">
        <v>58</v>
      </c>
      <c r="E36" s="157" t="s">
        <v>51</v>
      </c>
      <c r="F36" s="164" t="s">
        <v>51</v>
      </c>
      <c r="G36" s="177" t="s">
        <v>74</v>
      </c>
      <c r="H36" s="178" t="s">
        <v>75</v>
      </c>
      <c r="I36" s="158" t="s">
        <v>175</v>
      </c>
      <c r="J36" s="157" t="s">
        <v>55</v>
      </c>
      <c r="K36" s="9" t="s">
        <v>51</v>
      </c>
      <c r="L36" s="164" t="s">
        <v>150</v>
      </c>
      <c r="M36" s="176" t="s">
        <v>172</v>
      </c>
      <c r="N36" s="165" t="s">
        <v>52</v>
      </c>
      <c r="O36" s="179">
        <v>45866</v>
      </c>
      <c r="P36" s="165">
        <v>45867</v>
      </c>
      <c r="Q36" s="176" t="s">
        <v>60</v>
      </c>
      <c r="R36" s="157" t="s">
        <v>60</v>
      </c>
      <c r="S36" s="157" t="s">
        <v>173</v>
      </c>
      <c r="T36" s="26" t="s">
        <v>51</v>
      </c>
      <c r="U36" s="26" t="s">
        <v>51</v>
      </c>
      <c r="V36" s="27" t="s">
        <v>173</v>
      </c>
      <c r="W36" s="44"/>
    </row>
    <row r="37" spans="1:23" ht="37.5" x14ac:dyDescent="0.4">
      <c r="A37" s="9">
        <f t="shared" si="9"/>
        <v>31</v>
      </c>
      <c r="B37" s="37" t="s">
        <v>145</v>
      </c>
      <c r="C37" s="14" t="s">
        <v>145</v>
      </c>
      <c r="D37" s="30" t="s">
        <v>65</v>
      </c>
      <c r="E37" s="28" t="s">
        <v>51</v>
      </c>
      <c r="F37" s="29" t="s">
        <v>51</v>
      </c>
      <c r="G37" s="16" t="s">
        <v>74</v>
      </c>
      <c r="H37" s="140" t="s">
        <v>75</v>
      </c>
      <c r="I37" s="9" t="s">
        <v>175</v>
      </c>
      <c r="J37" s="28" t="s">
        <v>55</v>
      </c>
      <c r="K37" s="9" t="s">
        <v>51</v>
      </c>
      <c r="L37" s="164" t="s">
        <v>150</v>
      </c>
      <c r="M37" s="37" t="s">
        <v>172</v>
      </c>
      <c r="N37" s="41" t="s">
        <v>52</v>
      </c>
      <c r="O37" s="144">
        <v>45866</v>
      </c>
      <c r="P37" s="165">
        <v>45867</v>
      </c>
      <c r="Q37" s="176" t="s">
        <v>60</v>
      </c>
      <c r="R37" s="157" t="s">
        <v>60</v>
      </c>
      <c r="S37" s="157" t="s">
        <v>173</v>
      </c>
      <c r="T37" s="26" t="s">
        <v>51</v>
      </c>
      <c r="U37" s="26" t="s">
        <v>51</v>
      </c>
      <c r="V37" s="27" t="s">
        <v>173</v>
      </c>
      <c r="W37" s="44"/>
    </row>
    <row r="38" spans="1:23" x14ac:dyDescent="0.4">
      <c r="A38" s="9">
        <f t="shared" si="9"/>
        <v>32</v>
      </c>
      <c r="B38" s="45" t="s">
        <v>71</v>
      </c>
      <c r="C38" s="180" t="s">
        <v>71</v>
      </c>
      <c r="D38" s="47" t="s">
        <v>73</v>
      </c>
      <c r="E38" s="45" t="s">
        <v>73</v>
      </c>
      <c r="F38" s="46" t="s">
        <v>73</v>
      </c>
      <c r="G38" s="181" t="s">
        <v>74</v>
      </c>
      <c r="H38" s="182" t="s">
        <v>176</v>
      </c>
      <c r="I38" s="183" t="s">
        <v>177</v>
      </c>
      <c r="J38" s="45" t="s">
        <v>73</v>
      </c>
      <c r="K38" s="183" t="s">
        <v>73</v>
      </c>
      <c r="L38" s="46" t="s">
        <v>76</v>
      </c>
      <c r="M38" s="182" t="s">
        <v>77</v>
      </c>
      <c r="N38" s="46" t="s">
        <v>33</v>
      </c>
      <c r="O38" s="48">
        <v>45862</v>
      </c>
      <c r="P38" s="49">
        <v>45869</v>
      </c>
      <c r="Q38" s="47" t="s">
        <v>178</v>
      </c>
      <c r="R38" s="45" t="s">
        <v>179</v>
      </c>
      <c r="S38" s="50" t="s">
        <v>180</v>
      </c>
      <c r="T38" s="213" t="str">
        <f>IF(Q38="","",IF(NOT(ISERROR(Q38*1)),ROUNDDOWN(Q38*1,2-INT(LOG(ABS(Q38*1)))),IFERROR("&lt;"&amp;ROUNDDOWN(IF(SUBSTITUTE(Q38,"&lt;","")*1&lt;=50,SUBSTITUTE(Q38,"&lt;","")*1,""),2-INT(LOG(ABS(SUBSTITUTE(Q38,"&lt;","")*1)))),IF(Q38="-",Q38,"入力形式が間違っています"))))</f>
        <v>&lt;0.5</v>
      </c>
      <c r="U38" s="213" t="str">
        <f>IF(R38="","",IF(NOT(ISERROR(R38*1)),ROUNDDOWN(R38*1,2-INT(LOG(ABS(R38*1)))),IFERROR("&lt;"&amp;ROUNDDOWN(IF(SUBSTITUTE(R38,"&lt;","")*1&lt;=50,SUBSTITUTE(R38,"&lt;","")*1,""),2-INT(LOG(ABS(SUBSTITUTE(R38,"&lt;","")*1)))),IF(R38="-",R38,"入力形式が間違っています"))))</f>
        <v>&lt;0.8</v>
      </c>
      <c r="V38" s="213" t="str">
        <f>IFERROR(IF(AND(T38="",U38=""),"",IF(AND(T38="-",U38="-"),IF(S38="","Cs合計を入力してください",S38),IF(NOT(ISERROR(T38*1+U38*1)),ROUND(T38+U38, 1-INT(LOG(ABS(T38+U38)))),IF(NOT(ISERROR(T38*1)),ROUND(T38, 1-INT(LOG(ABS(T38)))),IF(NOT(ISERROR(U38*1)),ROUND(U38, 1-INT(LOG(ABS(U38)))),IF(ISERROR(T38*1+U38*1),"&lt;"&amp;ROUND(IF(T38="-",0,SUBSTITUTE(T38,"&lt;",""))*1+IF(U38="-",0,SUBSTITUTE(U38,"&lt;",""))*1,1-INT(LOG(ABS(IF(T38="-",0,SUBSTITUTE(T38,"&lt;",""))*1+IF(U38="-",0,SUBSTITUTE(U38,"&lt;",""))*1)))))))))),"入力形式が間違っています")</f>
        <v>&lt;1.3</v>
      </c>
      <c r="W38" s="36"/>
    </row>
    <row r="39" spans="1:23" x14ac:dyDescent="0.4">
      <c r="A39" s="9">
        <f t="shared" si="9"/>
        <v>33</v>
      </c>
      <c r="B39" s="45" t="s">
        <v>71</v>
      </c>
      <c r="C39" s="180" t="s">
        <v>71</v>
      </c>
      <c r="D39" s="47" t="s">
        <v>73</v>
      </c>
      <c r="E39" s="45" t="s">
        <v>73</v>
      </c>
      <c r="F39" s="46" t="s">
        <v>73</v>
      </c>
      <c r="G39" s="181" t="s">
        <v>74</v>
      </c>
      <c r="H39" s="182" t="s">
        <v>176</v>
      </c>
      <c r="I39" s="183" t="s">
        <v>177</v>
      </c>
      <c r="J39" s="45" t="s">
        <v>73</v>
      </c>
      <c r="K39" s="183" t="s">
        <v>73</v>
      </c>
      <c r="L39" s="46" t="s">
        <v>76</v>
      </c>
      <c r="M39" s="182" t="s">
        <v>77</v>
      </c>
      <c r="N39" s="46" t="s">
        <v>33</v>
      </c>
      <c r="O39" s="48">
        <v>45862</v>
      </c>
      <c r="P39" s="49">
        <v>45869</v>
      </c>
      <c r="Q39" s="47" t="s">
        <v>181</v>
      </c>
      <c r="R39" s="45" t="s">
        <v>178</v>
      </c>
      <c r="S39" s="50" t="s">
        <v>182</v>
      </c>
      <c r="T39" s="213" t="str">
        <f t="shared" ref="T39:U47" si="13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&lt;0.6</v>
      </c>
      <c r="U39" s="213" t="str">
        <f t="shared" si="13"/>
        <v>&lt;0.5</v>
      </c>
      <c r="V39" s="213" t="str">
        <f t="shared" ref="V39:V47" si="14">IFERROR(IF(AND(T39="",U39=""),"",IF(AND(T39="-",U39="-"),IF(S39="","Cs合計を入力してください",S39),IF(NOT(ISERROR(T39*1+U39*1)),ROUND(T39+U39, 1-INT(LOG(ABS(T39+U39)))),IF(NOT(ISERROR(T39*1)),ROUND(T39, 1-INT(LOG(ABS(T39)))),IF(NOT(ISERROR(U39*1)),ROUND(U39, 1-INT(LOG(ABS(U39)))),IF(ISERROR(T39*1+U39*1),"&lt;"&amp;ROUND(IF(T39="-",0,SUBSTITUTE(T39,"&lt;",""))*1+IF(U39="-",0,SUBSTITUTE(U39,"&lt;",""))*1,1-INT(LOG(ABS(IF(T39="-",0,SUBSTITUTE(T39,"&lt;",""))*1+IF(U39="-",0,SUBSTITUTE(U39,"&lt;",""))*1)))))))))),"入力形式が間違っています")</f>
        <v>&lt;1.1</v>
      </c>
      <c r="W39" s="36"/>
    </row>
    <row r="40" spans="1:23" x14ac:dyDescent="0.4">
      <c r="A40" s="9">
        <f t="shared" si="9"/>
        <v>34</v>
      </c>
      <c r="B40" s="45" t="s">
        <v>71</v>
      </c>
      <c r="C40" s="180" t="s">
        <v>71</v>
      </c>
      <c r="D40" s="47" t="s">
        <v>73</v>
      </c>
      <c r="E40" s="45" t="s">
        <v>73</v>
      </c>
      <c r="F40" s="46" t="s">
        <v>73</v>
      </c>
      <c r="G40" s="181" t="s">
        <v>74</v>
      </c>
      <c r="H40" s="182" t="s">
        <v>176</v>
      </c>
      <c r="I40" s="183" t="s">
        <v>183</v>
      </c>
      <c r="J40" s="45" t="s">
        <v>73</v>
      </c>
      <c r="K40" s="183" t="s">
        <v>73</v>
      </c>
      <c r="L40" s="46" t="s">
        <v>76</v>
      </c>
      <c r="M40" s="182" t="s">
        <v>77</v>
      </c>
      <c r="N40" s="46" t="s">
        <v>33</v>
      </c>
      <c r="O40" s="48">
        <v>45862</v>
      </c>
      <c r="P40" s="49">
        <v>45869</v>
      </c>
      <c r="Q40" s="47" t="s">
        <v>184</v>
      </c>
      <c r="R40" s="45" t="s">
        <v>184</v>
      </c>
      <c r="S40" s="50" t="s">
        <v>185</v>
      </c>
      <c r="T40" s="213" t="str">
        <f t="shared" si="13"/>
        <v>&lt;0.7</v>
      </c>
      <c r="U40" s="213" t="str">
        <f t="shared" si="13"/>
        <v>&lt;0.7</v>
      </c>
      <c r="V40" s="213" t="str">
        <f t="shared" si="14"/>
        <v>&lt;1.4</v>
      </c>
      <c r="W40" s="36"/>
    </row>
    <row r="41" spans="1:23" x14ac:dyDescent="0.4">
      <c r="A41" s="9">
        <f t="shared" si="9"/>
        <v>35</v>
      </c>
      <c r="B41" s="45" t="s">
        <v>71</v>
      </c>
      <c r="C41" s="180" t="s">
        <v>71</v>
      </c>
      <c r="D41" s="47" t="s">
        <v>73</v>
      </c>
      <c r="E41" s="45" t="s">
        <v>73</v>
      </c>
      <c r="F41" s="46" t="s">
        <v>73</v>
      </c>
      <c r="G41" s="181" t="s">
        <v>74</v>
      </c>
      <c r="H41" s="182" t="s">
        <v>176</v>
      </c>
      <c r="I41" s="183" t="s">
        <v>177</v>
      </c>
      <c r="J41" s="45" t="s">
        <v>73</v>
      </c>
      <c r="K41" s="183" t="s">
        <v>73</v>
      </c>
      <c r="L41" s="46" t="s">
        <v>76</v>
      </c>
      <c r="M41" s="182" t="s">
        <v>77</v>
      </c>
      <c r="N41" s="46" t="s">
        <v>33</v>
      </c>
      <c r="O41" s="48">
        <v>45862</v>
      </c>
      <c r="P41" s="49">
        <v>45869</v>
      </c>
      <c r="Q41" s="47" t="s">
        <v>184</v>
      </c>
      <c r="R41" s="45" t="s">
        <v>186</v>
      </c>
      <c r="S41" s="50" t="s">
        <v>67</v>
      </c>
      <c r="T41" s="213" t="str">
        <f t="shared" si="13"/>
        <v>&lt;0.7</v>
      </c>
      <c r="U41" s="213" t="str">
        <f t="shared" si="13"/>
        <v>&lt;0.3</v>
      </c>
      <c r="V41" s="213" t="str">
        <f t="shared" si="14"/>
        <v>&lt;1</v>
      </c>
      <c r="W41" s="36"/>
    </row>
    <row r="42" spans="1:23" x14ac:dyDescent="0.4">
      <c r="A42" s="9">
        <f t="shared" si="9"/>
        <v>36</v>
      </c>
      <c r="B42" s="45" t="s">
        <v>71</v>
      </c>
      <c r="C42" s="180" t="s">
        <v>71</v>
      </c>
      <c r="D42" s="47" t="s">
        <v>73</v>
      </c>
      <c r="E42" s="45" t="s">
        <v>73</v>
      </c>
      <c r="F42" s="46" t="s">
        <v>73</v>
      </c>
      <c r="G42" s="181" t="s">
        <v>74</v>
      </c>
      <c r="H42" s="182" t="s">
        <v>176</v>
      </c>
      <c r="I42" s="183" t="s">
        <v>177</v>
      </c>
      <c r="J42" s="45" t="s">
        <v>73</v>
      </c>
      <c r="K42" s="183" t="s">
        <v>73</v>
      </c>
      <c r="L42" s="46" t="s">
        <v>76</v>
      </c>
      <c r="M42" s="182" t="s">
        <v>77</v>
      </c>
      <c r="N42" s="46" t="s">
        <v>33</v>
      </c>
      <c r="O42" s="48">
        <v>45862</v>
      </c>
      <c r="P42" s="49">
        <v>45869</v>
      </c>
      <c r="Q42" s="47" t="s">
        <v>178</v>
      </c>
      <c r="R42" s="45" t="s">
        <v>181</v>
      </c>
      <c r="S42" s="50" t="s">
        <v>182</v>
      </c>
      <c r="T42" s="213" t="str">
        <f t="shared" si="13"/>
        <v>&lt;0.5</v>
      </c>
      <c r="U42" s="213" t="str">
        <f t="shared" si="13"/>
        <v>&lt;0.6</v>
      </c>
      <c r="V42" s="213" t="str">
        <f t="shared" si="14"/>
        <v>&lt;1.1</v>
      </c>
      <c r="W42" s="36"/>
    </row>
    <row r="43" spans="1:23" x14ac:dyDescent="0.4">
      <c r="A43" s="9">
        <f t="shared" si="9"/>
        <v>37</v>
      </c>
      <c r="B43" s="45" t="s">
        <v>71</v>
      </c>
      <c r="C43" s="180" t="s">
        <v>71</v>
      </c>
      <c r="D43" s="47" t="s">
        <v>73</v>
      </c>
      <c r="E43" s="45" t="s">
        <v>73</v>
      </c>
      <c r="F43" s="46" t="s">
        <v>73</v>
      </c>
      <c r="G43" s="181" t="s">
        <v>74</v>
      </c>
      <c r="H43" s="182" t="s">
        <v>187</v>
      </c>
      <c r="I43" s="183" t="s">
        <v>188</v>
      </c>
      <c r="J43" s="45" t="s">
        <v>73</v>
      </c>
      <c r="K43" s="183" t="s">
        <v>73</v>
      </c>
      <c r="L43" s="46" t="s">
        <v>76</v>
      </c>
      <c r="M43" s="182" t="s">
        <v>77</v>
      </c>
      <c r="N43" s="46" t="s">
        <v>52</v>
      </c>
      <c r="O43" s="48">
        <v>45862</v>
      </c>
      <c r="P43" s="49">
        <v>45869</v>
      </c>
      <c r="Q43" s="47" t="s">
        <v>45</v>
      </c>
      <c r="R43" s="45" t="s">
        <v>78</v>
      </c>
      <c r="S43" s="50" t="s">
        <v>34</v>
      </c>
      <c r="T43" s="213" t="str">
        <f t="shared" si="13"/>
        <v>&lt;10</v>
      </c>
      <c r="U43" s="213" t="str">
        <f t="shared" si="13"/>
        <v>&lt;9</v>
      </c>
      <c r="V43" s="213" t="str">
        <f t="shared" si="14"/>
        <v>&lt;19</v>
      </c>
      <c r="W43" s="36"/>
    </row>
    <row r="44" spans="1:23" x14ac:dyDescent="0.4">
      <c r="A44" s="9">
        <f t="shared" si="9"/>
        <v>38</v>
      </c>
      <c r="B44" s="45" t="s">
        <v>71</v>
      </c>
      <c r="C44" s="180" t="s">
        <v>71</v>
      </c>
      <c r="D44" s="47" t="s">
        <v>73</v>
      </c>
      <c r="E44" s="45" t="s">
        <v>73</v>
      </c>
      <c r="F44" s="46" t="s">
        <v>73</v>
      </c>
      <c r="G44" s="181" t="s">
        <v>74</v>
      </c>
      <c r="H44" s="182" t="s">
        <v>187</v>
      </c>
      <c r="I44" s="183" t="s">
        <v>189</v>
      </c>
      <c r="J44" s="45" t="s">
        <v>73</v>
      </c>
      <c r="K44" s="183" t="s">
        <v>73</v>
      </c>
      <c r="L44" s="46" t="s">
        <v>76</v>
      </c>
      <c r="M44" s="182" t="s">
        <v>77</v>
      </c>
      <c r="N44" s="46" t="s">
        <v>52</v>
      </c>
      <c r="O44" s="48">
        <v>45862</v>
      </c>
      <c r="P44" s="49">
        <v>45869</v>
      </c>
      <c r="Q44" s="47" t="s">
        <v>79</v>
      </c>
      <c r="R44" s="45" t="s">
        <v>45</v>
      </c>
      <c r="S44" s="50" t="s">
        <v>80</v>
      </c>
      <c r="T44" s="213" t="str">
        <f t="shared" si="13"/>
        <v>&lt;11</v>
      </c>
      <c r="U44" s="213" t="str">
        <f t="shared" si="13"/>
        <v>&lt;10</v>
      </c>
      <c r="V44" s="213" t="str">
        <f t="shared" si="14"/>
        <v>&lt;21</v>
      </c>
      <c r="W44" s="36"/>
    </row>
    <row r="45" spans="1:23" x14ac:dyDescent="0.4">
      <c r="A45" s="9">
        <f t="shared" si="9"/>
        <v>39</v>
      </c>
      <c r="B45" s="45" t="s">
        <v>71</v>
      </c>
      <c r="C45" s="180" t="s">
        <v>71</v>
      </c>
      <c r="D45" s="47" t="s">
        <v>73</v>
      </c>
      <c r="E45" s="45" t="s">
        <v>73</v>
      </c>
      <c r="F45" s="46" t="s">
        <v>73</v>
      </c>
      <c r="G45" s="181" t="s">
        <v>74</v>
      </c>
      <c r="H45" s="182" t="s">
        <v>187</v>
      </c>
      <c r="I45" s="183" t="s">
        <v>190</v>
      </c>
      <c r="J45" s="45" t="s">
        <v>73</v>
      </c>
      <c r="K45" s="183" t="s">
        <v>73</v>
      </c>
      <c r="L45" s="46" t="s">
        <v>76</v>
      </c>
      <c r="M45" s="182" t="s">
        <v>77</v>
      </c>
      <c r="N45" s="46" t="s">
        <v>52</v>
      </c>
      <c r="O45" s="48">
        <v>45862</v>
      </c>
      <c r="P45" s="49">
        <v>45869</v>
      </c>
      <c r="Q45" s="47" t="s">
        <v>79</v>
      </c>
      <c r="R45" s="45" t="s">
        <v>45</v>
      </c>
      <c r="S45" s="50" t="s">
        <v>80</v>
      </c>
      <c r="T45" s="213" t="str">
        <f t="shared" si="13"/>
        <v>&lt;11</v>
      </c>
      <c r="U45" s="213" t="str">
        <f t="shared" si="13"/>
        <v>&lt;10</v>
      </c>
      <c r="V45" s="213" t="str">
        <f t="shared" si="14"/>
        <v>&lt;21</v>
      </c>
      <c r="W45" s="36"/>
    </row>
    <row r="46" spans="1:23" x14ac:dyDescent="0.4">
      <c r="A46" s="9">
        <f t="shared" si="9"/>
        <v>40</v>
      </c>
      <c r="B46" s="45" t="s">
        <v>71</v>
      </c>
      <c r="C46" s="180" t="s">
        <v>71</v>
      </c>
      <c r="D46" s="47" t="s">
        <v>73</v>
      </c>
      <c r="E46" s="45" t="s">
        <v>73</v>
      </c>
      <c r="F46" s="46" t="s">
        <v>73</v>
      </c>
      <c r="G46" s="181" t="s">
        <v>74</v>
      </c>
      <c r="H46" s="182" t="s">
        <v>187</v>
      </c>
      <c r="I46" s="183" t="s">
        <v>191</v>
      </c>
      <c r="J46" s="45" t="s">
        <v>73</v>
      </c>
      <c r="K46" s="183" t="s">
        <v>73</v>
      </c>
      <c r="L46" s="46" t="s">
        <v>76</v>
      </c>
      <c r="M46" s="182" t="s">
        <v>77</v>
      </c>
      <c r="N46" s="46" t="s">
        <v>52</v>
      </c>
      <c r="O46" s="48">
        <v>45862</v>
      </c>
      <c r="P46" s="49">
        <v>45869</v>
      </c>
      <c r="Q46" s="47" t="s">
        <v>79</v>
      </c>
      <c r="R46" s="45" t="s">
        <v>45</v>
      </c>
      <c r="S46" s="50" t="s">
        <v>80</v>
      </c>
      <c r="T46" s="213" t="str">
        <f t="shared" si="13"/>
        <v>&lt;11</v>
      </c>
      <c r="U46" s="213" t="str">
        <f t="shared" si="13"/>
        <v>&lt;10</v>
      </c>
      <c r="V46" s="213" t="str">
        <f t="shared" si="14"/>
        <v>&lt;21</v>
      </c>
      <c r="W46" s="36"/>
    </row>
    <row r="47" spans="1:23" x14ac:dyDescent="0.4">
      <c r="A47" s="9">
        <f t="shared" si="9"/>
        <v>41</v>
      </c>
      <c r="B47" s="45" t="s">
        <v>71</v>
      </c>
      <c r="C47" s="180" t="s">
        <v>71</v>
      </c>
      <c r="D47" s="47" t="s">
        <v>73</v>
      </c>
      <c r="E47" s="45" t="s">
        <v>73</v>
      </c>
      <c r="F47" s="46" t="s">
        <v>73</v>
      </c>
      <c r="G47" s="181" t="s">
        <v>74</v>
      </c>
      <c r="H47" s="182" t="s">
        <v>187</v>
      </c>
      <c r="I47" s="183" t="s">
        <v>192</v>
      </c>
      <c r="J47" s="45" t="s">
        <v>73</v>
      </c>
      <c r="K47" s="183" t="s">
        <v>73</v>
      </c>
      <c r="L47" s="46" t="s">
        <v>76</v>
      </c>
      <c r="M47" s="182" t="s">
        <v>77</v>
      </c>
      <c r="N47" s="46" t="s">
        <v>52</v>
      </c>
      <c r="O47" s="48">
        <v>45862</v>
      </c>
      <c r="P47" s="49">
        <v>45869</v>
      </c>
      <c r="Q47" s="47" t="s">
        <v>81</v>
      </c>
      <c r="R47" s="45" t="s">
        <v>45</v>
      </c>
      <c r="S47" s="50" t="s">
        <v>193</v>
      </c>
      <c r="T47" s="213" t="str">
        <f t="shared" si="13"/>
        <v>&lt;12</v>
      </c>
      <c r="U47" s="213" t="str">
        <f t="shared" si="13"/>
        <v>&lt;10</v>
      </c>
      <c r="V47" s="213" t="str">
        <f t="shared" si="14"/>
        <v>&lt;22</v>
      </c>
      <c r="W47" s="36"/>
    </row>
    <row r="48" spans="1:23" x14ac:dyDescent="0.4">
      <c r="A48" s="9">
        <f t="shared" si="9"/>
        <v>42</v>
      </c>
      <c r="B48" s="45" t="s">
        <v>71</v>
      </c>
      <c r="C48" s="180" t="s">
        <v>71</v>
      </c>
      <c r="D48" s="47" t="s">
        <v>73</v>
      </c>
      <c r="E48" s="45" t="s">
        <v>73</v>
      </c>
      <c r="F48" s="46" t="s">
        <v>73</v>
      </c>
      <c r="G48" s="181" t="s">
        <v>74</v>
      </c>
      <c r="H48" s="182" t="s">
        <v>187</v>
      </c>
      <c r="I48" s="45" t="s">
        <v>194</v>
      </c>
      <c r="J48" s="45" t="s">
        <v>73</v>
      </c>
      <c r="K48" s="183" t="s">
        <v>73</v>
      </c>
      <c r="L48" s="46" t="s">
        <v>76</v>
      </c>
      <c r="M48" s="47" t="s">
        <v>77</v>
      </c>
      <c r="N48" s="46" t="s">
        <v>52</v>
      </c>
      <c r="O48" s="48">
        <v>45869</v>
      </c>
      <c r="P48" s="49">
        <v>45874</v>
      </c>
      <c r="Q48" s="47" t="s">
        <v>79</v>
      </c>
      <c r="R48" s="45" t="s">
        <v>45</v>
      </c>
      <c r="S48" s="50" t="s">
        <v>80</v>
      </c>
      <c r="T48" s="213" t="str">
        <f>IF(Q48="","",IF(NOT(ISERROR(Q48*1)),ROUNDDOWN(Q48*1,2-INT(LOG(ABS(Q48*1)))),IFERROR("&lt;"&amp;ROUNDDOWN(IF(SUBSTITUTE(Q48,"&lt;","")*1&lt;=50,SUBSTITUTE(Q48,"&lt;","")*1,""),2-INT(LOG(ABS(SUBSTITUTE(Q48,"&lt;","")*1)))),IF(Q48="-",Q48,"入力形式が間違っています"))))</f>
        <v>&lt;11</v>
      </c>
      <c r="U48" s="213" t="str">
        <f>IF(R48="","",IF(NOT(ISERROR(R48*1)),ROUNDDOWN(R48*1,2-INT(LOG(ABS(R48*1)))),IFERROR("&lt;"&amp;ROUNDDOWN(IF(SUBSTITUTE(R48,"&lt;","")*1&lt;=50,SUBSTITUTE(R48,"&lt;","")*1,""),2-INT(LOG(ABS(SUBSTITUTE(R48,"&lt;","")*1)))),IF(R48="-",R48,"入力形式が間違っています"))))</f>
        <v>&lt;10</v>
      </c>
      <c r="V48" s="213" t="str">
        <f>IFERROR(IF(AND(T48="",U48=""),"",IF(AND(T48="-",U48="-"),IF(S48="","Cs合計を入力してください",S48),IF(NOT(ISERROR(T48*1+U48*1)),ROUND(T48+U48, 1-INT(LOG(ABS(T48+U48)))),IF(NOT(ISERROR(T48*1)),ROUND(T48, 1-INT(LOG(ABS(T48)))),IF(NOT(ISERROR(U48*1)),ROUND(U48, 1-INT(LOG(ABS(U48)))),IF(ISERROR(T48*1+U48*1),"&lt;"&amp;ROUND(IF(T48="-",0,SUBSTITUTE(T48,"&lt;",""))*1+IF(U48="-",0,SUBSTITUTE(U48,"&lt;",""))*1,1-INT(LOG(ABS(IF(T48="-",0,SUBSTITUTE(T48,"&lt;",""))*1+IF(U48="-",0,SUBSTITUTE(U48,"&lt;",""))*1)))))))))),"入力形式が間違っています")</f>
        <v>&lt;21</v>
      </c>
      <c r="W48" s="36"/>
    </row>
    <row r="49" spans="1:23" x14ac:dyDescent="0.4">
      <c r="A49" s="9">
        <f t="shared" si="9"/>
        <v>43</v>
      </c>
      <c r="B49" s="45" t="s">
        <v>71</v>
      </c>
      <c r="C49" s="180" t="s">
        <v>71</v>
      </c>
      <c r="D49" s="47" t="s">
        <v>73</v>
      </c>
      <c r="E49" s="45" t="s">
        <v>73</v>
      </c>
      <c r="F49" s="46" t="s">
        <v>73</v>
      </c>
      <c r="G49" s="181" t="s">
        <v>74</v>
      </c>
      <c r="H49" s="182" t="s">
        <v>187</v>
      </c>
      <c r="I49" s="45" t="s">
        <v>194</v>
      </c>
      <c r="J49" s="45" t="s">
        <v>73</v>
      </c>
      <c r="K49" s="183" t="s">
        <v>73</v>
      </c>
      <c r="L49" s="46" t="s">
        <v>76</v>
      </c>
      <c r="M49" s="47" t="s">
        <v>77</v>
      </c>
      <c r="N49" s="46" t="s">
        <v>52</v>
      </c>
      <c r="O49" s="48">
        <v>45869</v>
      </c>
      <c r="P49" s="49">
        <v>45874</v>
      </c>
      <c r="Q49" s="47" t="s">
        <v>79</v>
      </c>
      <c r="R49" s="45" t="s">
        <v>45</v>
      </c>
      <c r="S49" s="50" t="s">
        <v>80</v>
      </c>
      <c r="T49" s="213" t="str">
        <f t="shared" ref="T49:U67" si="15">IF(Q49="","",IF(NOT(ISERROR(Q49*1)),ROUNDDOWN(Q49*1,2-INT(LOG(ABS(Q49*1)))),IFERROR("&lt;"&amp;ROUNDDOWN(IF(SUBSTITUTE(Q49,"&lt;","")*1&lt;=50,SUBSTITUTE(Q49,"&lt;","")*1,""),2-INT(LOG(ABS(SUBSTITUTE(Q49,"&lt;","")*1)))),IF(Q49="-",Q49,"入力形式が間違っています"))))</f>
        <v>&lt;11</v>
      </c>
      <c r="U49" s="213" t="str">
        <f t="shared" si="15"/>
        <v>&lt;10</v>
      </c>
      <c r="V49" s="213" t="str">
        <f t="shared" ref="V49:V112" si="16">IFERROR(IF(AND(T49="",U49=""),"",IF(AND(T49="-",U49="-"),IF(S49="","Cs合計を入力してください",S49),IF(NOT(ISERROR(T49*1+U49*1)),ROUND(T49+U49, 1-INT(LOG(ABS(T49+U49)))),IF(NOT(ISERROR(T49*1)),ROUND(T49, 1-INT(LOG(ABS(T49)))),IF(NOT(ISERROR(U49*1)),ROUND(U49, 1-INT(LOG(ABS(U49)))),IF(ISERROR(T49*1+U49*1),"&lt;"&amp;ROUND(IF(T49="-",0,SUBSTITUTE(T49,"&lt;",""))*1+IF(U49="-",0,SUBSTITUTE(U49,"&lt;",""))*1,1-INT(LOG(ABS(IF(T49="-",0,SUBSTITUTE(T49,"&lt;",""))*1+IF(U49="-",0,SUBSTITUTE(U49,"&lt;",""))*1)))))))))),"入力形式が間違っています")</f>
        <v>&lt;21</v>
      </c>
      <c r="W49" s="36"/>
    </row>
    <row r="50" spans="1:23" x14ac:dyDescent="0.4">
      <c r="A50" s="9">
        <f t="shared" si="9"/>
        <v>44</v>
      </c>
      <c r="B50" s="45" t="s">
        <v>71</v>
      </c>
      <c r="C50" s="180" t="s">
        <v>71</v>
      </c>
      <c r="D50" s="47" t="s">
        <v>73</v>
      </c>
      <c r="E50" s="45" t="s">
        <v>73</v>
      </c>
      <c r="F50" s="46" t="s">
        <v>73</v>
      </c>
      <c r="G50" s="181" t="s">
        <v>74</v>
      </c>
      <c r="H50" s="182" t="s">
        <v>187</v>
      </c>
      <c r="I50" s="45" t="s">
        <v>194</v>
      </c>
      <c r="J50" s="45" t="s">
        <v>73</v>
      </c>
      <c r="K50" s="183" t="s">
        <v>73</v>
      </c>
      <c r="L50" s="46" t="s">
        <v>76</v>
      </c>
      <c r="M50" s="47" t="s">
        <v>77</v>
      </c>
      <c r="N50" s="46" t="s">
        <v>52</v>
      </c>
      <c r="O50" s="48">
        <v>45869</v>
      </c>
      <c r="P50" s="49">
        <v>45874</v>
      </c>
      <c r="Q50" s="47" t="s">
        <v>79</v>
      </c>
      <c r="R50" s="45" t="s">
        <v>45</v>
      </c>
      <c r="S50" s="50" t="s">
        <v>80</v>
      </c>
      <c r="T50" s="213" t="str">
        <f t="shared" si="15"/>
        <v>&lt;11</v>
      </c>
      <c r="U50" s="213" t="str">
        <f t="shared" si="15"/>
        <v>&lt;10</v>
      </c>
      <c r="V50" s="213" t="str">
        <f t="shared" si="16"/>
        <v>&lt;21</v>
      </c>
      <c r="W50" s="36"/>
    </row>
    <row r="51" spans="1:23" x14ac:dyDescent="0.4">
      <c r="A51" s="9">
        <f t="shared" si="9"/>
        <v>45</v>
      </c>
      <c r="B51" s="45" t="s">
        <v>71</v>
      </c>
      <c r="C51" s="180" t="s">
        <v>71</v>
      </c>
      <c r="D51" s="47" t="s">
        <v>73</v>
      </c>
      <c r="E51" s="45" t="s">
        <v>73</v>
      </c>
      <c r="F51" s="46" t="s">
        <v>73</v>
      </c>
      <c r="G51" s="181" t="s">
        <v>74</v>
      </c>
      <c r="H51" s="182" t="s">
        <v>187</v>
      </c>
      <c r="I51" s="45" t="s">
        <v>195</v>
      </c>
      <c r="J51" s="45" t="s">
        <v>73</v>
      </c>
      <c r="K51" s="183" t="s">
        <v>73</v>
      </c>
      <c r="L51" s="46" t="s">
        <v>76</v>
      </c>
      <c r="M51" s="47" t="s">
        <v>77</v>
      </c>
      <c r="N51" s="46" t="s">
        <v>52</v>
      </c>
      <c r="O51" s="48">
        <v>45869</v>
      </c>
      <c r="P51" s="49">
        <v>45874</v>
      </c>
      <c r="Q51" s="47" t="s">
        <v>81</v>
      </c>
      <c r="R51" s="45" t="s">
        <v>45</v>
      </c>
      <c r="S51" s="50" t="s">
        <v>193</v>
      </c>
      <c r="T51" s="213" t="str">
        <f t="shared" si="15"/>
        <v>&lt;12</v>
      </c>
      <c r="U51" s="213" t="str">
        <f t="shared" si="15"/>
        <v>&lt;10</v>
      </c>
      <c r="V51" s="213" t="str">
        <f t="shared" si="16"/>
        <v>&lt;22</v>
      </c>
      <c r="W51" s="36"/>
    </row>
    <row r="52" spans="1:23" x14ac:dyDescent="0.4">
      <c r="A52" s="9">
        <f t="shared" si="9"/>
        <v>46</v>
      </c>
      <c r="B52" s="45" t="s">
        <v>71</v>
      </c>
      <c r="C52" s="180" t="s">
        <v>71</v>
      </c>
      <c r="D52" s="47" t="s">
        <v>73</v>
      </c>
      <c r="E52" s="45" t="s">
        <v>73</v>
      </c>
      <c r="F52" s="46" t="s">
        <v>73</v>
      </c>
      <c r="G52" s="181" t="s">
        <v>74</v>
      </c>
      <c r="H52" s="182" t="s">
        <v>187</v>
      </c>
      <c r="I52" s="45" t="s">
        <v>195</v>
      </c>
      <c r="J52" s="45" t="s">
        <v>73</v>
      </c>
      <c r="K52" s="183" t="s">
        <v>73</v>
      </c>
      <c r="L52" s="46" t="s">
        <v>76</v>
      </c>
      <c r="M52" s="47" t="s">
        <v>77</v>
      </c>
      <c r="N52" s="46" t="s">
        <v>52</v>
      </c>
      <c r="O52" s="48">
        <v>45869</v>
      </c>
      <c r="P52" s="49">
        <v>45874</v>
      </c>
      <c r="Q52" s="47" t="s">
        <v>83</v>
      </c>
      <c r="R52" s="45" t="s">
        <v>79</v>
      </c>
      <c r="S52" s="50" t="s">
        <v>84</v>
      </c>
      <c r="T52" s="213" t="str">
        <f t="shared" si="15"/>
        <v>&lt;13</v>
      </c>
      <c r="U52" s="213" t="str">
        <f t="shared" si="15"/>
        <v>&lt;11</v>
      </c>
      <c r="V52" s="213" t="str">
        <f t="shared" si="16"/>
        <v>&lt;24</v>
      </c>
      <c r="W52" s="36"/>
    </row>
    <row r="53" spans="1:23" x14ac:dyDescent="0.4">
      <c r="A53" s="9">
        <f t="shared" si="9"/>
        <v>47</v>
      </c>
      <c r="B53" s="45" t="s">
        <v>71</v>
      </c>
      <c r="C53" s="180" t="s">
        <v>71</v>
      </c>
      <c r="D53" s="47" t="s">
        <v>73</v>
      </c>
      <c r="E53" s="45" t="s">
        <v>73</v>
      </c>
      <c r="F53" s="46" t="s">
        <v>73</v>
      </c>
      <c r="G53" s="181" t="s">
        <v>74</v>
      </c>
      <c r="H53" s="182" t="s">
        <v>176</v>
      </c>
      <c r="I53" s="45" t="s">
        <v>196</v>
      </c>
      <c r="J53" s="45" t="s">
        <v>73</v>
      </c>
      <c r="K53" s="183" t="s">
        <v>197</v>
      </c>
      <c r="L53" s="46" t="s">
        <v>76</v>
      </c>
      <c r="M53" s="47" t="s">
        <v>77</v>
      </c>
      <c r="N53" s="46" t="s">
        <v>33</v>
      </c>
      <c r="O53" s="48">
        <v>45869</v>
      </c>
      <c r="P53" s="49">
        <v>45874</v>
      </c>
      <c r="Q53" s="47" t="s">
        <v>198</v>
      </c>
      <c r="R53" s="45" t="s">
        <v>198</v>
      </c>
      <c r="S53" s="50" t="s">
        <v>199</v>
      </c>
      <c r="T53" s="213" t="str">
        <f t="shared" si="15"/>
        <v>&lt;3</v>
      </c>
      <c r="U53" s="213" t="str">
        <f t="shared" si="15"/>
        <v>&lt;3</v>
      </c>
      <c r="V53" s="213" t="str">
        <f t="shared" si="16"/>
        <v>&lt;6</v>
      </c>
      <c r="W53" s="36"/>
    </row>
    <row r="54" spans="1:23" x14ac:dyDescent="0.4">
      <c r="A54" s="9">
        <f t="shared" si="9"/>
        <v>48</v>
      </c>
      <c r="B54" s="45" t="s">
        <v>71</v>
      </c>
      <c r="C54" s="180" t="s">
        <v>71</v>
      </c>
      <c r="D54" s="47" t="s">
        <v>73</v>
      </c>
      <c r="E54" s="45" t="s">
        <v>73</v>
      </c>
      <c r="F54" s="46" t="s">
        <v>73</v>
      </c>
      <c r="G54" s="181" t="s">
        <v>74</v>
      </c>
      <c r="H54" s="182" t="s">
        <v>176</v>
      </c>
      <c r="I54" s="45" t="s">
        <v>196</v>
      </c>
      <c r="J54" s="45" t="s">
        <v>73</v>
      </c>
      <c r="K54" s="183" t="s">
        <v>200</v>
      </c>
      <c r="L54" s="46" t="s">
        <v>76</v>
      </c>
      <c r="M54" s="47" t="s">
        <v>77</v>
      </c>
      <c r="N54" s="46" t="s">
        <v>33</v>
      </c>
      <c r="O54" s="48">
        <v>45869</v>
      </c>
      <c r="P54" s="49">
        <v>45874</v>
      </c>
      <c r="Q54" s="47" t="s">
        <v>198</v>
      </c>
      <c r="R54" s="45" t="s">
        <v>198</v>
      </c>
      <c r="S54" s="50" t="s">
        <v>199</v>
      </c>
      <c r="T54" s="213" t="str">
        <f t="shared" si="15"/>
        <v>&lt;3</v>
      </c>
      <c r="U54" s="213" t="str">
        <f t="shared" si="15"/>
        <v>&lt;3</v>
      </c>
      <c r="V54" s="213" t="str">
        <f t="shared" si="16"/>
        <v>&lt;6</v>
      </c>
      <c r="W54" s="36"/>
    </row>
    <row r="55" spans="1:23" x14ac:dyDescent="0.4">
      <c r="A55" s="9">
        <f t="shared" si="9"/>
        <v>49</v>
      </c>
      <c r="B55" s="45" t="s">
        <v>71</v>
      </c>
      <c r="C55" s="180" t="s">
        <v>71</v>
      </c>
      <c r="D55" s="47" t="s">
        <v>73</v>
      </c>
      <c r="E55" s="45" t="s">
        <v>73</v>
      </c>
      <c r="F55" s="46" t="s">
        <v>73</v>
      </c>
      <c r="G55" s="181" t="s">
        <v>74</v>
      </c>
      <c r="H55" s="182" t="s">
        <v>176</v>
      </c>
      <c r="I55" s="45" t="s">
        <v>196</v>
      </c>
      <c r="J55" s="45" t="s">
        <v>73</v>
      </c>
      <c r="K55" s="183" t="s">
        <v>201</v>
      </c>
      <c r="L55" s="46" t="s">
        <v>76</v>
      </c>
      <c r="M55" s="47" t="s">
        <v>77</v>
      </c>
      <c r="N55" s="46" t="s">
        <v>33</v>
      </c>
      <c r="O55" s="48">
        <v>45869</v>
      </c>
      <c r="P55" s="49">
        <v>45874</v>
      </c>
      <c r="Q55" s="47" t="s">
        <v>198</v>
      </c>
      <c r="R55" s="45" t="s">
        <v>61</v>
      </c>
      <c r="S55" s="50" t="s">
        <v>202</v>
      </c>
      <c r="T55" s="213" t="str">
        <f t="shared" si="15"/>
        <v>&lt;3</v>
      </c>
      <c r="U55" s="213" t="str">
        <f t="shared" si="15"/>
        <v>&lt;2</v>
      </c>
      <c r="V55" s="213" t="str">
        <f t="shared" si="16"/>
        <v>&lt;5</v>
      </c>
      <c r="W55" s="36"/>
    </row>
    <row r="56" spans="1:23" x14ac:dyDescent="0.4">
      <c r="A56" s="9">
        <f t="shared" si="9"/>
        <v>50</v>
      </c>
      <c r="B56" s="45" t="s">
        <v>71</v>
      </c>
      <c r="C56" s="180" t="s">
        <v>71</v>
      </c>
      <c r="D56" s="47" t="s">
        <v>73</v>
      </c>
      <c r="E56" s="45" t="s">
        <v>73</v>
      </c>
      <c r="F56" s="46" t="s">
        <v>73</v>
      </c>
      <c r="G56" s="181" t="s">
        <v>74</v>
      </c>
      <c r="H56" s="182" t="s">
        <v>176</v>
      </c>
      <c r="I56" s="45" t="s">
        <v>196</v>
      </c>
      <c r="J56" s="45" t="s">
        <v>73</v>
      </c>
      <c r="K56" s="183" t="s">
        <v>203</v>
      </c>
      <c r="L56" s="46" t="s">
        <v>76</v>
      </c>
      <c r="M56" s="47" t="s">
        <v>77</v>
      </c>
      <c r="N56" s="46" t="s">
        <v>33</v>
      </c>
      <c r="O56" s="48">
        <v>45869</v>
      </c>
      <c r="P56" s="49">
        <v>45874</v>
      </c>
      <c r="Q56" s="47" t="s">
        <v>198</v>
      </c>
      <c r="R56" s="45" t="s">
        <v>138</v>
      </c>
      <c r="S56" s="50" t="s">
        <v>204</v>
      </c>
      <c r="T56" s="213" t="str">
        <f t="shared" si="15"/>
        <v>&lt;3</v>
      </c>
      <c r="U56" s="213" t="str">
        <f t="shared" si="15"/>
        <v>&lt;4</v>
      </c>
      <c r="V56" s="213" t="str">
        <f t="shared" si="16"/>
        <v>&lt;7</v>
      </c>
      <c r="W56" s="36"/>
    </row>
    <row r="57" spans="1:23" x14ac:dyDescent="0.4">
      <c r="A57" s="9">
        <f t="shared" si="9"/>
        <v>51</v>
      </c>
      <c r="B57" s="45" t="s">
        <v>71</v>
      </c>
      <c r="C57" s="180" t="s">
        <v>71</v>
      </c>
      <c r="D57" s="47" t="s">
        <v>73</v>
      </c>
      <c r="E57" s="45" t="s">
        <v>73</v>
      </c>
      <c r="F57" s="46" t="s">
        <v>73</v>
      </c>
      <c r="G57" s="181" t="s">
        <v>74</v>
      </c>
      <c r="H57" s="182" t="s">
        <v>176</v>
      </c>
      <c r="I57" s="45" t="s">
        <v>196</v>
      </c>
      <c r="J57" s="45" t="s">
        <v>73</v>
      </c>
      <c r="K57" s="183" t="s">
        <v>205</v>
      </c>
      <c r="L57" s="46" t="s">
        <v>76</v>
      </c>
      <c r="M57" s="47" t="s">
        <v>77</v>
      </c>
      <c r="N57" s="46" t="s">
        <v>33</v>
      </c>
      <c r="O57" s="48">
        <v>45869</v>
      </c>
      <c r="P57" s="49">
        <v>45874</v>
      </c>
      <c r="Q57" s="47" t="s">
        <v>138</v>
      </c>
      <c r="R57" s="45" t="s">
        <v>198</v>
      </c>
      <c r="S57" s="50" t="s">
        <v>204</v>
      </c>
      <c r="T57" s="213" t="str">
        <f t="shared" si="15"/>
        <v>&lt;4</v>
      </c>
      <c r="U57" s="213" t="str">
        <f t="shared" si="15"/>
        <v>&lt;3</v>
      </c>
      <c r="V57" s="213" t="str">
        <f t="shared" si="16"/>
        <v>&lt;7</v>
      </c>
      <c r="W57" s="36"/>
    </row>
    <row r="58" spans="1:23" x14ac:dyDescent="0.4">
      <c r="A58" s="9">
        <f t="shared" si="9"/>
        <v>52</v>
      </c>
      <c r="B58" s="45" t="s">
        <v>71</v>
      </c>
      <c r="C58" s="180" t="s">
        <v>71</v>
      </c>
      <c r="D58" s="47" t="s">
        <v>73</v>
      </c>
      <c r="E58" s="45" t="s">
        <v>73</v>
      </c>
      <c r="F58" s="46" t="s">
        <v>73</v>
      </c>
      <c r="G58" s="181" t="s">
        <v>74</v>
      </c>
      <c r="H58" s="182" t="s">
        <v>187</v>
      </c>
      <c r="I58" s="45" t="s">
        <v>206</v>
      </c>
      <c r="J58" s="45" t="s">
        <v>73</v>
      </c>
      <c r="K58" s="183" t="s">
        <v>72</v>
      </c>
      <c r="L58" s="46" t="s">
        <v>76</v>
      </c>
      <c r="M58" s="47" t="s">
        <v>77</v>
      </c>
      <c r="N58" s="46" t="s">
        <v>52</v>
      </c>
      <c r="O58" s="48">
        <v>45869</v>
      </c>
      <c r="P58" s="49">
        <v>45874</v>
      </c>
      <c r="Q58" s="47" t="s">
        <v>81</v>
      </c>
      <c r="R58" s="45" t="s">
        <v>45</v>
      </c>
      <c r="S58" s="50" t="s">
        <v>193</v>
      </c>
      <c r="T58" s="213" t="str">
        <f t="shared" si="15"/>
        <v>&lt;12</v>
      </c>
      <c r="U58" s="213" t="str">
        <f t="shared" si="15"/>
        <v>&lt;10</v>
      </c>
      <c r="V58" s="213" t="str">
        <f t="shared" si="16"/>
        <v>&lt;22</v>
      </c>
      <c r="W58" s="36"/>
    </row>
    <row r="59" spans="1:23" x14ac:dyDescent="0.4">
      <c r="A59" s="9">
        <f t="shared" si="9"/>
        <v>53</v>
      </c>
      <c r="B59" s="45" t="s">
        <v>71</v>
      </c>
      <c r="C59" s="180" t="s">
        <v>71</v>
      </c>
      <c r="D59" s="47" t="s">
        <v>73</v>
      </c>
      <c r="E59" s="45" t="s">
        <v>73</v>
      </c>
      <c r="F59" s="46" t="s">
        <v>73</v>
      </c>
      <c r="G59" s="181" t="s">
        <v>74</v>
      </c>
      <c r="H59" s="182" t="s">
        <v>187</v>
      </c>
      <c r="I59" s="45" t="s">
        <v>206</v>
      </c>
      <c r="J59" s="45" t="s">
        <v>73</v>
      </c>
      <c r="K59" s="183" t="s">
        <v>73</v>
      </c>
      <c r="L59" s="46" t="s">
        <v>76</v>
      </c>
      <c r="M59" s="47" t="s">
        <v>77</v>
      </c>
      <c r="N59" s="46" t="s">
        <v>52</v>
      </c>
      <c r="O59" s="48">
        <v>45869</v>
      </c>
      <c r="P59" s="49">
        <v>45874</v>
      </c>
      <c r="Q59" s="47" t="s">
        <v>81</v>
      </c>
      <c r="R59" s="45" t="s">
        <v>45</v>
      </c>
      <c r="S59" s="50" t="s">
        <v>193</v>
      </c>
      <c r="T59" s="213" t="str">
        <f t="shared" si="15"/>
        <v>&lt;12</v>
      </c>
      <c r="U59" s="213" t="str">
        <f t="shared" si="15"/>
        <v>&lt;10</v>
      </c>
      <c r="V59" s="213" t="str">
        <f t="shared" si="16"/>
        <v>&lt;22</v>
      </c>
      <c r="W59" s="36"/>
    </row>
    <row r="60" spans="1:23" x14ac:dyDescent="0.4">
      <c r="A60" s="9">
        <f t="shared" si="9"/>
        <v>54</v>
      </c>
      <c r="B60" s="45" t="s">
        <v>71</v>
      </c>
      <c r="C60" s="180" t="s">
        <v>71</v>
      </c>
      <c r="D60" s="47" t="s">
        <v>73</v>
      </c>
      <c r="E60" s="45" t="s">
        <v>73</v>
      </c>
      <c r="F60" s="46" t="s">
        <v>73</v>
      </c>
      <c r="G60" s="181" t="s">
        <v>74</v>
      </c>
      <c r="H60" s="182" t="s">
        <v>187</v>
      </c>
      <c r="I60" s="45" t="s">
        <v>206</v>
      </c>
      <c r="J60" s="45" t="s">
        <v>73</v>
      </c>
      <c r="K60" s="183" t="s">
        <v>73</v>
      </c>
      <c r="L60" s="46" t="s">
        <v>76</v>
      </c>
      <c r="M60" s="47" t="s">
        <v>77</v>
      </c>
      <c r="N60" s="46" t="s">
        <v>52</v>
      </c>
      <c r="O60" s="48">
        <v>45869</v>
      </c>
      <c r="P60" s="49">
        <v>45874</v>
      </c>
      <c r="Q60" s="47" t="s">
        <v>79</v>
      </c>
      <c r="R60" s="45" t="s">
        <v>45</v>
      </c>
      <c r="S60" s="50" t="s">
        <v>80</v>
      </c>
      <c r="T60" s="213" t="str">
        <f t="shared" si="15"/>
        <v>&lt;11</v>
      </c>
      <c r="U60" s="213" t="str">
        <f t="shared" si="15"/>
        <v>&lt;10</v>
      </c>
      <c r="V60" s="213" t="str">
        <f t="shared" si="16"/>
        <v>&lt;21</v>
      </c>
      <c r="W60" s="36"/>
    </row>
    <row r="61" spans="1:23" x14ac:dyDescent="0.4">
      <c r="A61" s="9">
        <f t="shared" si="9"/>
        <v>55</v>
      </c>
      <c r="B61" s="45" t="s">
        <v>71</v>
      </c>
      <c r="C61" s="180" t="s">
        <v>71</v>
      </c>
      <c r="D61" s="47" t="s">
        <v>73</v>
      </c>
      <c r="E61" s="45" t="s">
        <v>73</v>
      </c>
      <c r="F61" s="46" t="s">
        <v>73</v>
      </c>
      <c r="G61" s="181" t="s">
        <v>74</v>
      </c>
      <c r="H61" s="182" t="s">
        <v>187</v>
      </c>
      <c r="I61" s="45" t="s">
        <v>206</v>
      </c>
      <c r="J61" s="45" t="s">
        <v>73</v>
      </c>
      <c r="K61" s="183" t="s">
        <v>73</v>
      </c>
      <c r="L61" s="46" t="s">
        <v>207</v>
      </c>
      <c r="M61" s="47" t="s">
        <v>77</v>
      </c>
      <c r="N61" s="46" t="s">
        <v>52</v>
      </c>
      <c r="O61" s="48">
        <v>45869</v>
      </c>
      <c r="P61" s="49">
        <v>45874</v>
      </c>
      <c r="Q61" s="47" t="s">
        <v>79</v>
      </c>
      <c r="R61" s="45" t="s">
        <v>45</v>
      </c>
      <c r="S61" s="50" t="s">
        <v>80</v>
      </c>
      <c r="T61" s="213" t="str">
        <f t="shared" si="15"/>
        <v>&lt;11</v>
      </c>
      <c r="U61" s="213" t="str">
        <f t="shared" si="15"/>
        <v>&lt;10</v>
      </c>
      <c r="V61" s="213" t="str">
        <f t="shared" si="16"/>
        <v>&lt;21</v>
      </c>
      <c r="W61" s="36"/>
    </row>
    <row r="62" spans="1:23" x14ac:dyDescent="0.4">
      <c r="A62" s="9">
        <f t="shared" si="9"/>
        <v>56</v>
      </c>
      <c r="B62" s="45" t="s">
        <v>71</v>
      </c>
      <c r="C62" s="180" t="s">
        <v>71</v>
      </c>
      <c r="D62" s="47" t="s">
        <v>73</v>
      </c>
      <c r="E62" s="45" t="s">
        <v>73</v>
      </c>
      <c r="F62" s="46" t="s">
        <v>73</v>
      </c>
      <c r="G62" s="181" t="s">
        <v>74</v>
      </c>
      <c r="H62" s="182" t="s">
        <v>187</v>
      </c>
      <c r="I62" s="45" t="s">
        <v>206</v>
      </c>
      <c r="J62" s="45" t="s">
        <v>73</v>
      </c>
      <c r="K62" s="183" t="s">
        <v>73</v>
      </c>
      <c r="L62" s="46" t="s">
        <v>76</v>
      </c>
      <c r="M62" s="47" t="s">
        <v>77</v>
      </c>
      <c r="N62" s="46" t="s">
        <v>52</v>
      </c>
      <c r="O62" s="48">
        <v>45869</v>
      </c>
      <c r="P62" s="49">
        <v>45874</v>
      </c>
      <c r="Q62" s="47" t="s">
        <v>79</v>
      </c>
      <c r="R62" s="45" t="s">
        <v>45</v>
      </c>
      <c r="S62" s="50" t="s">
        <v>80</v>
      </c>
      <c r="T62" s="213" t="str">
        <f t="shared" si="15"/>
        <v>&lt;11</v>
      </c>
      <c r="U62" s="213" t="str">
        <f t="shared" si="15"/>
        <v>&lt;10</v>
      </c>
      <c r="V62" s="213" t="str">
        <f t="shared" si="16"/>
        <v>&lt;21</v>
      </c>
      <c r="W62" s="36"/>
    </row>
    <row r="63" spans="1:23" x14ac:dyDescent="0.4">
      <c r="A63" s="9">
        <f t="shared" si="9"/>
        <v>57</v>
      </c>
      <c r="B63" s="45" t="s">
        <v>71</v>
      </c>
      <c r="C63" s="180" t="s">
        <v>71</v>
      </c>
      <c r="D63" s="47" t="s">
        <v>73</v>
      </c>
      <c r="E63" s="45" t="s">
        <v>73</v>
      </c>
      <c r="F63" s="46" t="s">
        <v>73</v>
      </c>
      <c r="G63" s="181" t="s">
        <v>74</v>
      </c>
      <c r="H63" s="182" t="s">
        <v>187</v>
      </c>
      <c r="I63" s="45" t="s">
        <v>208</v>
      </c>
      <c r="J63" s="45" t="s">
        <v>73</v>
      </c>
      <c r="K63" s="183" t="s">
        <v>73</v>
      </c>
      <c r="L63" s="46" t="s">
        <v>76</v>
      </c>
      <c r="M63" s="47" t="s">
        <v>77</v>
      </c>
      <c r="N63" s="46" t="s">
        <v>52</v>
      </c>
      <c r="O63" s="48">
        <v>45869</v>
      </c>
      <c r="P63" s="49">
        <v>45874</v>
      </c>
      <c r="Q63" s="47" t="s">
        <v>79</v>
      </c>
      <c r="R63" s="45" t="s">
        <v>45</v>
      </c>
      <c r="S63" s="50" t="s">
        <v>80</v>
      </c>
      <c r="T63" s="213" t="str">
        <f t="shared" si="15"/>
        <v>&lt;11</v>
      </c>
      <c r="U63" s="213" t="str">
        <f t="shared" si="15"/>
        <v>&lt;10</v>
      </c>
      <c r="V63" s="213" t="str">
        <f t="shared" si="16"/>
        <v>&lt;21</v>
      </c>
      <c r="W63" s="36"/>
    </row>
    <row r="64" spans="1:23" x14ac:dyDescent="0.4">
      <c r="A64" s="9">
        <f t="shared" si="9"/>
        <v>58</v>
      </c>
      <c r="B64" s="45" t="s">
        <v>71</v>
      </c>
      <c r="C64" s="180" t="s">
        <v>71</v>
      </c>
      <c r="D64" s="47" t="s">
        <v>73</v>
      </c>
      <c r="E64" s="45" t="s">
        <v>73</v>
      </c>
      <c r="F64" s="46" t="s">
        <v>73</v>
      </c>
      <c r="G64" s="181" t="s">
        <v>74</v>
      </c>
      <c r="H64" s="182" t="s">
        <v>187</v>
      </c>
      <c r="I64" s="45" t="s">
        <v>209</v>
      </c>
      <c r="J64" s="45" t="s">
        <v>73</v>
      </c>
      <c r="K64" s="183" t="s">
        <v>73</v>
      </c>
      <c r="L64" s="46" t="s">
        <v>76</v>
      </c>
      <c r="M64" s="47" t="s">
        <v>77</v>
      </c>
      <c r="N64" s="46" t="s">
        <v>52</v>
      </c>
      <c r="O64" s="48">
        <v>45869</v>
      </c>
      <c r="P64" s="49">
        <v>45874</v>
      </c>
      <c r="Q64" s="47" t="s">
        <v>79</v>
      </c>
      <c r="R64" s="45" t="s">
        <v>45</v>
      </c>
      <c r="S64" s="50" t="s">
        <v>80</v>
      </c>
      <c r="T64" s="213" t="str">
        <f t="shared" si="15"/>
        <v>&lt;11</v>
      </c>
      <c r="U64" s="213" t="str">
        <f t="shared" si="15"/>
        <v>&lt;10</v>
      </c>
      <c r="V64" s="213" t="str">
        <f t="shared" si="16"/>
        <v>&lt;21</v>
      </c>
      <c r="W64" s="36"/>
    </row>
    <row r="65" spans="1:23" x14ac:dyDescent="0.4">
      <c r="A65" s="9">
        <f t="shared" si="9"/>
        <v>59</v>
      </c>
      <c r="B65" s="45" t="s">
        <v>71</v>
      </c>
      <c r="C65" s="180" t="s">
        <v>71</v>
      </c>
      <c r="D65" s="47" t="s">
        <v>73</v>
      </c>
      <c r="E65" s="45" t="s">
        <v>73</v>
      </c>
      <c r="F65" s="46" t="s">
        <v>73</v>
      </c>
      <c r="G65" s="181" t="s">
        <v>74</v>
      </c>
      <c r="H65" s="182" t="s">
        <v>187</v>
      </c>
      <c r="I65" s="45" t="s">
        <v>210</v>
      </c>
      <c r="J65" s="45" t="s">
        <v>73</v>
      </c>
      <c r="K65" s="183" t="s">
        <v>73</v>
      </c>
      <c r="L65" s="46" t="s">
        <v>76</v>
      </c>
      <c r="M65" s="47" t="s">
        <v>77</v>
      </c>
      <c r="N65" s="46" t="s">
        <v>52</v>
      </c>
      <c r="O65" s="48">
        <v>45869</v>
      </c>
      <c r="P65" s="49">
        <v>45874</v>
      </c>
      <c r="Q65" s="47" t="s">
        <v>83</v>
      </c>
      <c r="R65" s="45" t="s">
        <v>79</v>
      </c>
      <c r="S65" s="50" t="s">
        <v>84</v>
      </c>
      <c r="T65" s="213" t="str">
        <f t="shared" si="15"/>
        <v>&lt;13</v>
      </c>
      <c r="U65" s="213" t="str">
        <f t="shared" si="15"/>
        <v>&lt;11</v>
      </c>
      <c r="V65" s="213" t="str">
        <f t="shared" si="16"/>
        <v>&lt;24</v>
      </c>
      <c r="W65" s="36"/>
    </row>
    <row r="66" spans="1:23" x14ac:dyDescent="0.4">
      <c r="A66" s="9">
        <f t="shared" si="9"/>
        <v>60</v>
      </c>
      <c r="B66" s="45" t="s">
        <v>71</v>
      </c>
      <c r="C66" s="180" t="s">
        <v>71</v>
      </c>
      <c r="D66" s="47" t="s">
        <v>73</v>
      </c>
      <c r="E66" s="45" t="s">
        <v>73</v>
      </c>
      <c r="F66" s="46" t="s">
        <v>73</v>
      </c>
      <c r="G66" s="181" t="s">
        <v>74</v>
      </c>
      <c r="H66" s="182" t="s">
        <v>187</v>
      </c>
      <c r="I66" s="45" t="s">
        <v>211</v>
      </c>
      <c r="J66" s="45" t="s">
        <v>73</v>
      </c>
      <c r="K66" s="183" t="s">
        <v>73</v>
      </c>
      <c r="L66" s="46" t="s">
        <v>76</v>
      </c>
      <c r="M66" s="47" t="s">
        <v>77</v>
      </c>
      <c r="N66" s="46" t="s">
        <v>52</v>
      </c>
      <c r="O66" s="48">
        <v>45869</v>
      </c>
      <c r="P66" s="49">
        <v>45874</v>
      </c>
      <c r="Q66" s="47" t="s">
        <v>79</v>
      </c>
      <c r="R66" s="45" t="s">
        <v>45</v>
      </c>
      <c r="S66" s="50" t="s">
        <v>80</v>
      </c>
      <c r="T66" s="213" t="str">
        <f t="shared" si="15"/>
        <v>&lt;11</v>
      </c>
      <c r="U66" s="213" t="str">
        <f t="shared" si="15"/>
        <v>&lt;10</v>
      </c>
      <c r="V66" s="213" t="str">
        <f t="shared" si="16"/>
        <v>&lt;21</v>
      </c>
      <c r="W66" s="36"/>
    </row>
    <row r="67" spans="1:23" x14ac:dyDescent="0.4">
      <c r="A67" s="9">
        <f t="shared" si="9"/>
        <v>61</v>
      </c>
      <c r="B67" s="45" t="s">
        <v>71</v>
      </c>
      <c r="C67" s="180" t="s">
        <v>71</v>
      </c>
      <c r="D67" s="47" t="s">
        <v>73</v>
      </c>
      <c r="E67" s="45" t="s">
        <v>73</v>
      </c>
      <c r="F67" s="46" t="s">
        <v>73</v>
      </c>
      <c r="G67" s="181" t="s">
        <v>74</v>
      </c>
      <c r="H67" s="182" t="s">
        <v>187</v>
      </c>
      <c r="I67" s="45" t="s">
        <v>212</v>
      </c>
      <c r="J67" s="45" t="s">
        <v>73</v>
      </c>
      <c r="K67" s="183" t="s">
        <v>73</v>
      </c>
      <c r="L67" s="46" t="s">
        <v>76</v>
      </c>
      <c r="M67" s="47" t="s">
        <v>77</v>
      </c>
      <c r="N67" s="46" t="s">
        <v>52</v>
      </c>
      <c r="O67" s="48">
        <v>45869</v>
      </c>
      <c r="P67" s="49">
        <v>45874</v>
      </c>
      <c r="Q67" s="47" t="s">
        <v>79</v>
      </c>
      <c r="R67" s="45" t="s">
        <v>45</v>
      </c>
      <c r="S67" s="50" t="s">
        <v>80</v>
      </c>
      <c r="T67" s="213" t="str">
        <f t="shared" si="15"/>
        <v>&lt;11</v>
      </c>
      <c r="U67" s="213" t="str">
        <f t="shared" si="15"/>
        <v>&lt;10</v>
      </c>
      <c r="V67" s="213" t="str">
        <f t="shared" si="16"/>
        <v>&lt;21</v>
      </c>
      <c r="W67" s="36"/>
    </row>
    <row r="68" spans="1:23" x14ac:dyDescent="0.4">
      <c r="A68" s="9">
        <f t="shared" si="9"/>
        <v>62</v>
      </c>
      <c r="B68" s="37" t="s">
        <v>213</v>
      </c>
      <c r="C68" s="40" t="s">
        <v>213</v>
      </c>
      <c r="D68" s="30" t="s">
        <v>214</v>
      </c>
      <c r="E68" s="28" t="s">
        <v>60</v>
      </c>
      <c r="F68" s="29" t="s">
        <v>60</v>
      </c>
      <c r="G68" s="31" t="s">
        <v>53</v>
      </c>
      <c r="H68" s="38" t="s">
        <v>54</v>
      </c>
      <c r="I68" s="28" t="s">
        <v>120</v>
      </c>
      <c r="J68" s="28" t="s">
        <v>55</v>
      </c>
      <c r="K68" s="28"/>
      <c r="L68" s="44" t="s">
        <v>40</v>
      </c>
      <c r="M68" s="37" t="s">
        <v>215</v>
      </c>
      <c r="N68" s="32" t="s">
        <v>52</v>
      </c>
      <c r="O68" s="33">
        <v>45796</v>
      </c>
      <c r="P68" s="33">
        <v>45796</v>
      </c>
      <c r="Q68" s="30" t="s">
        <v>45</v>
      </c>
      <c r="R68" s="28" t="s">
        <v>103</v>
      </c>
      <c r="S68" s="42" t="s">
        <v>110</v>
      </c>
      <c r="T68" s="26" t="str">
        <f t="shared" ref="T68:U83" si="17">IF(Q68="","",IF(NOT(ISERROR(Q68*1)),ROUNDDOWN(Q68*1,2-INT(LOG(ABS(Q68*1)))),IFERROR("&lt;"&amp;ROUNDDOWN(IF(SUBSTITUTE(Q68,"&lt;","")*1&lt;=50,SUBSTITUTE(Q68,"&lt;","")*1,""),2-INT(LOG(ABS(SUBSTITUTE(Q68,"&lt;","")*1)))),IF(Q68="-",Q68,"入力形式が間違っています"))))</f>
        <v>&lt;10</v>
      </c>
      <c r="U68" s="26" t="str">
        <f t="shared" si="17"/>
        <v>&lt;10</v>
      </c>
      <c r="V68" s="27" t="str">
        <f t="shared" si="16"/>
        <v>&lt;20</v>
      </c>
      <c r="W68" s="44" t="str">
        <f t="shared" ref="W68:W72" si="18">IF(ISERROR(V68*1),"",IF(AND(H68="飲料水",V68&gt;=11),"○",IF(AND(H68="牛乳・乳児用食品",V68&gt;=51),"○",IF(AND(H68&lt;&gt;"",V68&gt;=110),"○",""))))</f>
        <v/>
      </c>
    </row>
    <row r="69" spans="1:23" x14ac:dyDescent="0.4">
      <c r="A69" s="9">
        <f t="shared" si="9"/>
        <v>63</v>
      </c>
      <c r="B69" s="37" t="s">
        <v>213</v>
      </c>
      <c r="C69" s="40" t="s">
        <v>213</v>
      </c>
      <c r="D69" s="30" t="s">
        <v>214</v>
      </c>
      <c r="E69" s="28" t="s">
        <v>60</v>
      </c>
      <c r="F69" s="29" t="s">
        <v>60</v>
      </c>
      <c r="G69" s="31" t="s">
        <v>53</v>
      </c>
      <c r="H69" s="30" t="s">
        <v>54</v>
      </c>
      <c r="I69" s="28" t="s">
        <v>216</v>
      </c>
      <c r="J69" s="28" t="s">
        <v>55</v>
      </c>
      <c r="K69" s="28"/>
      <c r="L69" s="44" t="s">
        <v>40</v>
      </c>
      <c r="M69" s="37" t="s">
        <v>215</v>
      </c>
      <c r="N69" s="32" t="s">
        <v>217</v>
      </c>
      <c r="O69" s="33">
        <v>45799</v>
      </c>
      <c r="P69" s="33">
        <v>45799</v>
      </c>
      <c r="Q69" s="30" t="s">
        <v>45</v>
      </c>
      <c r="R69" s="28" t="s">
        <v>103</v>
      </c>
      <c r="S69" s="42" t="s">
        <v>110</v>
      </c>
      <c r="T69" s="26" t="str">
        <f t="shared" si="17"/>
        <v>&lt;10</v>
      </c>
      <c r="U69" s="26" t="str">
        <f t="shared" si="17"/>
        <v>&lt;10</v>
      </c>
      <c r="V69" s="27" t="str">
        <f t="shared" si="16"/>
        <v>&lt;20</v>
      </c>
      <c r="W69" s="44" t="str">
        <f t="shared" si="18"/>
        <v/>
      </c>
    </row>
    <row r="70" spans="1:23" x14ac:dyDescent="0.4">
      <c r="A70" s="9">
        <f t="shared" si="9"/>
        <v>64</v>
      </c>
      <c r="B70" s="146" t="s">
        <v>213</v>
      </c>
      <c r="C70" s="126" t="s">
        <v>213</v>
      </c>
      <c r="D70" s="20" t="s">
        <v>218</v>
      </c>
      <c r="E70" s="18" t="s">
        <v>60</v>
      </c>
      <c r="F70" s="19" t="s">
        <v>60</v>
      </c>
      <c r="G70" s="184" t="s">
        <v>53</v>
      </c>
      <c r="H70" s="143" t="s">
        <v>54</v>
      </c>
      <c r="I70" s="18" t="s">
        <v>56</v>
      </c>
      <c r="J70" s="18" t="s">
        <v>219</v>
      </c>
      <c r="K70" s="18"/>
      <c r="L70" s="185" t="s">
        <v>40</v>
      </c>
      <c r="M70" s="18" t="s">
        <v>220</v>
      </c>
      <c r="N70" s="23" t="s">
        <v>52</v>
      </c>
      <c r="O70" s="24">
        <v>45824</v>
      </c>
      <c r="P70" s="25">
        <v>45824</v>
      </c>
      <c r="Q70" s="30" t="s">
        <v>45</v>
      </c>
      <c r="R70" s="28" t="s">
        <v>103</v>
      </c>
      <c r="S70" s="42" t="s">
        <v>110</v>
      </c>
      <c r="T70" s="26" t="str">
        <f t="shared" si="17"/>
        <v>&lt;10</v>
      </c>
      <c r="U70" s="26" t="str">
        <f t="shared" si="17"/>
        <v>&lt;10</v>
      </c>
      <c r="V70" s="27" t="str">
        <f t="shared" si="16"/>
        <v>&lt;20</v>
      </c>
      <c r="W70" s="44" t="str">
        <f t="shared" si="18"/>
        <v/>
      </c>
    </row>
    <row r="71" spans="1:23" x14ac:dyDescent="0.4">
      <c r="A71" s="9">
        <f t="shared" si="9"/>
        <v>65</v>
      </c>
      <c r="B71" s="146" t="s">
        <v>213</v>
      </c>
      <c r="C71" s="126" t="s">
        <v>213</v>
      </c>
      <c r="D71" s="186" t="s">
        <v>214</v>
      </c>
      <c r="E71" s="187" t="s">
        <v>60</v>
      </c>
      <c r="F71" s="188" t="s">
        <v>60</v>
      </c>
      <c r="G71" s="189" t="s">
        <v>53</v>
      </c>
      <c r="H71" s="143" t="s">
        <v>54</v>
      </c>
      <c r="I71" s="187" t="s">
        <v>221</v>
      </c>
      <c r="J71" s="187" t="s">
        <v>55</v>
      </c>
      <c r="K71" s="187"/>
      <c r="L71" s="185" t="s">
        <v>40</v>
      </c>
      <c r="M71" s="187" t="s">
        <v>215</v>
      </c>
      <c r="N71" s="190" t="s">
        <v>52</v>
      </c>
      <c r="O71" s="191">
        <v>45839</v>
      </c>
      <c r="P71" s="192">
        <v>45839</v>
      </c>
      <c r="Q71" s="30" t="s">
        <v>45</v>
      </c>
      <c r="R71" s="28" t="s">
        <v>103</v>
      </c>
      <c r="S71" s="42" t="s">
        <v>110</v>
      </c>
      <c r="T71" s="26" t="str">
        <f t="shared" si="17"/>
        <v>&lt;10</v>
      </c>
      <c r="U71" s="26" t="str">
        <f t="shared" si="17"/>
        <v>&lt;10</v>
      </c>
      <c r="V71" s="27" t="str">
        <f t="shared" si="16"/>
        <v>&lt;20</v>
      </c>
      <c r="W71" s="44" t="str">
        <f t="shared" si="18"/>
        <v/>
      </c>
    </row>
    <row r="72" spans="1:23" x14ac:dyDescent="0.4">
      <c r="A72" s="9">
        <f t="shared" si="9"/>
        <v>66</v>
      </c>
      <c r="B72" s="18" t="s">
        <v>213</v>
      </c>
      <c r="C72" s="193" t="s">
        <v>213</v>
      </c>
      <c r="D72" s="186" t="s">
        <v>60</v>
      </c>
      <c r="E72" s="18" t="s">
        <v>60</v>
      </c>
      <c r="F72" s="19" t="s">
        <v>222</v>
      </c>
      <c r="G72" s="189" t="s">
        <v>53</v>
      </c>
      <c r="H72" s="20" t="s">
        <v>38</v>
      </c>
      <c r="I72" s="18" t="s">
        <v>223</v>
      </c>
      <c r="J72" s="18" t="s">
        <v>39</v>
      </c>
      <c r="K72" s="18"/>
      <c r="L72" s="21" t="s">
        <v>40</v>
      </c>
      <c r="M72" s="18" t="s">
        <v>215</v>
      </c>
      <c r="N72" s="194" t="s">
        <v>52</v>
      </c>
      <c r="O72" s="191">
        <v>45876</v>
      </c>
      <c r="P72" s="192">
        <v>45876</v>
      </c>
      <c r="Q72" s="30" t="s">
        <v>45</v>
      </c>
      <c r="R72" s="28" t="s">
        <v>103</v>
      </c>
      <c r="S72" s="42" t="s">
        <v>110</v>
      </c>
      <c r="T72" s="26" t="str">
        <f t="shared" si="17"/>
        <v>&lt;10</v>
      </c>
      <c r="U72" s="26" t="str">
        <f t="shared" si="17"/>
        <v>&lt;10</v>
      </c>
      <c r="V72" s="27" t="str">
        <f t="shared" si="16"/>
        <v>&lt;20</v>
      </c>
      <c r="W72" s="44" t="str">
        <f t="shared" si="18"/>
        <v/>
      </c>
    </row>
    <row r="73" spans="1:23" ht="56.25" x14ac:dyDescent="0.4">
      <c r="A73" s="9">
        <f t="shared" si="9"/>
        <v>67</v>
      </c>
      <c r="B73" s="28" t="s">
        <v>224</v>
      </c>
      <c r="C73" s="195" t="s">
        <v>224</v>
      </c>
      <c r="D73" s="30" t="s">
        <v>225</v>
      </c>
      <c r="E73" s="28"/>
      <c r="F73" s="29" t="s">
        <v>226</v>
      </c>
      <c r="G73" s="184" t="s">
        <v>37</v>
      </c>
      <c r="H73" s="30" t="s">
        <v>38</v>
      </c>
      <c r="I73" s="28" t="s">
        <v>227</v>
      </c>
      <c r="J73" s="28" t="s">
        <v>228</v>
      </c>
      <c r="K73" s="28"/>
      <c r="L73" s="36" t="s">
        <v>229</v>
      </c>
      <c r="M73" s="28" t="s">
        <v>230</v>
      </c>
      <c r="N73" s="32" t="s">
        <v>33</v>
      </c>
      <c r="O73" s="33">
        <v>45834</v>
      </c>
      <c r="P73" s="34">
        <v>45840</v>
      </c>
      <c r="Q73" s="196" t="s">
        <v>231</v>
      </c>
      <c r="R73" s="197" t="s">
        <v>232</v>
      </c>
      <c r="S73" s="198" t="s">
        <v>140</v>
      </c>
      <c r="T73" s="26" t="str">
        <f t="shared" si="17"/>
        <v>&lt;4.75</v>
      </c>
      <c r="U73" s="26" t="str">
        <f t="shared" si="17"/>
        <v>&lt;3.32</v>
      </c>
      <c r="V73" s="214" t="str">
        <f t="shared" si="16"/>
        <v>&lt;8.1</v>
      </c>
      <c r="W73" s="44" t="str">
        <f>IF(ISERROR(#REF!*1),"",IF(AND(#REF!="飲料水",#REF!&gt;=11),"○",IF(AND(#REF!="牛乳・乳児用食品",#REF!&gt;=51),"○",IF(AND(#REF!&lt;&gt;"",#REF!&gt;=110),"○",""))))</f>
        <v/>
      </c>
    </row>
    <row r="74" spans="1:23" ht="56.25" x14ac:dyDescent="0.4">
      <c r="A74" s="9">
        <f t="shared" si="9"/>
        <v>68</v>
      </c>
      <c r="B74" s="28" t="s">
        <v>224</v>
      </c>
      <c r="C74" s="195" t="s">
        <v>224</v>
      </c>
      <c r="D74" s="30" t="s">
        <v>225</v>
      </c>
      <c r="E74" s="28"/>
      <c r="F74" s="29" t="s">
        <v>226</v>
      </c>
      <c r="G74" s="184" t="s">
        <v>37</v>
      </c>
      <c r="H74" s="30" t="s">
        <v>38</v>
      </c>
      <c r="I74" s="28" t="s">
        <v>233</v>
      </c>
      <c r="J74" s="28" t="s">
        <v>228</v>
      </c>
      <c r="K74" s="28"/>
      <c r="L74" s="36" t="s">
        <v>229</v>
      </c>
      <c r="M74" s="28" t="s">
        <v>230</v>
      </c>
      <c r="N74" s="32" t="s">
        <v>33</v>
      </c>
      <c r="O74" s="33">
        <v>45834</v>
      </c>
      <c r="P74" s="34">
        <v>45840</v>
      </c>
      <c r="Q74" s="196" t="s">
        <v>234</v>
      </c>
      <c r="R74" s="197" t="s">
        <v>235</v>
      </c>
      <c r="S74" s="199" t="s">
        <v>236</v>
      </c>
      <c r="T74" s="26" t="str">
        <f t="shared" si="17"/>
        <v>&lt;3.21</v>
      </c>
      <c r="U74" s="26" t="str">
        <f t="shared" si="17"/>
        <v>&lt;2.95</v>
      </c>
      <c r="V74" s="214" t="str">
        <f t="shared" si="16"/>
        <v>&lt;6.2</v>
      </c>
      <c r="W74" s="44" t="str">
        <f>IF(ISERROR(#REF!*1),"",IF(AND(#REF!="飲料水",#REF!&gt;=11),"○",IF(AND(#REF!="牛乳・乳児用食品",#REF!&gt;=51),"○",IF(AND(#REF!&lt;&gt;"",#REF!&gt;=110),"○",""))))</f>
        <v/>
      </c>
    </row>
    <row r="75" spans="1:23" ht="56.25" x14ac:dyDescent="0.4">
      <c r="A75" s="9">
        <f t="shared" si="9"/>
        <v>69</v>
      </c>
      <c r="B75" s="28" t="s">
        <v>224</v>
      </c>
      <c r="C75" s="195" t="s">
        <v>224</v>
      </c>
      <c r="D75" s="30" t="s">
        <v>225</v>
      </c>
      <c r="E75" s="28"/>
      <c r="F75" s="29" t="s">
        <v>226</v>
      </c>
      <c r="G75" s="184" t="s">
        <v>37</v>
      </c>
      <c r="H75" s="30" t="s">
        <v>38</v>
      </c>
      <c r="I75" s="28" t="s">
        <v>237</v>
      </c>
      <c r="J75" s="28" t="s">
        <v>228</v>
      </c>
      <c r="K75" s="28"/>
      <c r="L75" s="36" t="s">
        <v>229</v>
      </c>
      <c r="M75" s="28" t="s">
        <v>230</v>
      </c>
      <c r="N75" s="32" t="s">
        <v>33</v>
      </c>
      <c r="O75" s="33">
        <v>45820</v>
      </c>
      <c r="P75" s="34">
        <v>45840</v>
      </c>
      <c r="Q75" s="37" t="s">
        <v>238</v>
      </c>
      <c r="R75" s="197" t="s">
        <v>239</v>
      </c>
      <c r="S75" s="199" t="s">
        <v>240</v>
      </c>
      <c r="T75" s="26" t="str">
        <f t="shared" si="17"/>
        <v>&lt;0.309</v>
      </c>
      <c r="U75" s="26" t="str">
        <f t="shared" si="17"/>
        <v>&lt;0.299</v>
      </c>
      <c r="V75" s="214" t="str">
        <f t="shared" si="16"/>
        <v>&lt;0.61</v>
      </c>
      <c r="W75" s="44" t="s">
        <v>87</v>
      </c>
    </row>
    <row r="76" spans="1:23" ht="56.25" x14ac:dyDescent="0.4">
      <c r="A76" s="9">
        <f t="shared" si="9"/>
        <v>70</v>
      </c>
      <c r="B76" s="28" t="s">
        <v>224</v>
      </c>
      <c r="C76" s="195" t="s">
        <v>224</v>
      </c>
      <c r="D76" s="30" t="s">
        <v>225</v>
      </c>
      <c r="E76" s="28"/>
      <c r="F76" s="29" t="s">
        <v>241</v>
      </c>
      <c r="G76" s="184" t="s">
        <v>37</v>
      </c>
      <c r="H76" s="30" t="s">
        <v>38</v>
      </c>
      <c r="I76" s="28" t="s">
        <v>227</v>
      </c>
      <c r="J76" s="28" t="s">
        <v>228</v>
      </c>
      <c r="K76" s="28"/>
      <c r="L76" s="36" t="s">
        <v>229</v>
      </c>
      <c r="M76" s="28" t="s">
        <v>230</v>
      </c>
      <c r="N76" s="32" t="s">
        <v>33</v>
      </c>
      <c r="O76" s="33">
        <v>45875</v>
      </c>
      <c r="P76" s="34">
        <v>45881</v>
      </c>
      <c r="Q76" s="196" t="s">
        <v>242</v>
      </c>
      <c r="R76" s="197" t="s">
        <v>243</v>
      </c>
      <c r="S76" s="198" t="s">
        <v>244</v>
      </c>
      <c r="T76" s="26" t="str">
        <f t="shared" si="17"/>
        <v>&lt;0.296</v>
      </c>
      <c r="U76" s="26" t="str">
        <f t="shared" si="17"/>
        <v>&lt;0.324</v>
      </c>
      <c r="V76" s="214" t="str">
        <f t="shared" si="16"/>
        <v>&lt;0.62</v>
      </c>
      <c r="W76" s="44" t="str">
        <f>IF(ISERROR(#REF!*1),"",IF(AND(#REF!="飲料水",#REF!&gt;=11),"○",IF(AND(#REF!="牛乳・乳児用食品",#REF!&gt;=51),"○",IF(AND(#REF!&lt;&gt;"",#REF!&gt;=110),"○",""))))</f>
        <v/>
      </c>
    </row>
    <row r="77" spans="1:23" ht="56.25" x14ac:dyDescent="0.4">
      <c r="A77" s="9">
        <f t="shared" si="9"/>
        <v>71</v>
      </c>
      <c r="B77" s="28" t="s">
        <v>224</v>
      </c>
      <c r="C77" s="195" t="s">
        <v>224</v>
      </c>
      <c r="D77" s="30" t="s">
        <v>225</v>
      </c>
      <c r="E77" s="28"/>
      <c r="F77" s="29" t="s">
        <v>241</v>
      </c>
      <c r="G77" s="184" t="s">
        <v>37</v>
      </c>
      <c r="H77" s="30" t="s">
        <v>38</v>
      </c>
      <c r="I77" s="28" t="s">
        <v>245</v>
      </c>
      <c r="J77" s="28" t="s">
        <v>228</v>
      </c>
      <c r="K77" s="28"/>
      <c r="L77" s="36" t="s">
        <v>229</v>
      </c>
      <c r="M77" s="28" t="s">
        <v>230</v>
      </c>
      <c r="N77" s="32" t="s">
        <v>33</v>
      </c>
      <c r="O77" s="33">
        <v>45875</v>
      </c>
      <c r="P77" s="34">
        <v>45881</v>
      </c>
      <c r="Q77" s="196" t="s">
        <v>246</v>
      </c>
      <c r="R77" s="197" t="s">
        <v>247</v>
      </c>
      <c r="S77" s="199" t="s">
        <v>248</v>
      </c>
      <c r="T77" s="26" t="str">
        <f t="shared" si="17"/>
        <v>&lt;0.267</v>
      </c>
      <c r="U77" s="26" t="str">
        <f t="shared" si="17"/>
        <v>&lt;0.289</v>
      </c>
      <c r="V77" s="214" t="str">
        <f t="shared" si="16"/>
        <v>&lt;0.56</v>
      </c>
      <c r="W77" s="44" t="str">
        <f>IF(ISERROR(#REF!*1),"",IF(AND(#REF!="飲料水",#REF!&gt;=11),"○",IF(AND(#REF!="牛乳・乳児用食品",#REF!&gt;=51),"○",IF(AND(#REF!&lt;&gt;"",#REF!&gt;=110),"○",""))))</f>
        <v/>
      </c>
    </row>
    <row r="78" spans="1:23" ht="57" thickBot="1" x14ac:dyDescent="0.45">
      <c r="A78" s="9">
        <f t="shared" ref="A78:A136" si="19">A77+1</f>
        <v>72</v>
      </c>
      <c r="B78" s="28" t="s">
        <v>224</v>
      </c>
      <c r="C78" s="195" t="s">
        <v>224</v>
      </c>
      <c r="D78" s="30" t="s">
        <v>225</v>
      </c>
      <c r="E78" s="28"/>
      <c r="F78" s="29" t="s">
        <v>241</v>
      </c>
      <c r="G78" s="184" t="s">
        <v>37</v>
      </c>
      <c r="H78" s="30" t="s">
        <v>38</v>
      </c>
      <c r="I78" s="28" t="s">
        <v>249</v>
      </c>
      <c r="J78" s="28" t="s">
        <v>228</v>
      </c>
      <c r="K78" s="28"/>
      <c r="L78" s="36" t="s">
        <v>229</v>
      </c>
      <c r="M78" s="28" t="s">
        <v>230</v>
      </c>
      <c r="N78" s="32" t="s">
        <v>33</v>
      </c>
      <c r="O78" s="33">
        <v>45875</v>
      </c>
      <c r="P78" s="34">
        <v>45881</v>
      </c>
      <c r="Q78" s="37" t="s">
        <v>250</v>
      </c>
      <c r="R78" s="197" t="s">
        <v>251</v>
      </c>
      <c r="S78" s="199" t="s">
        <v>252</v>
      </c>
      <c r="T78" s="26" t="str">
        <f t="shared" si="17"/>
        <v>&lt;0.265</v>
      </c>
      <c r="U78" s="26" t="str">
        <f t="shared" si="17"/>
        <v>&lt;0.325</v>
      </c>
      <c r="V78" s="214" t="str">
        <f t="shared" si="16"/>
        <v>&lt;0.59</v>
      </c>
      <c r="W78" s="44" t="s">
        <v>87</v>
      </c>
    </row>
    <row r="79" spans="1:23" ht="38.25" thickTop="1" x14ac:dyDescent="0.4">
      <c r="A79" s="9">
        <f t="shared" si="19"/>
        <v>73</v>
      </c>
      <c r="B79" s="37" t="s">
        <v>254</v>
      </c>
      <c r="C79" s="14" t="s">
        <v>254</v>
      </c>
      <c r="D79" s="35" t="s">
        <v>255</v>
      </c>
      <c r="E79" s="28" t="s">
        <v>256</v>
      </c>
      <c r="F79" s="36" t="s">
        <v>51</v>
      </c>
      <c r="G79" s="39" t="s">
        <v>257</v>
      </c>
      <c r="H79" s="200" t="s">
        <v>258</v>
      </c>
      <c r="I79" s="35" t="s">
        <v>32</v>
      </c>
      <c r="J79" s="37" t="s">
        <v>259</v>
      </c>
      <c r="K79" s="28" t="s">
        <v>260</v>
      </c>
      <c r="L79" s="201" t="s">
        <v>261</v>
      </c>
      <c r="M79" s="38" t="s">
        <v>262</v>
      </c>
      <c r="N79" s="36" t="s">
        <v>33</v>
      </c>
      <c r="O79" s="202">
        <v>45839</v>
      </c>
      <c r="P79" s="202">
        <v>45840</v>
      </c>
      <c r="Q79" s="203" t="s">
        <v>263</v>
      </c>
      <c r="R79" s="204">
        <v>5.52</v>
      </c>
      <c r="S79" s="205">
        <v>5.5</v>
      </c>
      <c r="T79" s="26" t="str">
        <f t="shared" si="17"/>
        <v>&lt;0.828</v>
      </c>
      <c r="U79" s="26">
        <f t="shared" si="17"/>
        <v>5.52</v>
      </c>
      <c r="V79" s="27">
        <f t="shared" si="16"/>
        <v>5.5</v>
      </c>
      <c r="W79" s="44" t="str">
        <f t="shared" ref="W79:W136" si="20">IF(ISERROR(V79*1),"",IF(AND(H79="飲料水",V79&gt;=11),"○",IF(AND(H79="牛乳・乳児用食品",V79&gt;=51),"○",IF(AND(H79&lt;&gt;"",V79&gt;=110),"○",""))))</f>
        <v/>
      </c>
    </row>
    <row r="80" spans="1:23" x14ac:dyDescent="0.4">
      <c r="A80" s="9">
        <f t="shared" si="19"/>
        <v>74</v>
      </c>
      <c r="B80" s="37" t="s">
        <v>82</v>
      </c>
      <c r="C80" s="14" t="s">
        <v>82</v>
      </c>
      <c r="D80" s="35" t="s">
        <v>82</v>
      </c>
      <c r="E80" s="28" t="s">
        <v>264</v>
      </c>
      <c r="F80" s="36" t="s">
        <v>265</v>
      </c>
      <c r="G80" s="39" t="s">
        <v>50</v>
      </c>
      <c r="H80" s="38" t="s">
        <v>266</v>
      </c>
      <c r="I80" s="35" t="s">
        <v>267</v>
      </c>
      <c r="J80" s="37" t="s">
        <v>268</v>
      </c>
      <c r="K80" s="28" t="s">
        <v>269</v>
      </c>
      <c r="L80" s="201" t="s">
        <v>40</v>
      </c>
      <c r="M80" s="38" t="s">
        <v>270</v>
      </c>
      <c r="N80" s="36" t="s">
        <v>33</v>
      </c>
      <c r="O80" s="202">
        <v>45826</v>
      </c>
      <c r="P80" s="202">
        <v>45831</v>
      </c>
      <c r="Q80" s="203" t="s">
        <v>271</v>
      </c>
      <c r="R80" s="204" t="s">
        <v>272</v>
      </c>
      <c r="S80" s="205" t="s">
        <v>273</v>
      </c>
      <c r="T80" s="26" t="str">
        <f t="shared" si="17"/>
        <v>&lt;0.274</v>
      </c>
      <c r="U80" s="26" t="str">
        <f t="shared" si="17"/>
        <v>&lt;0.337</v>
      </c>
      <c r="V80" s="27" t="str">
        <f t="shared" si="16"/>
        <v>&lt;0.61</v>
      </c>
      <c r="W80" s="44" t="str">
        <f t="shared" si="20"/>
        <v/>
      </c>
    </row>
    <row r="81" spans="1:23" x14ac:dyDescent="0.4">
      <c r="A81" s="9">
        <f t="shared" si="19"/>
        <v>75</v>
      </c>
      <c r="B81" s="37" t="s">
        <v>82</v>
      </c>
      <c r="C81" s="14" t="s">
        <v>82</v>
      </c>
      <c r="D81" s="35" t="s">
        <v>82</v>
      </c>
      <c r="E81" s="28" t="s">
        <v>274</v>
      </c>
      <c r="F81" s="36" t="s">
        <v>275</v>
      </c>
      <c r="G81" s="39" t="s">
        <v>50</v>
      </c>
      <c r="H81" s="38" t="s">
        <v>266</v>
      </c>
      <c r="I81" s="35" t="s">
        <v>276</v>
      </c>
      <c r="J81" s="37" t="s">
        <v>268</v>
      </c>
      <c r="K81" s="28" t="s">
        <v>269</v>
      </c>
      <c r="L81" s="201" t="s">
        <v>40</v>
      </c>
      <c r="M81" s="38" t="s">
        <v>277</v>
      </c>
      <c r="N81" s="36" t="s">
        <v>33</v>
      </c>
      <c r="O81" s="202">
        <v>45826</v>
      </c>
      <c r="P81" s="202">
        <v>45831</v>
      </c>
      <c r="Q81" s="203" t="s">
        <v>278</v>
      </c>
      <c r="R81" s="206" t="s">
        <v>279</v>
      </c>
      <c r="S81" s="205" t="s">
        <v>49</v>
      </c>
      <c r="T81" s="26" t="str">
        <f t="shared" si="17"/>
        <v>&lt;4.93</v>
      </c>
      <c r="U81" s="26" t="str">
        <f t="shared" si="17"/>
        <v>&lt;4.01</v>
      </c>
      <c r="V81" s="27" t="str">
        <f t="shared" si="16"/>
        <v>&lt;8.9</v>
      </c>
      <c r="W81" s="44" t="str">
        <f t="shared" si="20"/>
        <v/>
      </c>
    </row>
    <row r="82" spans="1:23" x14ac:dyDescent="0.4">
      <c r="A82" s="9">
        <f t="shared" si="19"/>
        <v>76</v>
      </c>
      <c r="B82" s="37" t="s">
        <v>82</v>
      </c>
      <c r="C82" s="14" t="s">
        <v>82</v>
      </c>
      <c r="D82" s="35" t="s">
        <v>82</v>
      </c>
      <c r="E82" s="28" t="s">
        <v>274</v>
      </c>
      <c r="F82" s="36" t="s">
        <v>275</v>
      </c>
      <c r="G82" s="39" t="s">
        <v>50</v>
      </c>
      <c r="H82" s="38" t="s">
        <v>266</v>
      </c>
      <c r="I82" s="35" t="s">
        <v>276</v>
      </c>
      <c r="J82" s="37" t="s">
        <v>268</v>
      </c>
      <c r="K82" s="28" t="s">
        <v>269</v>
      </c>
      <c r="L82" s="201" t="s">
        <v>40</v>
      </c>
      <c r="M82" s="38" t="s">
        <v>277</v>
      </c>
      <c r="N82" s="36" t="s">
        <v>33</v>
      </c>
      <c r="O82" s="202">
        <v>45826</v>
      </c>
      <c r="P82" s="202">
        <v>45831</v>
      </c>
      <c r="Q82" s="203" t="s">
        <v>280</v>
      </c>
      <c r="R82" s="204" t="s">
        <v>281</v>
      </c>
      <c r="S82" s="205" t="s">
        <v>282</v>
      </c>
      <c r="T82" s="26" t="str">
        <f t="shared" si="17"/>
        <v>&lt;5.26</v>
      </c>
      <c r="U82" s="26" t="str">
        <f t="shared" si="17"/>
        <v>&lt;4.32</v>
      </c>
      <c r="V82" s="27" t="str">
        <f t="shared" si="16"/>
        <v>&lt;9.6</v>
      </c>
      <c r="W82" s="44" t="str">
        <f t="shared" si="20"/>
        <v/>
      </c>
    </row>
    <row r="83" spans="1:23" x14ac:dyDescent="0.4">
      <c r="A83" s="9">
        <f t="shared" si="19"/>
        <v>77</v>
      </c>
      <c r="B83" s="37" t="s">
        <v>82</v>
      </c>
      <c r="C83" s="14" t="s">
        <v>82</v>
      </c>
      <c r="D83" s="35" t="s">
        <v>82</v>
      </c>
      <c r="E83" s="28" t="s">
        <v>274</v>
      </c>
      <c r="F83" s="36" t="s">
        <v>275</v>
      </c>
      <c r="G83" s="39" t="s">
        <v>50</v>
      </c>
      <c r="H83" s="38" t="s">
        <v>266</v>
      </c>
      <c r="I83" s="35" t="s">
        <v>283</v>
      </c>
      <c r="J83" s="37" t="s">
        <v>268</v>
      </c>
      <c r="K83" s="28" t="s">
        <v>284</v>
      </c>
      <c r="L83" s="201" t="s">
        <v>40</v>
      </c>
      <c r="M83" s="38" t="s">
        <v>270</v>
      </c>
      <c r="N83" s="36" t="s">
        <v>33</v>
      </c>
      <c r="O83" s="202">
        <v>45827</v>
      </c>
      <c r="P83" s="202">
        <v>45833</v>
      </c>
      <c r="Q83" s="203" t="s">
        <v>285</v>
      </c>
      <c r="R83" s="204" t="s">
        <v>286</v>
      </c>
      <c r="S83" s="205" t="s">
        <v>287</v>
      </c>
      <c r="T83" s="26" t="str">
        <f t="shared" si="17"/>
        <v>&lt;4.49</v>
      </c>
      <c r="U83" s="26" t="str">
        <f t="shared" si="17"/>
        <v>&lt;4.12</v>
      </c>
      <c r="V83" s="27" t="str">
        <f t="shared" si="16"/>
        <v>&lt;8.6</v>
      </c>
      <c r="W83" s="44" t="str">
        <f t="shared" si="20"/>
        <v/>
      </c>
    </row>
    <row r="84" spans="1:23" x14ac:dyDescent="0.4">
      <c r="A84" s="9">
        <f t="shared" si="19"/>
        <v>78</v>
      </c>
      <c r="B84" s="37" t="s">
        <v>82</v>
      </c>
      <c r="C84" s="14" t="s">
        <v>82</v>
      </c>
      <c r="D84" s="35" t="s">
        <v>82</v>
      </c>
      <c r="E84" s="28" t="s">
        <v>274</v>
      </c>
      <c r="F84" s="36" t="s">
        <v>275</v>
      </c>
      <c r="G84" s="39" t="s">
        <v>50</v>
      </c>
      <c r="H84" s="38" t="s">
        <v>266</v>
      </c>
      <c r="I84" s="35" t="s">
        <v>283</v>
      </c>
      <c r="J84" s="37" t="s">
        <v>268</v>
      </c>
      <c r="K84" s="28" t="s">
        <v>284</v>
      </c>
      <c r="L84" s="201" t="s">
        <v>40</v>
      </c>
      <c r="M84" s="38" t="s">
        <v>270</v>
      </c>
      <c r="N84" s="36" t="s">
        <v>33</v>
      </c>
      <c r="O84" s="202">
        <v>45827</v>
      </c>
      <c r="P84" s="202">
        <v>45833</v>
      </c>
      <c r="Q84" s="203" t="s">
        <v>288</v>
      </c>
      <c r="R84" s="204" t="s">
        <v>289</v>
      </c>
      <c r="S84" s="205" t="s">
        <v>290</v>
      </c>
      <c r="T84" s="26" t="str">
        <f t="shared" ref="T84:U100" si="21">IF(Q84="","",IF(NOT(ISERROR(Q84*1)),ROUNDDOWN(Q84*1,2-INT(LOG(ABS(Q84*1)))),IFERROR("&lt;"&amp;ROUNDDOWN(IF(SUBSTITUTE(Q84,"&lt;","")*1&lt;=50,SUBSTITUTE(Q84,"&lt;","")*1,""),2-INT(LOG(ABS(SUBSTITUTE(Q84,"&lt;","")*1)))),IF(Q84="-",Q84,"入力形式が間違っています"))))</f>
        <v>&lt;4.77</v>
      </c>
      <c r="U84" s="26" t="str">
        <f t="shared" si="21"/>
        <v>&lt;3.71</v>
      </c>
      <c r="V84" s="27" t="str">
        <f t="shared" si="16"/>
        <v>&lt;8.5</v>
      </c>
      <c r="W84" s="44" t="str">
        <f t="shared" si="20"/>
        <v/>
      </c>
    </row>
    <row r="85" spans="1:23" x14ac:dyDescent="0.4">
      <c r="A85" s="9">
        <f t="shared" si="19"/>
        <v>79</v>
      </c>
      <c r="B85" s="37" t="s">
        <v>82</v>
      </c>
      <c r="C85" s="14" t="s">
        <v>82</v>
      </c>
      <c r="D85" s="35" t="s">
        <v>82</v>
      </c>
      <c r="E85" s="28" t="s">
        <v>274</v>
      </c>
      <c r="F85" s="36" t="s">
        <v>275</v>
      </c>
      <c r="G85" s="39" t="s">
        <v>50</v>
      </c>
      <c r="H85" s="38" t="s">
        <v>266</v>
      </c>
      <c r="I85" s="35" t="s">
        <v>283</v>
      </c>
      <c r="J85" s="37" t="s">
        <v>268</v>
      </c>
      <c r="K85" s="28" t="s">
        <v>284</v>
      </c>
      <c r="L85" s="201" t="s">
        <v>40</v>
      </c>
      <c r="M85" s="38" t="s">
        <v>270</v>
      </c>
      <c r="N85" s="36" t="s">
        <v>33</v>
      </c>
      <c r="O85" s="202">
        <v>45827</v>
      </c>
      <c r="P85" s="202">
        <v>45833</v>
      </c>
      <c r="Q85" s="203" t="s">
        <v>291</v>
      </c>
      <c r="R85" s="204" t="s">
        <v>292</v>
      </c>
      <c r="S85" s="205" t="s">
        <v>293</v>
      </c>
      <c r="T85" s="26" t="str">
        <f t="shared" si="21"/>
        <v>&lt;2.5</v>
      </c>
      <c r="U85" s="26" t="str">
        <f t="shared" si="21"/>
        <v>&lt;2.98</v>
      </c>
      <c r="V85" s="27" t="str">
        <f t="shared" si="16"/>
        <v>&lt;5.5</v>
      </c>
      <c r="W85" s="44" t="str">
        <f t="shared" si="20"/>
        <v/>
      </c>
    </row>
    <row r="86" spans="1:23" ht="75" x14ac:dyDescent="0.4">
      <c r="A86" s="9">
        <f t="shared" si="19"/>
        <v>80</v>
      </c>
      <c r="B86" s="37" t="s">
        <v>82</v>
      </c>
      <c r="C86" s="14" t="s">
        <v>294</v>
      </c>
      <c r="D86" s="35" t="s">
        <v>82</v>
      </c>
      <c r="E86" s="28" t="s">
        <v>295</v>
      </c>
      <c r="F86" s="36" t="s">
        <v>296</v>
      </c>
      <c r="G86" s="39" t="s">
        <v>50</v>
      </c>
      <c r="H86" s="38" t="s">
        <v>266</v>
      </c>
      <c r="I86" s="35" t="s">
        <v>297</v>
      </c>
      <c r="J86" s="37" t="s">
        <v>268</v>
      </c>
      <c r="K86" s="28" t="s">
        <v>269</v>
      </c>
      <c r="L86" s="201" t="s">
        <v>40</v>
      </c>
      <c r="M86" s="38" t="s">
        <v>298</v>
      </c>
      <c r="N86" s="36" t="s">
        <v>33</v>
      </c>
      <c r="O86" s="202">
        <v>45825</v>
      </c>
      <c r="P86" s="202">
        <v>45831</v>
      </c>
      <c r="Q86" s="203" t="s">
        <v>299</v>
      </c>
      <c r="R86" s="206" t="s">
        <v>300</v>
      </c>
      <c r="S86" s="205" t="s">
        <v>301</v>
      </c>
      <c r="T86" s="26" t="str">
        <f t="shared" si="21"/>
        <v>&lt;0.381</v>
      </c>
      <c r="U86" s="26" t="str">
        <f t="shared" si="21"/>
        <v>&lt;0.473</v>
      </c>
      <c r="V86" s="27" t="str">
        <f t="shared" si="16"/>
        <v>&lt;0.85</v>
      </c>
      <c r="W86" s="44" t="str">
        <f t="shared" si="20"/>
        <v/>
      </c>
    </row>
    <row r="87" spans="1:23" x14ac:dyDescent="0.4">
      <c r="A87" s="9">
        <f t="shared" si="19"/>
        <v>81</v>
      </c>
      <c r="B87" s="37" t="s">
        <v>82</v>
      </c>
      <c r="C87" s="14" t="s">
        <v>82</v>
      </c>
      <c r="D87" s="35" t="s">
        <v>82</v>
      </c>
      <c r="E87" s="28" t="s">
        <v>302</v>
      </c>
      <c r="F87" s="36" t="s">
        <v>275</v>
      </c>
      <c r="G87" s="39" t="s">
        <v>50</v>
      </c>
      <c r="H87" s="38" t="s">
        <v>266</v>
      </c>
      <c r="I87" s="42" t="s">
        <v>267</v>
      </c>
      <c r="J87" s="37" t="s">
        <v>268</v>
      </c>
      <c r="K87" s="28" t="s">
        <v>269</v>
      </c>
      <c r="L87" s="201" t="s">
        <v>40</v>
      </c>
      <c r="M87" s="38" t="s">
        <v>270</v>
      </c>
      <c r="N87" s="36" t="s">
        <v>33</v>
      </c>
      <c r="O87" s="202">
        <v>45837</v>
      </c>
      <c r="P87" s="202">
        <v>45845</v>
      </c>
      <c r="Q87" s="203" t="s">
        <v>303</v>
      </c>
      <c r="R87" s="197" t="s">
        <v>304</v>
      </c>
      <c r="S87" s="207" t="s">
        <v>305</v>
      </c>
      <c r="T87" s="26" t="str">
        <f t="shared" si="21"/>
        <v>&lt;3.47</v>
      </c>
      <c r="U87" s="26" t="str">
        <f t="shared" si="21"/>
        <v>&lt;4.05</v>
      </c>
      <c r="V87" s="27" t="str">
        <f t="shared" si="16"/>
        <v>&lt;7.5</v>
      </c>
      <c r="W87" s="44" t="str">
        <f t="shared" si="20"/>
        <v/>
      </c>
    </row>
    <row r="88" spans="1:23" x14ac:dyDescent="0.4">
      <c r="A88" s="9">
        <f t="shared" si="19"/>
        <v>82</v>
      </c>
      <c r="B88" s="37" t="s">
        <v>82</v>
      </c>
      <c r="C88" s="14" t="s">
        <v>82</v>
      </c>
      <c r="D88" s="35" t="s">
        <v>82</v>
      </c>
      <c r="E88" s="28" t="s">
        <v>306</v>
      </c>
      <c r="F88" s="36" t="s">
        <v>307</v>
      </c>
      <c r="G88" s="39" t="s">
        <v>50</v>
      </c>
      <c r="H88" s="38" t="s">
        <v>266</v>
      </c>
      <c r="I88" s="42" t="s">
        <v>308</v>
      </c>
      <c r="J88" s="37" t="s">
        <v>268</v>
      </c>
      <c r="K88" s="28" t="s">
        <v>309</v>
      </c>
      <c r="L88" s="201" t="s">
        <v>40</v>
      </c>
      <c r="M88" s="38" t="s">
        <v>310</v>
      </c>
      <c r="N88" s="36" t="s">
        <v>33</v>
      </c>
      <c r="O88" s="202">
        <v>45835</v>
      </c>
      <c r="P88" s="202">
        <v>45845</v>
      </c>
      <c r="Q88" s="203" t="s">
        <v>311</v>
      </c>
      <c r="R88" s="197">
        <v>8.35</v>
      </c>
      <c r="S88" s="205">
        <v>8.4</v>
      </c>
      <c r="T88" s="26" t="str">
        <f t="shared" si="21"/>
        <v>&lt;4.21</v>
      </c>
      <c r="U88" s="26">
        <f t="shared" si="21"/>
        <v>8.35</v>
      </c>
      <c r="V88" s="27">
        <f t="shared" si="16"/>
        <v>8.4</v>
      </c>
      <c r="W88" s="44" t="str">
        <f t="shared" si="20"/>
        <v/>
      </c>
    </row>
    <row r="89" spans="1:23" ht="45" customHeight="1" x14ac:dyDescent="0.4">
      <c r="A89" s="28">
        <f t="shared" si="19"/>
        <v>83</v>
      </c>
      <c r="B89" s="37" t="s">
        <v>82</v>
      </c>
      <c r="C89" s="14" t="s">
        <v>82</v>
      </c>
      <c r="D89" s="35" t="s">
        <v>82</v>
      </c>
      <c r="E89" s="28" t="s">
        <v>306</v>
      </c>
      <c r="F89" s="36" t="s">
        <v>307</v>
      </c>
      <c r="G89" s="39" t="s">
        <v>50</v>
      </c>
      <c r="H89" s="38" t="s">
        <v>266</v>
      </c>
      <c r="I89" s="35" t="s">
        <v>312</v>
      </c>
      <c r="J89" s="37" t="s">
        <v>268</v>
      </c>
      <c r="K89" s="28" t="s">
        <v>269</v>
      </c>
      <c r="L89" s="201" t="s">
        <v>40</v>
      </c>
      <c r="M89" s="38" t="s">
        <v>310</v>
      </c>
      <c r="N89" s="36" t="s">
        <v>33</v>
      </c>
      <c r="O89" s="202">
        <v>45835</v>
      </c>
      <c r="P89" s="202">
        <v>45845</v>
      </c>
      <c r="Q89" s="203" t="s">
        <v>313</v>
      </c>
      <c r="R89" s="208">
        <v>28.5</v>
      </c>
      <c r="S89" s="205">
        <v>29</v>
      </c>
      <c r="T89" s="26" t="str">
        <f t="shared" si="21"/>
        <v>&lt;3.57</v>
      </c>
      <c r="U89" s="26">
        <f t="shared" si="21"/>
        <v>28.5</v>
      </c>
      <c r="V89" s="27">
        <f t="shared" si="16"/>
        <v>29</v>
      </c>
      <c r="W89" s="44" t="str">
        <f t="shared" si="20"/>
        <v/>
      </c>
    </row>
    <row r="90" spans="1:23" ht="45" customHeight="1" x14ac:dyDescent="0.4">
      <c r="A90" s="28">
        <f t="shared" si="19"/>
        <v>84</v>
      </c>
      <c r="B90" s="37" t="s">
        <v>82</v>
      </c>
      <c r="C90" s="14" t="s">
        <v>82</v>
      </c>
      <c r="D90" s="35" t="s">
        <v>82</v>
      </c>
      <c r="E90" s="28" t="s">
        <v>306</v>
      </c>
      <c r="F90" s="36" t="s">
        <v>307</v>
      </c>
      <c r="G90" s="39" t="s">
        <v>50</v>
      </c>
      <c r="H90" s="38" t="s">
        <v>266</v>
      </c>
      <c r="I90" s="35" t="s">
        <v>314</v>
      </c>
      <c r="J90" s="37" t="s">
        <v>268</v>
      </c>
      <c r="K90" s="28" t="s">
        <v>269</v>
      </c>
      <c r="L90" s="201" t="s">
        <v>40</v>
      </c>
      <c r="M90" s="38" t="s">
        <v>310</v>
      </c>
      <c r="N90" s="36" t="s">
        <v>33</v>
      </c>
      <c r="O90" s="202">
        <v>45835</v>
      </c>
      <c r="P90" s="202">
        <v>45845</v>
      </c>
      <c r="Q90" s="203" t="s">
        <v>315</v>
      </c>
      <c r="R90" s="208">
        <v>18.600000000000001</v>
      </c>
      <c r="S90" s="205">
        <v>19</v>
      </c>
      <c r="T90" s="26" t="str">
        <f t="shared" si="21"/>
        <v>&lt;3.78</v>
      </c>
      <c r="U90" s="26">
        <f t="shared" si="21"/>
        <v>18.600000000000001</v>
      </c>
      <c r="V90" s="27">
        <f t="shared" si="16"/>
        <v>19</v>
      </c>
      <c r="W90" s="44" t="str">
        <f t="shared" si="20"/>
        <v/>
      </c>
    </row>
    <row r="91" spans="1:23" ht="45" customHeight="1" x14ac:dyDescent="0.4">
      <c r="A91" s="28">
        <f t="shared" si="19"/>
        <v>85</v>
      </c>
      <c r="B91" s="37" t="s">
        <v>82</v>
      </c>
      <c r="C91" s="14" t="s">
        <v>82</v>
      </c>
      <c r="D91" s="35" t="s">
        <v>82</v>
      </c>
      <c r="E91" s="28" t="s">
        <v>306</v>
      </c>
      <c r="F91" s="36" t="s">
        <v>307</v>
      </c>
      <c r="G91" s="39" t="s">
        <v>50</v>
      </c>
      <c r="H91" s="38" t="s">
        <v>266</v>
      </c>
      <c r="I91" s="35" t="s">
        <v>316</v>
      </c>
      <c r="J91" s="37" t="s">
        <v>268</v>
      </c>
      <c r="K91" s="28" t="s">
        <v>317</v>
      </c>
      <c r="L91" s="201" t="s">
        <v>40</v>
      </c>
      <c r="M91" s="38" t="s">
        <v>310</v>
      </c>
      <c r="N91" s="36" t="s">
        <v>33</v>
      </c>
      <c r="O91" s="202">
        <v>45835</v>
      </c>
      <c r="P91" s="202">
        <v>45845</v>
      </c>
      <c r="Q91" s="203" t="s">
        <v>318</v>
      </c>
      <c r="R91" s="204">
        <v>9.11</v>
      </c>
      <c r="S91" s="205">
        <v>9.1</v>
      </c>
      <c r="T91" s="26" t="str">
        <f t="shared" si="21"/>
        <v>&lt;5.24</v>
      </c>
      <c r="U91" s="26">
        <f t="shared" si="21"/>
        <v>9.11</v>
      </c>
      <c r="V91" s="27">
        <f t="shared" si="16"/>
        <v>9.1</v>
      </c>
      <c r="W91" s="44" t="str">
        <f t="shared" si="20"/>
        <v/>
      </c>
    </row>
    <row r="92" spans="1:23" ht="45" customHeight="1" x14ac:dyDescent="0.4">
      <c r="A92" s="28">
        <f t="shared" si="19"/>
        <v>86</v>
      </c>
      <c r="B92" s="37" t="s">
        <v>82</v>
      </c>
      <c r="C92" s="14" t="s">
        <v>82</v>
      </c>
      <c r="D92" s="35" t="s">
        <v>82</v>
      </c>
      <c r="E92" s="28" t="s">
        <v>306</v>
      </c>
      <c r="F92" s="36" t="s">
        <v>307</v>
      </c>
      <c r="G92" s="39" t="s">
        <v>50</v>
      </c>
      <c r="H92" s="38" t="s">
        <v>266</v>
      </c>
      <c r="I92" s="35" t="s">
        <v>316</v>
      </c>
      <c r="J92" s="37" t="s">
        <v>268</v>
      </c>
      <c r="K92" s="28" t="s">
        <v>317</v>
      </c>
      <c r="L92" s="201" t="s">
        <v>40</v>
      </c>
      <c r="M92" s="38" t="s">
        <v>310</v>
      </c>
      <c r="N92" s="36" t="s">
        <v>33</v>
      </c>
      <c r="O92" s="202">
        <v>45835</v>
      </c>
      <c r="P92" s="202">
        <v>45845</v>
      </c>
      <c r="Q92" s="203" t="s">
        <v>289</v>
      </c>
      <c r="R92" s="204">
        <v>8.76</v>
      </c>
      <c r="S92" s="205">
        <v>8.8000000000000007</v>
      </c>
      <c r="T92" s="26" t="str">
        <f t="shared" si="21"/>
        <v>&lt;3.71</v>
      </c>
      <c r="U92" s="26">
        <f t="shared" si="21"/>
        <v>8.76</v>
      </c>
      <c r="V92" s="27">
        <f t="shared" si="16"/>
        <v>8.8000000000000007</v>
      </c>
      <c r="W92" s="44" t="str">
        <f t="shared" si="20"/>
        <v/>
      </c>
    </row>
    <row r="93" spans="1:23" ht="45" customHeight="1" x14ac:dyDescent="0.4">
      <c r="A93" s="28">
        <f t="shared" si="19"/>
        <v>87</v>
      </c>
      <c r="B93" s="37" t="s">
        <v>82</v>
      </c>
      <c r="C93" s="14" t="s">
        <v>82</v>
      </c>
      <c r="D93" s="35" t="s">
        <v>82</v>
      </c>
      <c r="E93" s="28" t="s">
        <v>306</v>
      </c>
      <c r="F93" s="36" t="s">
        <v>307</v>
      </c>
      <c r="G93" s="39" t="s">
        <v>50</v>
      </c>
      <c r="H93" s="38" t="s">
        <v>266</v>
      </c>
      <c r="I93" s="35" t="s">
        <v>319</v>
      </c>
      <c r="J93" s="37" t="s">
        <v>268</v>
      </c>
      <c r="K93" s="28" t="s">
        <v>317</v>
      </c>
      <c r="L93" s="201" t="s">
        <v>40</v>
      </c>
      <c r="M93" s="38" t="s">
        <v>310</v>
      </c>
      <c r="N93" s="36" t="s">
        <v>33</v>
      </c>
      <c r="O93" s="202">
        <v>45835</v>
      </c>
      <c r="P93" s="202">
        <v>45845</v>
      </c>
      <c r="Q93" s="203" t="s">
        <v>89</v>
      </c>
      <c r="R93" s="208">
        <v>13.5</v>
      </c>
      <c r="S93" s="205">
        <v>14</v>
      </c>
      <c r="T93" s="26" t="str">
        <f t="shared" si="21"/>
        <v>&lt;3.26</v>
      </c>
      <c r="U93" s="26">
        <f t="shared" si="21"/>
        <v>13.5</v>
      </c>
      <c r="V93" s="27">
        <f t="shared" si="16"/>
        <v>14</v>
      </c>
      <c r="W93" s="44" t="str">
        <f t="shared" si="20"/>
        <v/>
      </c>
    </row>
    <row r="94" spans="1:23" ht="45" customHeight="1" x14ac:dyDescent="0.4">
      <c r="A94" s="28">
        <f t="shared" si="19"/>
        <v>88</v>
      </c>
      <c r="B94" s="37" t="s">
        <v>82</v>
      </c>
      <c r="C94" s="14" t="s">
        <v>82</v>
      </c>
      <c r="D94" s="35" t="s">
        <v>82</v>
      </c>
      <c r="E94" s="28" t="s">
        <v>306</v>
      </c>
      <c r="F94" s="36" t="s">
        <v>307</v>
      </c>
      <c r="G94" s="39" t="s">
        <v>50</v>
      </c>
      <c r="H94" s="38" t="s">
        <v>266</v>
      </c>
      <c r="I94" s="35" t="s">
        <v>320</v>
      </c>
      <c r="J94" s="37" t="s">
        <v>268</v>
      </c>
      <c r="K94" s="28" t="s">
        <v>317</v>
      </c>
      <c r="L94" s="201" t="s">
        <v>40</v>
      </c>
      <c r="M94" s="38" t="s">
        <v>310</v>
      </c>
      <c r="N94" s="36" t="s">
        <v>33</v>
      </c>
      <c r="O94" s="202">
        <v>45835</v>
      </c>
      <c r="P94" s="202">
        <v>45845</v>
      </c>
      <c r="Q94" s="203" t="s">
        <v>285</v>
      </c>
      <c r="R94" s="204">
        <v>4.63</v>
      </c>
      <c r="S94" s="205">
        <v>4.5999999999999996</v>
      </c>
      <c r="T94" s="26" t="str">
        <f t="shared" si="21"/>
        <v>&lt;4.49</v>
      </c>
      <c r="U94" s="26">
        <f t="shared" si="21"/>
        <v>4.63</v>
      </c>
      <c r="V94" s="27">
        <f t="shared" si="16"/>
        <v>4.5999999999999996</v>
      </c>
      <c r="W94" s="44" t="str">
        <f t="shared" si="20"/>
        <v/>
      </c>
    </row>
    <row r="95" spans="1:23" ht="45" customHeight="1" x14ac:dyDescent="0.4">
      <c r="A95" s="28">
        <f t="shared" si="19"/>
        <v>89</v>
      </c>
      <c r="B95" s="37" t="s">
        <v>82</v>
      </c>
      <c r="C95" s="14" t="s">
        <v>82</v>
      </c>
      <c r="D95" s="35" t="s">
        <v>82</v>
      </c>
      <c r="E95" s="28" t="s">
        <v>306</v>
      </c>
      <c r="F95" s="36" t="s">
        <v>307</v>
      </c>
      <c r="G95" s="39" t="s">
        <v>50</v>
      </c>
      <c r="H95" s="38" t="s">
        <v>266</v>
      </c>
      <c r="I95" s="35" t="s">
        <v>320</v>
      </c>
      <c r="J95" s="37" t="s">
        <v>268</v>
      </c>
      <c r="K95" s="28" t="s">
        <v>317</v>
      </c>
      <c r="L95" s="201" t="s">
        <v>40</v>
      </c>
      <c r="M95" s="38" t="s">
        <v>310</v>
      </c>
      <c r="N95" s="36" t="s">
        <v>33</v>
      </c>
      <c r="O95" s="202">
        <v>45835</v>
      </c>
      <c r="P95" s="202">
        <v>45845</v>
      </c>
      <c r="Q95" s="203" t="s">
        <v>321</v>
      </c>
      <c r="R95" s="204">
        <v>5.35</v>
      </c>
      <c r="S95" s="205">
        <v>5.4</v>
      </c>
      <c r="T95" s="26" t="str">
        <f t="shared" si="21"/>
        <v>&lt;5.39</v>
      </c>
      <c r="U95" s="26">
        <f t="shared" si="21"/>
        <v>5.35</v>
      </c>
      <c r="V95" s="27">
        <f t="shared" si="16"/>
        <v>5.4</v>
      </c>
      <c r="W95" s="44" t="str">
        <f t="shared" si="20"/>
        <v/>
      </c>
    </row>
    <row r="96" spans="1:23" ht="45" customHeight="1" x14ac:dyDescent="0.4">
      <c r="A96" s="28">
        <f t="shared" si="19"/>
        <v>90</v>
      </c>
      <c r="B96" s="37" t="s">
        <v>82</v>
      </c>
      <c r="C96" s="14" t="s">
        <v>82</v>
      </c>
      <c r="D96" s="35" t="s">
        <v>82</v>
      </c>
      <c r="E96" s="28" t="s">
        <v>306</v>
      </c>
      <c r="F96" s="36" t="s">
        <v>307</v>
      </c>
      <c r="G96" s="39" t="s">
        <v>50</v>
      </c>
      <c r="H96" s="38" t="s">
        <v>266</v>
      </c>
      <c r="I96" s="35" t="s">
        <v>322</v>
      </c>
      <c r="J96" s="37" t="s">
        <v>268</v>
      </c>
      <c r="K96" s="28" t="s">
        <v>317</v>
      </c>
      <c r="L96" s="201" t="s">
        <v>40</v>
      </c>
      <c r="M96" s="38" t="s">
        <v>310</v>
      </c>
      <c r="N96" s="36" t="s">
        <v>33</v>
      </c>
      <c r="O96" s="202">
        <v>45835</v>
      </c>
      <c r="P96" s="202">
        <v>45845</v>
      </c>
      <c r="Q96" s="203" t="s">
        <v>323</v>
      </c>
      <c r="R96" s="206" t="s">
        <v>324</v>
      </c>
      <c r="S96" s="205" t="s">
        <v>325</v>
      </c>
      <c r="T96" s="26" t="str">
        <f t="shared" si="21"/>
        <v>&lt;3.53</v>
      </c>
      <c r="U96" s="26" t="str">
        <f t="shared" si="21"/>
        <v>&lt;3.62</v>
      </c>
      <c r="V96" s="27" t="str">
        <f t="shared" si="16"/>
        <v>&lt;7.2</v>
      </c>
      <c r="W96" s="44" t="str">
        <f t="shared" si="20"/>
        <v/>
      </c>
    </row>
    <row r="97" spans="1:23" ht="45" customHeight="1" x14ac:dyDescent="0.4">
      <c r="A97" s="28">
        <f t="shared" si="19"/>
        <v>91</v>
      </c>
      <c r="B97" s="37" t="s">
        <v>82</v>
      </c>
      <c r="C97" s="14" t="s">
        <v>82</v>
      </c>
      <c r="D97" s="35" t="s">
        <v>82</v>
      </c>
      <c r="E97" s="28" t="s">
        <v>306</v>
      </c>
      <c r="F97" s="36" t="s">
        <v>307</v>
      </c>
      <c r="G97" s="39" t="s">
        <v>50</v>
      </c>
      <c r="H97" s="38" t="s">
        <v>266</v>
      </c>
      <c r="I97" s="35" t="s">
        <v>322</v>
      </c>
      <c r="J97" s="37" t="s">
        <v>268</v>
      </c>
      <c r="K97" s="28" t="s">
        <v>317</v>
      </c>
      <c r="L97" s="201" t="s">
        <v>40</v>
      </c>
      <c r="M97" s="38" t="s">
        <v>310</v>
      </c>
      <c r="N97" s="36" t="s">
        <v>33</v>
      </c>
      <c r="O97" s="202">
        <v>45835</v>
      </c>
      <c r="P97" s="202">
        <v>45845</v>
      </c>
      <c r="Q97" s="203" t="s">
        <v>326</v>
      </c>
      <c r="R97" s="204">
        <v>4.79</v>
      </c>
      <c r="S97" s="205">
        <v>4.8</v>
      </c>
      <c r="T97" s="26" t="str">
        <f t="shared" si="21"/>
        <v>&lt;3.48</v>
      </c>
      <c r="U97" s="26">
        <f t="shared" si="21"/>
        <v>4.79</v>
      </c>
      <c r="V97" s="27">
        <f t="shared" si="16"/>
        <v>4.8</v>
      </c>
      <c r="W97" s="44" t="str">
        <f t="shared" si="20"/>
        <v/>
      </c>
    </row>
    <row r="98" spans="1:23" ht="45" customHeight="1" x14ac:dyDescent="0.4">
      <c r="A98" s="28">
        <f t="shared" si="19"/>
        <v>92</v>
      </c>
      <c r="B98" s="37" t="s">
        <v>82</v>
      </c>
      <c r="C98" s="14" t="s">
        <v>82</v>
      </c>
      <c r="D98" s="35" t="s">
        <v>82</v>
      </c>
      <c r="E98" s="28" t="s">
        <v>306</v>
      </c>
      <c r="F98" s="36" t="s">
        <v>307</v>
      </c>
      <c r="G98" s="39" t="s">
        <v>50</v>
      </c>
      <c r="H98" s="38" t="s">
        <v>266</v>
      </c>
      <c r="I98" s="35" t="s">
        <v>322</v>
      </c>
      <c r="J98" s="37" t="s">
        <v>268</v>
      </c>
      <c r="K98" s="28" t="s">
        <v>317</v>
      </c>
      <c r="L98" s="201" t="s">
        <v>40</v>
      </c>
      <c r="M98" s="38" t="s">
        <v>310</v>
      </c>
      <c r="N98" s="36" t="s">
        <v>33</v>
      </c>
      <c r="O98" s="202">
        <v>45835</v>
      </c>
      <c r="P98" s="202">
        <v>45845</v>
      </c>
      <c r="Q98" s="203" t="s">
        <v>327</v>
      </c>
      <c r="R98" s="204">
        <v>5.38</v>
      </c>
      <c r="S98" s="205">
        <v>5.4</v>
      </c>
      <c r="T98" s="26" t="str">
        <f t="shared" si="21"/>
        <v>&lt;3.51</v>
      </c>
      <c r="U98" s="26">
        <f t="shared" si="21"/>
        <v>5.38</v>
      </c>
      <c r="V98" s="27">
        <f t="shared" si="16"/>
        <v>5.4</v>
      </c>
      <c r="W98" s="44" t="str">
        <f t="shared" si="20"/>
        <v/>
      </c>
    </row>
    <row r="99" spans="1:23" ht="45" customHeight="1" x14ac:dyDescent="0.4">
      <c r="A99" s="28">
        <f t="shared" si="19"/>
        <v>93</v>
      </c>
      <c r="B99" s="37" t="s">
        <v>82</v>
      </c>
      <c r="C99" s="14" t="s">
        <v>82</v>
      </c>
      <c r="D99" s="35" t="s">
        <v>82</v>
      </c>
      <c r="E99" s="28" t="s">
        <v>306</v>
      </c>
      <c r="F99" s="36" t="s">
        <v>307</v>
      </c>
      <c r="G99" s="39" t="s">
        <v>50</v>
      </c>
      <c r="H99" s="38" t="s">
        <v>266</v>
      </c>
      <c r="I99" s="35" t="s">
        <v>322</v>
      </c>
      <c r="J99" s="37" t="s">
        <v>268</v>
      </c>
      <c r="K99" s="28" t="s">
        <v>317</v>
      </c>
      <c r="L99" s="201" t="s">
        <v>40</v>
      </c>
      <c r="M99" s="38" t="s">
        <v>310</v>
      </c>
      <c r="N99" s="36" t="s">
        <v>33</v>
      </c>
      <c r="O99" s="202">
        <v>45835</v>
      </c>
      <c r="P99" s="202">
        <v>45845</v>
      </c>
      <c r="Q99" s="203" t="s">
        <v>286</v>
      </c>
      <c r="R99" s="206" t="s">
        <v>328</v>
      </c>
      <c r="S99" s="205" t="s">
        <v>329</v>
      </c>
      <c r="T99" s="26" t="str">
        <f t="shared" si="21"/>
        <v>&lt;4.12</v>
      </c>
      <c r="U99" s="26" t="str">
        <f t="shared" si="21"/>
        <v>&lt;5.29</v>
      </c>
      <c r="V99" s="27" t="str">
        <f t="shared" si="16"/>
        <v>&lt;9.4</v>
      </c>
      <c r="W99" s="44" t="str">
        <f t="shared" si="20"/>
        <v/>
      </c>
    </row>
    <row r="100" spans="1:23" ht="45" customHeight="1" x14ac:dyDescent="0.4">
      <c r="A100" s="28">
        <f t="shared" si="19"/>
        <v>94</v>
      </c>
      <c r="B100" s="37" t="s">
        <v>82</v>
      </c>
      <c r="C100" s="14" t="s">
        <v>82</v>
      </c>
      <c r="D100" s="35" t="s">
        <v>82</v>
      </c>
      <c r="E100" s="28" t="s">
        <v>306</v>
      </c>
      <c r="F100" s="36" t="s">
        <v>307</v>
      </c>
      <c r="G100" s="39" t="s">
        <v>50</v>
      </c>
      <c r="H100" s="38" t="s">
        <v>266</v>
      </c>
      <c r="I100" s="35" t="s">
        <v>330</v>
      </c>
      <c r="J100" s="37" t="s">
        <v>268</v>
      </c>
      <c r="K100" s="28" t="s">
        <v>269</v>
      </c>
      <c r="L100" s="201" t="s">
        <v>40</v>
      </c>
      <c r="M100" s="38" t="s">
        <v>310</v>
      </c>
      <c r="N100" s="36" t="s">
        <v>33</v>
      </c>
      <c r="O100" s="202">
        <v>45835</v>
      </c>
      <c r="P100" s="202">
        <v>45845</v>
      </c>
      <c r="Q100" s="203" t="s">
        <v>324</v>
      </c>
      <c r="R100" s="208">
        <v>20.2</v>
      </c>
      <c r="S100" s="205">
        <v>20</v>
      </c>
      <c r="T100" s="26" t="str">
        <f t="shared" si="21"/>
        <v>&lt;3.62</v>
      </c>
      <c r="U100" s="26">
        <f t="shared" si="21"/>
        <v>20.2</v>
      </c>
      <c r="V100" s="27">
        <f t="shared" si="16"/>
        <v>20</v>
      </c>
      <c r="W100" s="44" t="str">
        <f t="shared" si="20"/>
        <v/>
      </c>
    </row>
    <row r="101" spans="1:23" ht="75" x14ac:dyDescent="0.4">
      <c r="A101" s="28">
        <f t="shared" si="19"/>
        <v>95</v>
      </c>
      <c r="B101" s="28" t="s">
        <v>82</v>
      </c>
      <c r="C101" s="195" t="s">
        <v>294</v>
      </c>
      <c r="D101" s="30" t="s">
        <v>82</v>
      </c>
      <c r="E101" s="28" t="s">
        <v>295</v>
      </c>
      <c r="F101" s="29" t="s">
        <v>331</v>
      </c>
      <c r="G101" s="31" t="s">
        <v>50</v>
      </c>
      <c r="H101" s="30" t="s">
        <v>266</v>
      </c>
      <c r="I101" s="28" t="s">
        <v>297</v>
      </c>
      <c r="J101" s="28" t="s">
        <v>268</v>
      </c>
      <c r="K101" s="28" t="s">
        <v>269</v>
      </c>
      <c r="L101" s="36" t="s">
        <v>40</v>
      </c>
      <c r="M101" s="28" t="s">
        <v>332</v>
      </c>
      <c r="N101" s="32" t="s">
        <v>33</v>
      </c>
      <c r="O101" s="33">
        <v>45833</v>
      </c>
      <c r="P101" s="34">
        <v>45848</v>
      </c>
      <c r="Q101" s="30" t="s">
        <v>333</v>
      </c>
      <c r="R101" s="28" t="s">
        <v>334</v>
      </c>
      <c r="S101" s="35" t="s">
        <v>335</v>
      </c>
      <c r="T101" s="26" t="str">
        <f t="shared" ref="T101:U136" si="22">IF(Q101="","",IF(NOT(ISERROR(Q101*1)),ROUNDDOWN(Q101*1,2-INT(LOG(ABS(Q101*1)))),IFERROR("&lt;"&amp;ROUNDDOWN(IF(SUBSTITUTE(Q101,"&lt;","")*1&lt;=50,SUBSTITUTE(Q101,"&lt;","")*1,""),2-INT(LOG(ABS(SUBSTITUTE(Q101,"&lt;","")*1)))),IF(Q101="-",Q101,"入力形式が間違っています"))))</f>
        <v>&lt;0.315</v>
      </c>
      <c r="U101" s="26" t="str">
        <f t="shared" si="22"/>
        <v>&lt;0.324</v>
      </c>
      <c r="V101" s="27" t="str">
        <f t="shared" si="16"/>
        <v>&lt;0.64</v>
      </c>
      <c r="W101" s="44" t="str">
        <f t="shared" si="20"/>
        <v/>
      </c>
    </row>
    <row r="102" spans="1:23" ht="75" x14ac:dyDescent="0.4">
      <c r="A102" s="28">
        <f t="shared" si="19"/>
        <v>96</v>
      </c>
      <c r="B102" s="28" t="s">
        <v>82</v>
      </c>
      <c r="C102" s="195" t="s">
        <v>294</v>
      </c>
      <c r="D102" s="30" t="s">
        <v>82</v>
      </c>
      <c r="E102" s="28" t="s">
        <v>295</v>
      </c>
      <c r="F102" s="29" t="s">
        <v>336</v>
      </c>
      <c r="G102" s="31" t="s">
        <v>50</v>
      </c>
      <c r="H102" s="30" t="s">
        <v>266</v>
      </c>
      <c r="I102" s="28" t="s">
        <v>297</v>
      </c>
      <c r="J102" s="28" t="s">
        <v>268</v>
      </c>
      <c r="K102" s="28" t="s">
        <v>269</v>
      </c>
      <c r="L102" s="36" t="s">
        <v>40</v>
      </c>
      <c r="M102" s="28" t="s">
        <v>332</v>
      </c>
      <c r="N102" s="32" t="s">
        <v>33</v>
      </c>
      <c r="O102" s="33">
        <v>45845</v>
      </c>
      <c r="P102" s="34">
        <v>45848</v>
      </c>
      <c r="Q102" s="30" t="s">
        <v>337</v>
      </c>
      <c r="R102" s="28" t="s">
        <v>338</v>
      </c>
      <c r="S102" s="35" t="s">
        <v>339</v>
      </c>
      <c r="T102" s="26" t="str">
        <f t="shared" si="22"/>
        <v>&lt;0.286</v>
      </c>
      <c r="U102" s="26" t="str">
        <f t="shared" si="22"/>
        <v>&lt;0.311</v>
      </c>
      <c r="V102" s="27" t="str">
        <f t="shared" si="16"/>
        <v>&lt;0.6</v>
      </c>
      <c r="W102" s="44" t="str">
        <f t="shared" si="20"/>
        <v/>
      </c>
    </row>
    <row r="103" spans="1:23" x14ac:dyDescent="0.4">
      <c r="A103" s="28">
        <f t="shared" si="19"/>
        <v>97</v>
      </c>
      <c r="B103" s="28" t="s">
        <v>82</v>
      </c>
      <c r="C103" s="195" t="s">
        <v>82</v>
      </c>
      <c r="D103" s="30" t="s">
        <v>82</v>
      </c>
      <c r="E103" s="28" t="s">
        <v>340</v>
      </c>
      <c r="F103" s="29" t="s">
        <v>341</v>
      </c>
      <c r="G103" s="31" t="s">
        <v>50</v>
      </c>
      <c r="H103" s="30" t="s">
        <v>266</v>
      </c>
      <c r="I103" s="28" t="s">
        <v>312</v>
      </c>
      <c r="J103" s="28" t="s">
        <v>268</v>
      </c>
      <c r="K103" s="28" t="s">
        <v>269</v>
      </c>
      <c r="L103" s="36" t="s">
        <v>40</v>
      </c>
      <c r="M103" s="28" t="s">
        <v>270</v>
      </c>
      <c r="N103" s="32" t="s">
        <v>33</v>
      </c>
      <c r="O103" s="33" t="s">
        <v>342</v>
      </c>
      <c r="P103" s="34">
        <v>45855</v>
      </c>
      <c r="Q103" s="30" t="s">
        <v>343</v>
      </c>
      <c r="R103" s="209" t="s">
        <v>344</v>
      </c>
      <c r="S103" s="35" t="s">
        <v>345</v>
      </c>
      <c r="T103" s="26" t="str">
        <f t="shared" si="22"/>
        <v>&lt;4.71</v>
      </c>
      <c r="U103" s="26" t="str">
        <f t="shared" si="22"/>
        <v>&lt;3.96</v>
      </c>
      <c r="V103" s="27" t="str">
        <f t="shared" si="16"/>
        <v>&lt;8.7</v>
      </c>
      <c r="W103" s="44" t="str">
        <f t="shared" si="20"/>
        <v/>
      </c>
    </row>
    <row r="104" spans="1:23" x14ac:dyDescent="0.4">
      <c r="A104" s="28">
        <f t="shared" si="19"/>
        <v>98</v>
      </c>
      <c r="B104" s="28" t="s">
        <v>82</v>
      </c>
      <c r="C104" s="195" t="s">
        <v>82</v>
      </c>
      <c r="D104" s="30" t="s">
        <v>82</v>
      </c>
      <c r="E104" s="28" t="s">
        <v>340</v>
      </c>
      <c r="F104" s="29" t="s">
        <v>346</v>
      </c>
      <c r="G104" s="31" t="s">
        <v>50</v>
      </c>
      <c r="H104" s="30" t="s">
        <v>266</v>
      </c>
      <c r="I104" s="28" t="s">
        <v>312</v>
      </c>
      <c r="J104" s="28" t="s">
        <v>268</v>
      </c>
      <c r="K104" s="28" t="s">
        <v>269</v>
      </c>
      <c r="L104" s="36" t="s">
        <v>40</v>
      </c>
      <c r="M104" s="28" t="s">
        <v>270</v>
      </c>
      <c r="N104" s="32" t="s">
        <v>33</v>
      </c>
      <c r="O104" s="33">
        <v>45850</v>
      </c>
      <c r="P104" s="34">
        <v>45855</v>
      </c>
      <c r="Q104" s="30" t="s">
        <v>347</v>
      </c>
      <c r="R104" s="28" t="s">
        <v>348</v>
      </c>
      <c r="S104" s="35" t="s">
        <v>345</v>
      </c>
      <c r="T104" s="26" t="str">
        <f t="shared" si="22"/>
        <v>&lt;3.95</v>
      </c>
      <c r="U104" s="26" t="str">
        <f t="shared" si="22"/>
        <v>&lt;4.75</v>
      </c>
      <c r="V104" s="27" t="str">
        <f t="shared" si="16"/>
        <v>&lt;8.7</v>
      </c>
      <c r="W104" s="44" t="str">
        <f t="shared" si="20"/>
        <v/>
      </c>
    </row>
    <row r="105" spans="1:23" x14ac:dyDescent="0.4">
      <c r="A105" s="28">
        <f t="shared" si="19"/>
        <v>99</v>
      </c>
      <c r="B105" s="28" t="s">
        <v>82</v>
      </c>
      <c r="C105" s="195" t="s">
        <v>82</v>
      </c>
      <c r="D105" s="30" t="s">
        <v>82</v>
      </c>
      <c r="E105" s="28" t="s">
        <v>340</v>
      </c>
      <c r="F105" s="29" t="s">
        <v>341</v>
      </c>
      <c r="G105" s="31" t="s">
        <v>50</v>
      </c>
      <c r="H105" s="30" t="s">
        <v>266</v>
      </c>
      <c r="I105" s="28" t="s">
        <v>314</v>
      </c>
      <c r="J105" s="28" t="s">
        <v>268</v>
      </c>
      <c r="K105" s="28" t="s">
        <v>269</v>
      </c>
      <c r="L105" s="36" t="s">
        <v>40</v>
      </c>
      <c r="M105" s="28" t="s">
        <v>270</v>
      </c>
      <c r="N105" s="32" t="s">
        <v>33</v>
      </c>
      <c r="O105" s="33" t="s">
        <v>342</v>
      </c>
      <c r="P105" s="34">
        <v>45855</v>
      </c>
      <c r="Q105" s="30" t="s">
        <v>349</v>
      </c>
      <c r="R105" s="28" t="s">
        <v>350</v>
      </c>
      <c r="S105" s="35" t="s">
        <v>351</v>
      </c>
      <c r="T105" s="26" t="str">
        <f t="shared" si="22"/>
        <v>&lt;3.94</v>
      </c>
      <c r="U105" s="26" t="str">
        <f t="shared" si="22"/>
        <v>&lt;3.73</v>
      </c>
      <c r="V105" s="27" t="str">
        <f t="shared" si="16"/>
        <v>&lt;7.7</v>
      </c>
      <c r="W105" s="44" t="str">
        <f t="shared" si="20"/>
        <v/>
      </c>
    </row>
    <row r="106" spans="1:23" x14ac:dyDescent="0.4">
      <c r="A106" s="28">
        <f t="shared" si="19"/>
        <v>100</v>
      </c>
      <c r="B106" s="28" t="s">
        <v>82</v>
      </c>
      <c r="C106" s="195" t="s">
        <v>82</v>
      </c>
      <c r="D106" s="30" t="s">
        <v>82</v>
      </c>
      <c r="E106" s="28" t="s">
        <v>340</v>
      </c>
      <c r="F106" s="29" t="s">
        <v>346</v>
      </c>
      <c r="G106" s="31" t="s">
        <v>50</v>
      </c>
      <c r="H106" s="30" t="s">
        <v>266</v>
      </c>
      <c r="I106" s="28" t="s">
        <v>314</v>
      </c>
      <c r="J106" s="28" t="s">
        <v>268</v>
      </c>
      <c r="K106" s="28" t="s">
        <v>269</v>
      </c>
      <c r="L106" s="36" t="s">
        <v>40</v>
      </c>
      <c r="M106" s="28" t="s">
        <v>270</v>
      </c>
      <c r="N106" s="32" t="s">
        <v>33</v>
      </c>
      <c r="O106" s="33">
        <v>45850</v>
      </c>
      <c r="P106" s="34">
        <v>45855</v>
      </c>
      <c r="Q106" s="30" t="s">
        <v>352</v>
      </c>
      <c r="R106" s="28">
        <v>3.31</v>
      </c>
      <c r="S106" s="35">
        <v>3.3</v>
      </c>
      <c r="T106" s="26" t="str">
        <f t="shared" si="22"/>
        <v>&lt;2.74</v>
      </c>
      <c r="U106" s="26">
        <f t="shared" si="22"/>
        <v>3.31</v>
      </c>
      <c r="V106" s="27">
        <f t="shared" si="16"/>
        <v>3.3</v>
      </c>
      <c r="W106" s="44" t="str">
        <f t="shared" si="20"/>
        <v/>
      </c>
    </row>
    <row r="107" spans="1:23" x14ac:dyDescent="0.4">
      <c r="A107" s="28">
        <f t="shared" si="19"/>
        <v>101</v>
      </c>
      <c r="B107" s="28" t="s">
        <v>82</v>
      </c>
      <c r="C107" s="195" t="s">
        <v>82</v>
      </c>
      <c r="D107" s="30" t="s">
        <v>82</v>
      </c>
      <c r="E107" s="28" t="s">
        <v>340</v>
      </c>
      <c r="F107" s="29" t="s">
        <v>341</v>
      </c>
      <c r="G107" s="31" t="s">
        <v>50</v>
      </c>
      <c r="H107" s="30" t="s">
        <v>266</v>
      </c>
      <c r="I107" s="28" t="s">
        <v>308</v>
      </c>
      <c r="J107" s="28" t="s">
        <v>268</v>
      </c>
      <c r="K107" s="28" t="s">
        <v>353</v>
      </c>
      <c r="L107" s="36" t="s">
        <v>40</v>
      </c>
      <c r="M107" s="28" t="s">
        <v>270</v>
      </c>
      <c r="N107" s="32" t="s">
        <v>33</v>
      </c>
      <c r="O107" s="33" t="s">
        <v>342</v>
      </c>
      <c r="P107" s="34">
        <v>45855</v>
      </c>
      <c r="Q107" s="30" t="s">
        <v>354</v>
      </c>
      <c r="R107" s="28" t="s">
        <v>355</v>
      </c>
      <c r="S107" s="35" t="s">
        <v>43</v>
      </c>
      <c r="T107" s="26" t="str">
        <f t="shared" si="22"/>
        <v>&lt;4.07</v>
      </c>
      <c r="U107" s="26" t="str">
        <f t="shared" si="22"/>
        <v>&lt;3.72</v>
      </c>
      <c r="V107" s="27" t="str">
        <f t="shared" si="16"/>
        <v>&lt;7.8</v>
      </c>
      <c r="W107" s="44" t="str">
        <f t="shared" si="20"/>
        <v/>
      </c>
    </row>
    <row r="108" spans="1:23" x14ac:dyDescent="0.4">
      <c r="A108" s="28">
        <f t="shared" si="19"/>
        <v>102</v>
      </c>
      <c r="B108" s="28" t="s">
        <v>82</v>
      </c>
      <c r="C108" s="195" t="s">
        <v>82</v>
      </c>
      <c r="D108" s="30" t="s">
        <v>82</v>
      </c>
      <c r="E108" s="28" t="s">
        <v>340</v>
      </c>
      <c r="F108" s="29" t="s">
        <v>346</v>
      </c>
      <c r="G108" s="31" t="s">
        <v>50</v>
      </c>
      <c r="H108" s="30" t="s">
        <v>266</v>
      </c>
      <c r="I108" s="28" t="s">
        <v>308</v>
      </c>
      <c r="J108" s="28" t="s">
        <v>268</v>
      </c>
      <c r="K108" s="28" t="s">
        <v>353</v>
      </c>
      <c r="L108" s="36" t="s">
        <v>40</v>
      </c>
      <c r="M108" s="28" t="s">
        <v>270</v>
      </c>
      <c r="N108" s="32" t="s">
        <v>33</v>
      </c>
      <c r="O108" s="33" t="s">
        <v>356</v>
      </c>
      <c r="P108" s="34">
        <v>45855</v>
      </c>
      <c r="Q108" s="30" t="s">
        <v>357</v>
      </c>
      <c r="R108" s="28" t="s">
        <v>358</v>
      </c>
      <c r="S108" s="35" t="s">
        <v>359</v>
      </c>
      <c r="T108" s="26" t="str">
        <f t="shared" si="22"/>
        <v>&lt;2.41</v>
      </c>
      <c r="U108" s="26" t="str">
        <f t="shared" si="22"/>
        <v>&lt;3.25</v>
      </c>
      <c r="V108" s="27" t="str">
        <f t="shared" si="16"/>
        <v>&lt;5.7</v>
      </c>
      <c r="W108" s="44" t="str">
        <f t="shared" si="20"/>
        <v/>
      </c>
    </row>
    <row r="109" spans="1:23" x14ac:dyDescent="0.4">
      <c r="A109" s="28">
        <f t="shared" si="19"/>
        <v>103</v>
      </c>
      <c r="B109" s="28" t="s">
        <v>82</v>
      </c>
      <c r="C109" s="195" t="s">
        <v>82</v>
      </c>
      <c r="D109" s="30" t="s">
        <v>82</v>
      </c>
      <c r="E109" s="28" t="s">
        <v>340</v>
      </c>
      <c r="F109" s="29" t="s">
        <v>346</v>
      </c>
      <c r="G109" s="31" t="s">
        <v>50</v>
      </c>
      <c r="H109" s="30" t="s">
        <v>266</v>
      </c>
      <c r="I109" s="28" t="s">
        <v>320</v>
      </c>
      <c r="J109" s="28" t="s">
        <v>268</v>
      </c>
      <c r="K109" s="28" t="s">
        <v>317</v>
      </c>
      <c r="L109" s="36" t="s">
        <v>40</v>
      </c>
      <c r="M109" s="28" t="s">
        <v>270</v>
      </c>
      <c r="N109" s="32" t="s">
        <v>33</v>
      </c>
      <c r="O109" s="33" t="s">
        <v>356</v>
      </c>
      <c r="P109" s="34">
        <v>45855</v>
      </c>
      <c r="Q109" s="30" t="s">
        <v>360</v>
      </c>
      <c r="R109" s="28" t="s">
        <v>286</v>
      </c>
      <c r="S109" s="35" t="s">
        <v>351</v>
      </c>
      <c r="T109" s="26" t="str">
        <f t="shared" si="22"/>
        <v>&lt;3.59</v>
      </c>
      <c r="U109" s="26" t="str">
        <f t="shared" si="22"/>
        <v>&lt;4.12</v>
      </c>
      <c r="V109" s="27" t="str">
        <f t="shared" si="16"/>
        <v>&lt;7.7</v>
      </c>
      <c r="W109" s="44" t="str">
        <f t="shared" si="20"/>
        <v/>
      </c>
    </row>
    <row r="110" spans="1:23" x14ac:dyDescent="0.4">
      <c r="A110" s="28">
        <f t="shared" si="19"/>
        <v>104</v>
      </c>
      <c r="B110" s="28" t="s">
        <v>82</v>
      </c>
      <c r="C110" s="195" t="s">
        <v>82</v>
      </c>
      <c r="D110" s="30" t="s">
        <v>82</v>
      </c>
      <c r="E110" s="28" t="s">
        <v>340</v>
      </c>
      <c r="F110" s="29" t="s">
        <v>341</v>
      </c>
      <c r="G110" s="31" t="s">
        <v>50</v>
      </c>
      <c r="H110" s="30" t="s">
        <v>266</v>
      </c>
      <c r="I110" s="28" t="s">
        <v>319</v>
      </c>
      <c r="J110" s="28" t="s">
        <v>268</v>
      </c>
      <c r="K110" s="28" t="s">
        <v>317</v>
      </c>
      <c r="L110" s="36" t="s">
        <v>40</v>
      </c>
      <c r="M110" s="28" t="s">
        <v>270</v>
      </c>
      <c r="N110" s="32" t="s">
        <v>33</v>
      </c>
      <c r="O110" s="33" t="s">
        <v>342</v>
      </c>
      <c r="P110" s="34">
        <v>45855</v>
      </c>
      <c r="Q110" s="30" t="s">
        <v>361</v>
      </c>
      <c r="R110" s="28" t="s">
        <v>362</v>
      </c>
      <c r="S110" s="35" t="s">
        <v>363</v>
      </c>
      <c r="T110" s="26" t="str">
        <f t="shared" si="22"/>
        <v>&lt;2.86</v>
      </c>
      <c r="U110" s="26" t="str">
        <f t="shared" si="22"/>
        <v>&lt;3.14</v>
      </c>
      <c r="V110" s="27" t="str">
        <f t="shared" si="16"/>
        <v>&lt;6</v>
      </c>
      <c r="W110" s="44" t="str">
        <f t="shared" si="20"/>
        <v/>
      </c>
    </row>
    <row r="111" spans="1:23" x14ac:dyDescent="0.4">
      <c r="A111" s="28">
        <f t="shared" si="19"/>
        <v>105</v>
      </c>
      <c r="B111" s="28" t="s">
        <v>82</v>
      </c>
      <c r="C111" s="195" t="s">
        <v>82</v>
      </c>
      <c r="D111" s="30" t="s">
        <v>82</v>
      </c>
      <c r="E111" s="28" t="s">
        <v>340</v>
      </c>
      <c r="F111" s="29" t="s">
        <v>346</v>
      </c>
      <c r="G111" s="31" t="s">
        <v>50</v>
      </c>
      <c r="H111" s="30" t="s">
        <v>266</v>
      </c>
      <c r="I111" s="28" t="s">
        <v>316</v>
      </c>
      <c r="J111" s="28" t="s">
        <v>268</v>
      </c>
      <c r="K111" s="28" t="s">
        <v>317</v>
      </c>
      <c r="L111" s="36" t="s">
        <v>40</v>
      </c>
      <c r="M111" s="28" t="s">
        <v>270</v>
      </c>
      <c r="N111" s="32" t="s">
        <v>33</v>
      </c>
      <c r="O111" s="33" t="s">
        <v>356</v>
      </c>
      <c r="P111" s="34">
        <v>45855</v>
      </c>
      <c r="Q111" s="30" t="s">
        <v>364</v>
      </c>
      <c r="R111" s="28" t="s">
        <v>365</v>
      </c>
      <c r="S111" s="35" t="s">
        <v>345</v>
      </c>
      <c r="T111" s="26" t="str">
        <f t="shared" si="22"/>
        <v>&lt;4.43</v>
      </c>
      <c r="U111" s="26" t="str">
        <f t="shared" si="22"/>
        <v>&lt;4.22</v>
      </c>
      <c r="V111" s="27" t="str">
        <f t="shared" si="16"/>
        <v>&lt;8.7</v>
      </c>
      <c r="W111" s="44" t="str">
        <f t="shared" si="20"/>
        <v/>
      </c>
    </row>
    <row r="112" spans="1:23" x14ac:dyDescent="0.4">
      <c r="A112" s="28">
        <f t="shared" si="19"/>
        <v>106</v>
      </c>
      <c r="B112" s="28" t="s">
        <v>82</v>
      </c>
      <c r="C112" s="195" t="s">
        <v>82</v>
      </c>
      <c r="D112" s="30" t="s">
        <v>82</v>
      </c>
      <c r="E112" s="28" t="s">
        <v>340</v>
      </c>
      <c r="F112" s="29" t="s">
        <v>346</v>
      </c>
      <c r="G112" s="31" t="s">
        <v>50</v>
      </c>
      <c r="H112" s="30" t="s">
        <v>266</v>
      </c>
      <c r="I112" s="28" t="s">
        <v>330</v>
      </c>
      <c r="J112" s="28" t="s">
        <v>268</v>
      </c>
      <c r="K112" s="28" t="s">
        <v>269</v>
      </c>
      <c r="L112" s="36" t="s">
        <v>40</v>
      </c>
      <c r="M112" s="28" t="s">
        <v>270</v>
      </c>
      <c r="N112" s="32" t="s">
        <v>33</v>
      </c>
      <c r="O112" s="33">
        <v>45850</v>
      </c>
      <c r="P112" s="34">
        <v>45855</v>
      </c>
      <c r="Q112" s="30" t="s">
        <v>366</v>
      </c>
      <c r="R112" s="28" t="s">
        <v>367</v>
      </c>
      <c r="S112" s="35" t="s">
        <v>368</v>
      </c>
      <c r="T112" s="26" t="str">
        <f t="shared" si="22"/>
        <v>&lt;3.37</v>
      </c>
      <c r="U112" s="26" t="str">
        <f t="shared" si="22"/>
        <v>&lt;3.6</v>
      </c>
      <c r="V112" s="27" t="str">
        <f t="shared" si="16"/>
        <v>&lt;7</v>
      </c>
      <c r="W112" s="44" t="str">
        <f t="shared" si="20"/>
        <v/>
      </c>
    </row>
    <row r="113" spans="1:23" x14ac:dyDescent="0.4">
      <c r="A113" s="28">
        <f t="shared" si="19"/>
        <v>107</v>
      </c>
      <c r="B113" s="28" t="s">
        <v>82</v>
      </c>
      <c r="C113" s="195" t="s">
        <v>82</v>
      </c>
      <c r="D113" s="30" t="s">
        <v>82</v>
      </c>
      <c r="E113" s="28" t="s">
        <v>340</v>
      </c>
      <c r="F113" s="29" t="s">
        <v>346</v>
      </c>
      <c r="G113" s="31" t="s">
        <v>50</v>
      </c>
      <c r="H113" s="30" t="s">
        <v>266</v>
      </c>
      <c r="I113" s="28" t="s">
        <v>320</v>
      </c>
      <c r="J113" s="28" t="s">
        <v>268</v>
      </c>
      <c r="K113" s="28" t="s">
        <v>317</v>
      </c>
      <c r="L113" s="36" t="s">
        <v>40</v>
      </c>
      <c r="M113" s="28" t="s">
        <v>270</v>
      </c>
      <c r="N113" s="32" t="s">
        <v>33</v>
      </c>
      <c r="O113" s="33" t="s">
        <v>356</v>
      </c>
      <c r="P113" s="34">
        <v>45855</v>
      </c>
      <c r="Q113" s="30" t="s">
        <v>369</v>
      </c>
      <c r="R113" s="28" t="s">
        <v>85</v>
      </c>
      <c r="S113" s="35" t="s">
        <v>351</v>
      </c>
      <c r="T113" s="26" t="str">
        <f t="shared" si="22"/>
        <v>&lt;4.27</v>
      </c>
      <c r="U113" s="26" t="str">
        <f t="shared" si="22"/>
        <v>&lt;3.41</v>
      </c>
      <c r="V113" s="27" t="str">
        <f t="shared" ref="V113:V136" si="23">IFERROR(IF(AND(T113="",U113=""),"",IF(AND(T113="-",U113="-"),IF(S113="","Cs合計を入力してください",S113),IF(NOT(ISERROR(T113*1+U113*1)),ROUND(T113+U113, 1-INT(LOG(ABS(T113+U113)))),IF(NOT(ISERROR(T113*1)),ROUND(T113, 1-INT(LOG(ABS(T113)))),IF(NOT(ISERROR(U113*1)),ROUND(U113, 1-INT(LOG(ABS(U113)))),IF(ISERROR(T113*1+U113*1),"&lt;"&amp;ROUND(IF(T113="-",0,SUBSTITUTE(T113,"&lt;",""))*1+IF(U113="-",0,SUBSTITUTE(U113,"&lt;",""))*1,1-INT(LOG(ABS(IF(T113="-",0,SUBSTITUTE(T113,"&lt;",""))*1+IF(U113="-",0,SUBSTITUTE(U113,"&lt;",""))*1)))))))))),"入力形式が間違っています")</f>
        <v>&lt;7.7</v>
      </c>
      <c r="W113" s="44" t="str">
        <f t="shared" si="20"/>
        <v/>
      </c>
    </row>
    <row r="114" spans="1:23" x14ac:dyDescent="0.4">
      <c r="A114" s="28">
        <f t="shared" si="19"/>
        <v>108</v>
      </c>
      <c r="B114" s="28" t="s">
        <v>82</v>
      </c>
      <c r="C114" s="195" t="s">
        <v>82</v>
      </c>
      <c r="D114" s="30" t="s">
        <v>82</v>
      </c>
      <c r="E114" s="28" t="s">
        <v>340</v>
      </c>
      <c r="F114" s="29" t="s">
        <v>346</v>
      </c>
      <c r="G114" s="31" t="s">
        <v>50</v>
      </c>
      <c r="H114" s="30" t="s">
        <v>266</v>
      </c>
      <c r="I114" s="28" t="s">
        <v>322</v>
      </c>
      <c r="J114" s="28" t="s">
        <v>268</v>
      </c>
      <c r="K114" s="28" t="s">
        <v>317</v>
      </c>
      <c r="L114" s="36" t="s">
        <v>40</v>
      </c>
      <c r="M114" s="28" t="s">
        <v>270</v>
      </c>
      <c r="N114" s="32" t="s">
        <v>33</v>
      </c>
      <c r="O114" s="33" t="s">
        <v>356</v>
      </c>
      <c r="P114" s="34">
        <v>45855</v>
      </c>
      <c r="Q114" s="30" t="s">
        <v>370</v>
      </c>
      <c r="R114" s="28" t="s">
        <v>318</v>
      </c>
      <c r="S114" s="35" t="s">
        <v>79</v>
      </c>
      <c r="T114" s="26" t="str">
        <f t="shared" si="22"/>
        <v>&lt;5.79</v>
      </c>
      <c r="U114" s="26" t="str">
        <f t="shared" si="22"/>
        <v>&lt;5.24</v>
      </c>
      <c r="V114" s="27" t="str">
        <f t="shared" si="23"/>
        <v>&lt;11</v>
      </c>
      <c r="W114" s="44" t="str">
        <f t="shared" si="20"/>
        <v/>
      </c>
    </row>
    <row r="115" spans="1:23" x14ac:dyDescent="0.4">
      <c r="A115" s="28">
        <f t="shared" si="19"/>
        <v>109</v>
      </c>
      <c r="B115" s="28" t="s">
        <v>82</v>
      </c>
      <c r="C115" s="195" t="s">
        <v>82</v>
      </c>
      <c r="D115" s="30" t="s">
        <v>82</v>
      </c>
      <c r="E115" s="28" t="s">
        <v>340</v>
      </c>
      <c r="F115" s="29" t="s">
        <v>346</v>
      </c>
      <c r="G115" s="31" t="s">
        <v>50</v>
      </c>
      <c r="H115" s="30" t="s">
        <v>266</v>
      </c>
      <c r="I115" s="28" t="s">
        <v>371</v>
      </c>
      <c r="J115" s="28" t="s">
        <v>268</v>
      </c>
      <c r="K115" s="28" t="s">
        <v>317</v>
      </c>
      <c r="L115" s="36" t="s">
        <v>40</v>
      </c>
      <c r="M115" s="28" t="s">
        <v>310</v>
      </c>
      <c r="N115" s="32" t="s">
        <v>33</v>
      </c>
      <c r="O115" s="33" t="s">
        <v>356</v>
      </c>
      <c r="P115" s="34">
        <v>45855</v>
      </c>
      <c r="Q115" s="30" t="s">
        <v>372</v>
      </c>
      <c r="R115" s="28" t="s">
        <v>373</v>
      </c>
      <c r="S115" s="35" t="s">
        <v>47</v>
      </c>
      <c r="T115" s="26" t="str">
        <f t="shared" si="22"/>
        <v>&lt;3.9</v>
      </c>
      <c r="U115" s="26" t="str">
        <f t="shared" si="22"/>
        <v>&lt;4.36</v>
      </c>
      <c r="V115" s="27" t="str">
        <f t="shared" si="23"/>
        <v>&lt;8.3</v>
      </c>
      <c r="W115" s="44" t="str">
        <f t="shared" si="20"/>
        <v/>
      </c>
    </row>
    <row r="116" spans="1:23" x14ac:dyDescent="0.4">
      <c r="A116" s="28">
        <f t="shared" si="19"/>
        <v>110</v>
      </c>
      <c r="B116" s="28" t="s">
        <v>82</v>
      </c>
      <c r="C116" s="195" t="s">
        <v>82</v>
      </c>
      <c r="D116" s="30" t="s">
        <v>82</v>
      </c>
      <c r="E116" s="28" t="s">
        <v>340</v>
      </c>
      <c r="F116" s="29" t="s">
        <v>346</v>
      </c>
      <c r="G116" s="31" t="s">
        <v>50</v>
      </c>
      <c r="H116" s="30" t="s">
        <v>266</v>
      </c>
      <c r="I116" s="28" t="s">
        <v>374</v>
      </c>
      <c r="J116" s="28" t="s">
        <v>268</v>
      </c>
      <c r="K116" s="28" t="s">
        <v>317</v>
      </c>
      <c r="L116" s="36" t="s">
        <v>40</v>
      </c>
      <c r="M116" s="28" t="s">
        <v>310</v>
      </c>
      <c r="N116" s="32" t="s">
        <v>33</v>
      </c>
      <c r="O116" s="33" t="s">
        <v>356</v>
      </c>
      <c r="P116" s="34">
        <v>45855</v>
      </c>
      <c r="Q116" s="30" t="s">
        <v>375</v>
      </c>
      <c r="R116" s="28" t="s">
        <v>376</v>
      </c>
      <c r="S116" s="35" t="s">
        <v>79</v>
      </c>
      <c r="T116" s="26" t="str">
        <f t="shared" si="22"/>
        <v>&lt;5.12</v>
      </c>
      <c r="U116" s="26" t="str">
        <f t="shared" si="22"/>
        <v>&lt;5.41</v>
      </c>
      <c r="V116" s="27" t="str">
        <f t="shared" si="23"/>
        <v>&lt;11</v>
      </c>
      <c r="W116" s="44" t="str">
        <f t="shared" si="20"/>
        <v/>
      </c>
    </row>
    <row r="117" spans="1:23" x14ac:dyDescent="0.4">
      <c r="A117" s="28">
        <f t="shared" si="19"/>
        <v>111</v>
      </c>
      <c r="B117" s="28" t="s">
        <v>82</v>
      </c>
      <c r="C117" s="195" t="s">
        <v>82</v>
      </c>
      <c r="D117" s="30" t="s">
        <v>82</v>
      </c>
      <c r="E117" s="28" t="s">
        <v>340</v>
      </c>
      <c r="F117" s="29" t="s">
        <v>341</v>
      </c>
      <c r="G117" s="31" t="s">
        <v>50</v>
      </c>
      <c r="H117" s="30" t="s">
        <v>266</v>
      </c>
      <c r="I117" s="28" t="s">
        <v>319</v>
      </c>
      <c r="J117" s="28" t="s">
        <v>268</v>
      </c>
      <c r="K117" s="28" t="s">
        <v>317</v>
      </c>
      <c r="L117" s="36" t="s">
        <v>40</v>
      </c>
      <c r="M117" s="28" t="s">
        <v>310</v>
      </c>
      <c r="N117" s="32" t="s">
        <v>33</v>
      </c>
      <c r="O117" s="33" t="s">
        <v>342</v>
      </c>
      <c r="P117" s="34">
        <v>45855</v>
      </c>
      <c r="Q117" s="30" t="s">
        <v>377</v>
      </c>
      <c r="R117" s="210" t="s">
        <v>378</v>
      </c>
      <c r="S117" s="35" t="s">
        <v>368</v>
      </c>
      <c r="T117" s="26" t="str">
        <f t="shared" si="22"/>
        <v>&lt;3.4</v>
      </c>
      <c r="U117" s="26" t="str">
        <f t="shared" si="22"/>
        <v>&lt;3.55</v>
      </c>
      <c r="V117" s="27" t="str">
        <f t="shared" si="23"/>
        <v>&lt;7</v>
      </c>
      <c r="W117" s="44" t="str">
        <f t="shared" si="20"/>
        <v/>
      </c>
    </row>
    <row r="118" spans="1:23" x14ac:dyDescent="0.4">
      <c r="A118" s="28">
        <f t="shared" si="19"/>
        <v>112</v>
      </c>
      <c r="B118" s="28" t="s">
        <v>82</v>
      </c>
      <c r="C118" s="195" t="s">
        <v>82</v>
      </c>
      <c r="D118" s="30" t="s">
        <v>82</v>
      </c>
      <c r="E118" s="28" t="s">
        <v>340</v>
      </c>
      <c r="F118" s="29" t="s">
        <v>341</v>
      </c>
      <c r="G118" s="31" t="s">
        <v>50</v>
      </c>
      <c r="H118" s="30" t="s">
        <v>266</v>
      </c>
      <c r="I118" s="28" t="s">
        <v>319</v>
      </c>
      <c r="J118" s="28" t="s">
        <v>268</v>
      </c>
      <c r="K118" s="28" t="s">
        <v>317</v>
      </c>
      <c r="L118" s="36" t="s">
        <v>40</v>
      </c>
      <c r="M118" s="28" t="s">
        <v>310</v>
      </c>
      <c r="N118" s="32" t="s">
        <v>33</v>
      </c>
      <c r="O118" s="33" t="s">
        <v>342</v>
      </c>
      <c r="P118" s="34">
        <v>45855</v>
      </c>
      <c r="Q118" s="30" t="s">
        <v>88</v>
      </c>
      <c r="R118" s="28" t="s">
        <v>379</v>
      </c>
      <c r="S118" s="35" t="s">
        <v>380</v>
      </c>
      <c r="T118" s="26" t="str">
        <f t="shared" si="22"/>
        <v>&lt;3.03</v>
      </c>
      <c r="U118" s="26" t="str">
        <f t="shared" si="22"/>
        <v>&lt;3.13</v>
      </c>
      <c r="V118" s="27" t="str">
        <f t="shared" si="23"/>
        <v>&lt;6.2</v>
      </c>
      <c r="W118" s="44" t="str">
        <f t="shared" si="20"/>
        <v/>
      </c>
    </row>
    <row r="119" spans="1:23" x14ac:dyDescent="0.4">
      <c r="A119" s="28">
        <f t="shared" si="19"/>
        <v>113</v>
      </c>
      <c r="B119" s="28" t="s">
        <v>82</v>
      </c>
      <c r="C119" s="195" t="s">
        <v>82</v>
      </c>
      <c r="D119" s="30" t="s">
        <v>82</v>
      </c>
      <c r="E119" s="28" t="s">
        <v>340</v>
      </c>
      <c r="F119" s="29" t="s">
        <v>341</v>
      </c>
      <c r="G119" s="31" t="s">
        <v>50</v>
      </c>
      <c r="H119" s="30" t="s">
        <v>266</v>
      </c>
      <c r="I119" s="28" t="s">
        <v>319</v>
      </c>
      <c r="J119" s="28" t="s">
        <v>268</v>
      </c>
      <c r="K119" s="28" t="s">
        <v>317</v>
      </c>
      <c r="L119" s="36" t="s">
        <v>40</v>
      </c>
      <c r="M119" s="28" t="s">
        <v>310</v>
      </c>
      <c r="N119" s="32" t="s">
        <v>33</v>
      </c>
      <c r="O119" s="33" t="s">
        <v>342</v>
      </c>
      <c r="P119" s="34">
        <v>45855</v>
      </c>
      <c r="Q119" s="30" t="s">
        <v>381</v>
      </c>
      <c r="R119" s="28" t="s">
        <v>382</v>
      </c>
      <c r="S119" s="35" t="s">
        <v>345</v>
      </c>
      <c r="T119" s="26" t="str">
        <f t="shared" si="22"/>
        <v>&lt;4.45</v>
      </c>
      <c r="U119" s="26" t="str">
        <f t="shared" si="22"/>
        <v>&lt;4.29</v>
      </c>
      <c r="V119" s="27" t="str">
        <f t="shared" si="23"/>
        <v>&lt;8.7</v>
      </c>
      <c r="W119" s="44" t="str">
        <f t="shared" si="20"/>
        <v/>
      </c>
    </row>
    <row r="120" spans="1:23" x14ac:dyDescent="0.4">
      <c r="A120" s="28">
        <f t="shared" si="19"/>
        <v>114</v>
      </c>
      <c r="B120" s="28" t="s">
        <v>82</v>
      </c>
      <c r="C120" s="195" t="s">
        <v>82</v>
      </c>
      <c r="D120" s="30" t="s">
        <v>82</v>
      </c>
      <c r="E120" s="28" t="s">
        <v>340</v>
      </c>
      <c r="F120" s="29" t="s">
        <v>341</v>
      </c>
      <c r="G120" s="31" t="s">
        <v>50</v>
      </c>
      <c r="H120" s="30" t="s">
        <v>266</v>
      </c>
      <c r="I120" s="28" t="s">
        <v>319</v>
      </c>
      <c r="J120" s="28" t="s">
        <v>268</v>
      </c>
      <c r="K120" s="28" t="s">
        <v>317</v>
      </c>
      <c r="L120" s="36" t="s">
        <v>40</v>
      </c>
      <c r="M120" s="28" t="s">
        <v>310</v>
      </c>
      <c r="N120" s="32" t="s">
        <v>33</v>
      </c>
      <c r="O120" s="33" t="s">
        <v>342</v>
      </c>
      <c r="P120" s="34">
        <v>45855</v>
      </c>
      <c r="Q120" s="30" t="s">
        <v>383</v>
      </c>
      <c r="R120" s="28" t="s">
        <v>384</v>
      </c>
      <c r="S120" s="35" t="s">
        <v>345</v>
      </c>
      <c r="T120" s="26" t="str">
        <f t="shared" si="22"/>
        <v>&lt;4.65</v>
      </c>
      <c r="U120" s="26" t="str">
        <f t="shared" si="22"/>
        <v>&lt;4.06</v>
      </c>
      <c r="V120" s="27" t="str">
        <f t="shared" si="23"/>
        <v>&lt;8.7</v>
      </c>
      <c r="W120" s="44" t="str">
        <f t="shared" si="20"/>
        <v/>
      </c>
    </row>
    <row r="121" spans="1:23" x14ac:dyDescent="0.4">
      <c r="A121" s="28">
        <f t="shared" si="19"/>
        <v>115</v>
      </c>
      <c r="B121" s="28" t="s">
        <v>82</v>
      </c>
      <c r="C121" s="195" t="s">
        <v>82</v>
      </c>
      <c r="D121" s="30" t="s">
        <v>82</v>
      </c>
      <c r="E121" s="28" t="s">
        <v>340</v>
      </c>
      <c r="F121" s="29" t="s">
        <v>346</v>
      </c>
      <c r="G121" s="31" t="s">
        <v>50</v>
      </c>
      <c r="H121" s="30" t="s">
        <v>266</v>
      </c>
      <c r="I121" s="28" t="s">
        <v>316</v>
      </c>
      <c r="J121" s="28" t="s">
        <v>268</v>
      </c>
      <c r="K121" s="28" t="s">
        <v>317</v>
      </c>
      <c r="L121" s="36" t="s">
        <v>40</v>
      </c>
      <c r="M121" s="28" t="s">
        <v>310</v>
      </c>
      <c r="N121" s="32" t="s">
        <v>33</v>
      </c>
      <c r="O121" s="33" t="s">
        <v>356</v>
      </c>
      <c r="P121" s="34">
        <v>45855</v>
      </c>
      <c r="Q121" s="30" t="s">
        <v>286</v>
      </c>
      <c r="R121" s="28" t="s">
        <v>385</v>
      </c>
      <c r="S121" s="35" t="s">
        <v>386</v>
      </c>
      <c r="T121" s="26" t="str">
        <f t="shared" si="22"/>
        <v>&lt;4.12</v>
      </c>
      <c r="U121" s="26" t="str">
        <f t="shared" si="22"/>
        <v>&lt;3.92</v>
      </c>
      <c r="V121" s="27" t="str">
        <f t="shared" si="23"/>
        <v>&lt;8</v>
      </c>
      <c r="W121" s="44" t="str">
        <f t="shared" si="20"/>
        <v/>
      </c>
    </row>
    <row r="122" spans="1:23" x14ac:dyDescent="0.4">
      <c r="A122" s="28">
        <f t="shared" si="19"/>
        <v>116</v>
      </c>
      <c r="B122" s="28" t="s">
        <v>82</v>
      </c>
      <c r="C122" s="195" t="s">
        <v>82</v>
      </c>
      <c r="D122" s="30" t="s">
        <v>82</v>
      </c>
      <c r="E122" s="28" t="s">
        <v>340</v>
      </c>
      <c r="F122" s="29" t="s">
        <v>346</v>
      </c>
      <c r="G122" s="31" t="s">
        <v>50</v>
      </c>
      <c r="H122" s="30" t="s">
        <v>266</v>
      </c>
      <c r="I122" s="28" t="s">
        <v>316</v>
      </c>
      <c r="J122" s="28" t="s">
        <v>268</v>
      </c>
      <c r="K122" s="28" t="s">
        <v>317</v>
      </c>
      <c r="L122" s="36" t="s">
        <v>40</v>
      </c>
      <c r="M122" s="28" t="s">
        <v>310</v>
      </c>
      <c r="N122" s="32" t="s">
        <v>33</v>
      </c>
      <c r="O122" s="33" t="s">
        <v>356</v>
      </c>
      <c r="P122" s="34">
        <v>45855</v>
      </c>
      <c r="Q122" s="30" t="s">
        <v>387</v>
      </c>
      <c r="R122" s="197" t="s">
        <v>388</v>
      </c>
      <c r="S122" s="35" t="s">
        <v>86</v>
      </c>
      <c r="T122" s="26" t="str">
        <f t="shared" si="22"/>
        <v>&lt;3.15</v>
      </c>
      <c r="U122" s="26" t="str">
        <f t="shared" si="22"/>
        <v>&lt;3.12</v>
      </c>
      <c r="V122" s="27" t="str">
        <f t="shared" si="23"/>
        <v>&lt;6.3</v>
      </c>
      <c r="W122" s="44" t="str">
        <f t="shared" si="20"/>
        <v/>
      </c>
    </row>
    <row r="123" spans="1:23" x14ac:dyDescent="0.4">
      <c r="A123" s="28">
        <f t="shared" si="19"/>
        <v>117</v>
      </c>
      <c r="B123" s="28" t="s">
        <v>82</v>
      </c>
      <c r="C123" s="195" t="s">
        <v>82</v>
      </c>
      <c r="D123" s="30" t="s">
        <v>82</v>
      </c>
      <c r="E123" s="28" t="s">
        <v>340</v>
      </c>
      <c r="F123" s="29" t="s">
        <v>346</v>
      </c>
      <c r="G123" s="31" t="s">
        <v>50</v>
      </c>
      <c r="H123" s="30" t="s">
        <v>266</v>
      </c>
      <c r="I123" s="28" t="s">
        <v>316</v>
      </c>
      <c r="J123" s="28" t="s">
        <v>268</v>
      </c>
      <c r="K123" s="28" t="s">
        <v>317</v>
      </c>
      <c r="L123" s="36" t="s">
        <v>40</v>
      </c>
      <c r="M123" s="28" t="s">
        <v>310</v>
      </c>
      <c r="N123" s="32" t="s">
        <v>33</v>
      </c>
      <c r="O123" s="33" t="s">
        <v>356</v>
      </c>
      <c r="P123" s="34">
        <v>45855</v>
      </c>
      <c r="Q123" s="30" t="s">
        <v>389</v>
      </c>
      <c r="R123" s="28" t="s">
        <v>390</v>
      </c>
      <c r="S123" s="35" t="s">
        <v>345</v>
      </c>
      <c r="T123" s="26" t="str">
        <f t="shared" si="22"/>
        <v>&lt;4.37</v>
      </c>
      <c r="U123" s="26" t="str">
        <f t="shared" si="22"/>
        <v>&lt;4.28</v>
      </c>
      <c r="V123" s="27" t="str">
        <f t="shared" si="23"/>
        <v>&lt;8.7</v>
      </c>
      <c r="W123" s="44" t="str">
        <f t="shared" si="20"/>
        <v/>
      </c>
    </row>
    <row r="124" spans="1:23" x14ac:dyDescent="0.4">
      <c r="A124" s="28">
        <f t="shared" si="19"/>
        <v>118</v>
      </c>
      <c r="B124" s="28" t="s">
        <v>82</v>
      </c>
      <c r="C124" s="195" t="s">
        <v>82</v>
      </c>
      <c r="D124" s="30" t="s">
        <v>82</v>
      </c>
      <c r="E124" s="28" t="s">
        <v>340</v>
      </c>
      <c r="F124" s="29" t="s">
        <v>346</v>
      </c>
      <c r="G124" s="31" t="s">
        <v>50</v>
      </c>
      <c r="H124" s="30" t="s">
        <v>266</v>
      </c>
      <c r="I124" s="28" t="s">
        <v>316</v>
      </c>
      <c r="J124" s="28" t="s">
        <v>268</v>
      </c>
      <c r="K124" s="28" t="s">
        <v>317</v>
      </c>
      <c r="L124" s="36" t="s">
        <v>40</v>
      </c>
      <c r="M124" s="28" t="s">
        <v>310</v>
      </c>
      <c r="N124" s="32" t="s">
        <v>33</v>
      </c>
      <c r="O124" s="33" t="s">
        <v>356</v>
      </c>
      <c r="P124" s="34">
        <v>45855</v>
      </c>
      <c r="Q124" s="30" t="s">
        <v>285</v>
      </c>
      <c r="R124" s="28" t="s">
        <v>391</v>
      </c>
      <c r="S124" s="35" t="s">
        <v>392</v>
      </c>
      <c r="T124" s="26" t="str">
        <f t="shared" si="22"/>
        <v>&lt;4.49</v>
      </c>
      <c r="U124" s="26" t="str">
        <f t="shared" si="22"/>
        <v>&lt;5.27</v>
      </c>
      <c r="V124" s="27" t="str">
        <f t="shared" si="23"/>
        <v>&lt;9.8</v>
      </c>
      <c r="W124" s="44" t="str">
        <f t="shared" si="20"/>
        <v/>
      </c>
    </row>
    <row r="125" spans="1:23" x14ac:dyDescent="0.4">
      <c r="A125" s="28">
        <f t="shared" si="19"/>
        <v>119</v>
      </c>
      <c r="B125" s="28" t="s">
        <v>82</v>
      </c>
      <c r="C125" s="195" t="s">
        <v>82</v>
      </c>
      <c r="D125" s="30" t="s">
        <v>82</v>
      </c>
      <c r="E125" s="28" t="s">
        <v>264</v>
      </c>
      <c r="F125" s="29" t="s">
        <v>265</v>
      </c>
      <c r="G125" s="31" t="s">
        <v>50</v>
      </c>
      <c r="H125" s="30" t="s">
        <v>266</v>
      </c>
      <c r="I125" s="28" t="s">
        <v>267</v>
      </c>
      <c r="J125" s="28" t="s">
        <v>268</v>
      </c>
      <c r="K125" s="28" t="s">
        <v>269</v>
      </c>
      <c r="L125" s="36" t="s">
        <v>40</v>
      </c>
      <c r="M125" s="28" t="s">
        <v>393</v>
      </c>
      <c r="N125" s="32" t="s">
        <v>33</v>
      </c>
      <c r="O125" s="33">
        <v>45862</v>
      </c>
      <c r="P125" s="34">
        <v>45866</v>
      </c>
      <c r="Q125" s="30" t="s">
        <v>394</v>
      </c>
      <c r="R125" s="28" t="s">
        <v>395</v>
      </c>
      <c r="S125" s="35" t="s">
        <v>396</v>
      </c>
      <c r="T125" s="26" t="str">
        <f t="shared" si="22"/>
        <v>&lt;0.414</v>
      </c>
      <c r="U125" s="26" t="str">
        <f t="shared" si="22"/>
        <v>&lt;0.522</v>
      </c>
      <c r="V125" s="27" t="str">
        <f t="shared" si="23"/>
        <v>&lt;0.94</v>
      </c>
      <c r="W125" s="44" t="str">
        <f t="shared" si="20"/>
        <v/>
      </c>
    </row>
    <row r="126" spans="1:23" ht="75" x14ac:dyDescent="0.4">
      <c r="A126" s="28">
        <f t="shared" si="19"/>
        <v>120</v>
      </c>
      <c r="B126" s="28" t="s">
        <v>82</v>
      </c>
      <c r="C126" s="195" t="s">
        <v>294</v>
      </c>
      <c r="D126" s="30" t="s">
        <v>82</v>
      </c>
      <c r="E126" s="28" t="s">
        <v>295</v>
      </c>
      <c r="F126" s="29" t="s">
        <v>397</v>
      </c>
      <c r="G126" s="31" t="s">
        <v>50</v>
      </c>
      <c r="H126" s="30" t="s">
        <v>266</v>
      </c>
      <c r="I126" s="28" t="s">
        <v>297</v>
      </c>
      <c r="J126" s="28" t="s">
        <v>268</v>
      </c>
      <c r="K126" s="28" t="s">
        <v>269</v>
      </c>
      <c r="L126" s="36" t="s">
        <v>40</v>
      </c>
      <c r="M126" s="28" t="s">
        <v>398</v>
      </c>
      <c r="N126" s="32" t="s">
        <v>33</v>
      </c>
      <c r="O126" s="33">
        <v>45860</v>
      </c>
      <c r="P126" s="34">
        <v>45863</v>
      </c>
      <c r="Q126" s="30" t="s">
        <v>399</v>
      </c>
      <c r="R126" s="28" t="s">
        <v>400</v>
      </c>
      <c r="S126" s="35" t="s">
        <v>401</v>
      </c>
      <c r="T126" s="26" t="str">
        <f t="shared" si="22"/>
        <v>&lt;0.294</v>
      </c>
      <c r="U126" s="26" t="str">
        <f t="shared" si="22"/>
        <v>&lt;0.376</v>
      </c>
      <c r="V126" s="27" t="str">
        <f t="shared" si="23"/>
        <v>&lt;0.67</v>
      </c>
      <c r="W126" s="44" t="str">
        <f t="shared" si="20"/>
        <v/>
      </c>
    </row>
    <row r="127" spans="1:23" x14ac:dyDescent="0.4">
      <c r="A127" s="28">
        <f t="shared" si="19"/>
        <v>121</v>
      </c>
      <c r="B127" s="28" t="s">
        <v>82</v>
      </c>
      <c r="C127" s="195" t="s">
        <v>253</v>
      </c>
      <c r="D127" s="30" t="s">
        <v>31</v>
      </c>
      <c r="E127" s="28" t="s">
        <v>31</v>
      </c>
      <c r="F127" s="29" t="s">
        <v>402</v>
      </c>
      <c r="G127" s="31" t="s">
        <v>403</v>
      </c>
      <c r="H127" s="30" t="s">
        <v>404</v>
      </c>
      <c r="I127" s="28" t="s">
        <v>405</v>
      </c>
      <c r="J127" s="28"/>
      <c r="K127" s="28"/>
      <c r="L127" s="36" t="s">
        <v>40</v>
      </c>
      <c r="M127" s="28" t="s">
        <v>406</v>
      </c>
      <c r="N127" s="32" t="s">
        <v>33</v>
      </c>
      <c r="O127" s="33">
        <v>45852</v>
      </c>
      <c r="P127" s="34">
        <v>45854</v>
      </c>
      <c r="Q127" s="30" t="s">
        <v>48</v>
      </c>
      <c r="R127" s="28" t="s">
        <v>46</v>
      </c>
      <c r="S127" s="35" t="s">
        <v>287</v>
      </c>
      <c r="T127" s="26" t="str">
        <f t="shared" si="22"/>
        <v>&lt;4.5</v>
      </c>
      <c r="U127" s="26" t="str">
        <f t="shared" si="22"/>
        <v>&lt;4.1</v>
      </c>
      <c r="V127" s="27" t="str">
        <f t="shared" si="23"/>
        <v>&lt;8.6</v>
      </c>
      <c r="W127" s="44" t="str">
        <f t="shared" si="20"/>
        <v/>
      </c>
    </row>
    <row r="128" spans="1:23" x14ac:dyDescent="0.4">
      <c r="A128" s="28">
        <f t="shared" si="19"/>
        <v>122</v>
      </c>
      <c r="B128" s="28" t="s">
        <v>82</v>
      </c>
      <c r="C128" s="195" t="s">
        <v>253</v>
      </c>
      <c r="D128" s="30" t="s">
        <v>31</v>
      </c>
      <c r="E128" s="28" t="s">
        <v>31</v>
      </c>
      <c r="F128" s="29" t="s">
        <v>407</v>
      </c>
      <c r="G128" s="31" t="s">
        <v>403</v>
      </c>
      <c r="H128" s="30" t="s">
        <v>404</v>
      </c>
      <c r="I128" s="28" t="s">
        <v>405</v>
      </c>
      <c r="J128" s="28"/>
      <c r="K128" s="28"/>
      <c r="L128" s="36" t="s">
        <v>40</v>
      </c>
      <c r="M128" s="28" t="s">
        <v>406</v>
      </c>
      <c r="N128" s="32" t="s">
        <v>33</v>
      </c>
      <c r="O128" s="33">
        <v>45852</v>
      </c>
      <c r="P128" s="34">
        <v>45854</v>
      </c>
      <c r="Q128" s="30" t="s">
        <v>41</v>
      </c>
      <c r="R128" s="28" t="s">
        <v>41</v>
      </c>
      <c r="S128" s="35" t="s">
        <v>287</v>
      </c>
      <c r="T128" s="26" t="str">
        <f t="shared" si="22"/>
        <v>&lt;4.3</v>
      </c>
      <c r="U128" s="26" t="str">
        <f t="shared" si="22"/>
        <v>&lt;4.3</v>
      </c>
      <c r="V128" s="27" t="str">
        <f t="shared" si="23"/>
        <v>&lt;8.6</v>
      </c>
      <c r="W128" s="44" t="str">
        <f t="shared" si="20"/>
        <v/>
      </c>
    </row>
    <row r="129" spans="1:23" x14ac:dyDescent="0.4">
      <c r="A129" s="28">
        <f t="shared" si="19"/>
        <v>123</v>
      </c>
      <c r="B129" s="28" t="s">
        <v>82</v>
      </c>
      <c r="C129" s="195" t="s">
        <v>253</v>
      </c>
      <c r="D129" s="30" t="s">
        <v>31</v>
      </c>
      <c r="E129" s="28" t="s">
        <v>31</v>
      </c>
      <c r="F129" s="29" t="s">
        <v>408</v>
      </c>
      <c r="G129" s="31" t="s">
        <v>403</v>
      </c>
      <c r="H129" s="30" t="s">
        <v>404</v>
      </c>
      <c r="I129" s="28" t="s">
        <v>405</v>
      </c>
      <c r="J129" s="28"/>
      <c r="K129" s="28"/>
      <c r="L129" s="36" t="s">
        <v>40</v>
      </c>
      <c r="M129" s="28" t="s">
        <v>406</v>
      </c>
      <c r="N129" s="32" t="s">
        <v>33</v>
      </c>
      <c r="O129" s="33">
        <v>45852</v>
      </c>
      <c r="P129" s="34">
        <v>45854</v>
      </c>
      <c r="Q129" s="30" t="s">
        <v>409</v>
      </c>
      <c r="R129" s="28" t="s">
        <v>44</v>
      </c>
      <c r="S129" s="35" t="s">
        <v>287</v>
      </c>
      <c r="T129" s="26" t="str">
        <f t="shared" si="22"/>
        <v>&lt;3.5</v>
      </c>
      <c r="U129" s="26" t="str">
        <f t="shared" si="22"/>
        <v>&lt;5.1</v>
      </c>
      <c r="V129" s="27" t="str">
        <f t="shared" si="23"/>
        <v>&lt;8.6</v>
      </c>
      <c r="W129" s="44" t="str">
        <f t="shared" si="20"/>
        <v/>
      </c>
    </row>
    <row r="130" spans="1:23" x14ac:dyDescent="0.4">
      <c r="A130" s="28">
        <f t="shared" si="19"/>
        <v>124</v>
      </c>
      <c r="B130" s="28" t="s">
        <v>82</v>
      </c>
      <c r="C130" s="195" t="s">
        <v>253</v>
      </c>
      <c r="D130" s="30" t="s">
        <v>31</v>
      </c>
      <c r="E130" s="28" t="s">
        <v>31</v>
      </c>
      <c r="F130" s="29" t="s">
        <v>410</v>
      </c>
      <c r="G130" s="31" t="s">
        <v>403</v>
      </c>
      <c r="H130" s="30" t="s">
        <v>411</v>
      </c>
      <c r="I130" s="28" t="s">
        <v>412</v>
      </c>
      <c r="J130" s="28"/>
      <c r="K130" s="28"/>
      <c r="L130" s="36" t="s">
        <v>40</v>
      </c>
      <c r="M130" s="28" t="s">
        <v>406</v>
      </c>
      <c r="N130" s="32" t="s">
        <v>33</v>
      </c>
      <c r="O130" s="33">
        <v>45852</v>
      </c>
      <c r="P130" s="34">
        <v>45854</v>
      </c>
      <c r="Q130" s="30" t="s">
        <v>49</v>
      </c>
      <c r="R130" s="28" t="s">
        <v>413</v>
      </c>
      <c r="S130" s="35" t="s">
        <v>173</v>
      </c>
      <c r="T130" s="26" t="str">
        <f t="shared" si="22"/>
        <v>&lt;8.9</v>
      </c>
      <c r="U130" s="26" t="str">
        <f t="shared" si="22"/>
        <v>&lt;7.6</v>
      </c>
      <c r="V130" s="27" t="str">
        <f t="shared" si="23"/>
        <v>&lt;17</v>
      </c>
      <c r="W130" s="44" t="str">
        <f t="shared" si="20"/>
        <v/>
      </c>
    </row>
    <row r="131" spans="1:23" x14ac:dyDescent="0.4">
      <c r="A131" s="28">
        <f t="shared" si="19"/>
        <v>125</v>
      </c>
      <c r="B131" s="28" t="s">
        <v>82</v>
      </c>
      <c r="C131" s="195" t="s">
        <v>253</v>
      </c>
      <c r="D131" s="30" t="s">
        <v>31</v>
      </c>
      <c r="E131" s="28" t="s">
        <v>31</v>
      </c>
      <c r="F131" s="29" t="s">
        <v>414</v>
      </c>
      <c r="G131" s="31" t="s">
        <v>403</v>
      </c>
      <c r="H131" s="30" t="s">
        <v>411</v>
      </c>
      <c r="I131" s="28" t="s">
        <v>415</v>
      </c>
      <c r="J131" s="28"/>
      <c r="K131" s="28"/>
      <c r="L131" s="36" t="s">
        <v>40</v>
      </c>
      <c r="M131" s="28" t="s">
        <v>406</v>
      </c>
      <c r="N131" s="32" t="s">
        <v>33</v>
      </c>
      <c r="O131" s="33">
        <v>45852</v>
      </c>
      <c r="P131" s="34">
        <v>45854</v>
      </c>
      <c r="Q131" s="30" t="s">
        <v>287</v>
      </c>
      <c r="R131" s="28" t="s">
        <v>386</v>
      </c>
      <c r="S131" s="35" t="s">
        <v>173</v>
      </c>
      <c r="T131" s="26" t="str">
        <f t="shared" si="22"/>
        <v>&lt;8.6</v>
      </c>
      <c r="U131" s="26" t="str">
        <f t="shared" si="22"/>
        <v>&lt;8</v>
      </c>
      <c r="V131" s="27" t="str">
        <f t="shared" si="23"/>
        <v>&lt;17</v>
      </c>
      <c r="W131" s="44" t="str">
        <f t="shared" si="20"/>
        <v/>
      </c>
    </row>
    <row r="132" spans="1:23" x14ac:dyDescent="0.4">
      <c r="A132" s="28">
        <f t="shared" si="19"/>
        <v>126</v>
      </c>
      <c r="B132" s="28" t="s">
        <v>82</v>
      </c>
      <c r="C132" s="195" t="s">
        <v>253</v>
      </c>
      <c r="D132" s="30" t="s">
        <v>31</v>
      </c>
      <c r="E132" s="28" t="s">
        <v>31</v>
      </c>
      <c r="F132" s="29" t="s">
        <v>416</v>
      </c>
      <c r="G132" s="31" t="s">
        <v>403</v>
      </c>
      <c r="H132" s="30" t="s">
        <v>411</v>
      </c>
      <c r="I132" s="28" t="s">
        <v>417</v>
      </c>
      <c r="J132" s="28"/>
      <c r="K132" s="28"/>
      <c r="L132" s="36" t="s">
        <v>40</v>
      </c>
      <c r="M132" s="28" t="s">
        <v>406</v>
      </c>
      <c r="N132" s="32" t="s">
        <v>33</v>
      </c>
      <c r="O132" s="33">
        <v>45852</v>
      </c>
      <c r="P132" s="34">
        <v>45854</v>
      </c>
      <c r="Q132" s="30" t="s">
        <v>329</v>
      </c>
      <c r="R132" s="28" t="s">
        <v>418</v>
      </c>
      <c r="S132" s="35" t="s">
        <v>173</v>
      </c>
      <c r="T132" s="26" t="str">
        <f t="shared" si="22"/>
        <v>&lt;9.4</v>
      </c>
      <c r="U132" s="26" t="str">
        <f t="shared" si="22"/>
        <v>&lt;7.4</v>
      </c>
      <c r="V132" s="27" t="str">
        <f t="shared" si="23"/>
        <v>&lt;17</v>
      </c>
      <c r="W132" s="44" t="str">
        <f t="shared" si="20"/>
        <v/>
      </c>
    </row>
    <row r="133" spans="1:23" x14ac:dyDescent="0.4">
      <c r="A133" s="28">
        <f t="shared" si="19"/>
        <v>127</v>
      </c>
      <c r="B133" s="28" t="s">
        <v>82</v>
      </c>
      <c r="C133" s="195" t="s">
        <v>253</v>
      </c>
      <c r="D133" s="30" t="s">
        <v>31</v>
      </c>
      <c r="E133" s="28" t="s">
        <v>31</v>
      </c>
      <c r="F133" s="29" t="s">
        <v>402</v>
      </c>
      <c r="G133" s="31" t="s">
        <v>403</v>
      </c>
      <c r="H133" s="30" t="s">
        <v>404</v>
      </c>
      <c r="I133" s="28" t="s">
        <v>419</v>
      </c>
      <c r="J133" s="28"/>
      <c r="K133" s="28" t="s">
        <v>420</v>
      </c>
      <c r="L133" s="36" t="s">
        <v>40</v>
      </c>
      <c r="M133" s="28" t="s">
        <v>406</v>
      </c>
      <c r="N133" s="32" t="s">
        <v>33</v>
      </c>
      <c r="O133" s="33">
        <v>45852</v>
      </c>
      <c r="P133" s="34">
        <v>45854</v>
      </c>
      <c r="Q133" s="30" t="s">
        <v>421</v>
      </c>
      <c r="R133" s="28" t="s">
        <v>42</v>
      </c>
      <c r="S133" s="35" t="s">
        <v>47</v>
      </c>
      <c r="T133" s="26" t="str">
        <f t="shared" si="22"/>
        <v>&lt;3.9</v>
      </c>
      <c r="U133" s="26" t="str">
        <f t="shared" si="22"/>
        <v>&lt;4.4</v>
      </c>
      <c r="V133" s="27" t="str">
        <f t="shared" si="23"/>
        <v>&lt;8.3</v>
      </c>
      <c r="W133" s="44" t="str">
        <f t="shared" si="20"/>
        <v/>
      </c>
    </row>
    <row r="134" spans="1:23" ht="37.5" x14ac:dyDescent="0.4">
      <c r="A134" s="28">
        <f t="shared" si="19"/>
        <v>128</v>
      </c>
      <c r="B134" s="28" t="s">
        <v>82</v>
      </c>
      <c r="C134" s="195" t="s">
        <v>253</v>
      </c>
      <c r="D134" s="30" t="s">
        <v>31</v>
      </c>
      <c r="E134" s="28" t="s">
        <v>31</v>
      </c>
      <c r="F134" s="29" t="s">
        <v>410</v>
      </c>
      <c r="G134" s="31" t="s">
        <v>403</v>
      </c>
      <c r="H134" s="30" t="s">
        <v>404</v>
      </c>
      <c r="I134" s="28" t="s">
        <v>419</v>
      </c>
      <c r="J134" s="28"/>
      <c r="K134" s="28" t="s">
        <v>422</v>
      </c>
      <c r="L134" s="36" t="s">
        <v>40</v>
      </c>
      <c r="M134" s="28" t="s">
        <v>406</v>
      </c>
      <c r="N134" s="32" t="s">
        <v>33</v>
      </c>
      <c r="O134" s="33">
        <v>45852</v>
      </c>
      <c r="P134" s="34">
        <v>45854</v>
      </c>
      <c r="Q134" s="30" t="s">
        <v>41</v>
      </c>
      <c r="R134" s="28" t="s">
        <v>41</v>
      </c>
      <c r="S134" s="35" t="s">
        <v>287</v>
      </c>
      <c r="T134" s="26" t="str">
        <f t="shared" si="22"/>
        <v>&lt;4.3</v>
      </c>
      <c r="U134" s="26" t="str">
        <f t="shared" si="22"/>
        <v>&lt;4.3</v>
      </c>
      <c r="V134" s="27" t="str">
        <f t="shared" si="23"/>
        <v>&lt;8.6</v>
      </c>
      <c r="W134" s="44" t="str">
        <f t="shared" si="20"/>
        <v/>
      </c>
    </row>
    <row r="135" spans="1:23" x14ac:dyDescent="0.4">
      <c r="A135" s="28">
        <f t="shared" si="19"/>
        <v>129</v>
      </c>
      <c r="B135" s="28" t="s">
        <v>82</v>
      </c>
      <c r="C135" s="195" t="s">
        <v>253</v>
      </c>
      <c r="D135" s="30" t="s">
        <v>31</v>
      </c>
      <c r="E135" s="28" t="s">
        <v>31</v>
      </c>
      <c r="F135" s="29" t="s">
        <v>410</v>
      </c>
      <c r="G135" s="31" t="s">
        <v>403</v>
      </c>
      <c r="H135" s="30" t="s">
        <v>423</v>
      </c>
      <c r="I135" s="28" t="s">
        <v>424</v>
      </c>
      <c r="J135" s="28"/>
      <c r="K135" s="28" t="s">
        <v>425</v>
      </c>
      <c r="L135" s="36" t="s">
        <v>40</v>
      </c>
      <c r="M135" s="28" t="s">
        <v>406</v>
      </c>
      <c r="N135" s="32" t="s">
        <v>33</v>
      </c>
      <c r="O135" s="33">
        <v>45852</v>
      </c>
      <c r="P135" s="34">
        <v>45854</v>
      </c>
      <c r="Q135" s="30" t="s">
        <v>426</v>
      </c>
      <c r="R135" s="28" t="s">
        <v>301</v>
      </c>
      <c r="S135" s="35" t="s">
        <v>427</v>
      </c>
      <c r="T135" s="26" t="str">
        <f t="shared" si="22"/>
        <v>&lt;0.82</v>
      </c>
      <c r="U135" s="26" t="str">
        <f t="shared" si="22"/>
        <v>&lt;0.85</v>
      </c>
      <c r="V135" s="27" t="str">
        <f t="shared" si="23"/>
        <v>&lt;1.7</v>
      </c>
      <c r="W135" s="44" t="str">
        <f t="shared" si="20"/>
        <v/>
      </c>
    </row>
    <row r="136" spans="1:23" x14ac:dyDescent="0.4">
      <c r="A136" s="28">
        <f t="shared" si="19"/>
        <v>130</v>
      </c>
      <c r="B136" s="28" t="s">
        <v>82</v>
      </c>
      <c r="C136" s="195" t="s">
        <v>253</v>
      </c>
      <c r="D136" s="30" t="s">
        <v>31</v>
      </c>
      <c r="E136" s="28" t="s">
        <v>31</v>
      </c>
      <c r="F136" s="29" t="s">
        <v>408</v>
      </c>
      <c r="G136" s="31" t="s">
        <v>403</v>
      </c>
      <c r="H136" s="30" t="s">
        <v>423</v>
      </c>
      <c r="I136" s="28" t="s">
        <v>424</v>
      </c>
      <c r="J136" s="28"/>
      <c r="K136" s="28" t="s">
        <v>425</v>
      </c>
      <c r="L136" s="36" t="s">
        <v>40</v>
      </c>
      <c r="M136" s="28" t="s">
        <v>406</v>
      </c>
      <c r="N136" s="32" t="s">
        <v>33</v>
      </c>
      <c r="O136" s="33">
        <v>45852</v>
      </c>
      <c r="P136" s="34">
        <v>45854</v>
      </c>
      <c r="Q136" s="30" t="s">
        <v>426</v>
      </c>
      <c r="R136" s="28" t="s">
        <v>301</v>
      </c>
      <c r="S136" s="35" t="s">
        <v>427</v>
      </c>
      <c r="T136" s="26" t="str">
        <f t="shared" si="22"/>
        <v>&lt;0.82</v>
      </c>
      <c r="U136" s="26" t="str">
        <f t="shared" si="22"/>
        <v>&lt;0.85</v>
      </c>
      <c r="V136" s="27" t="str">
        <f t="shared" si="23"/>
        <v>&lt;1.7</v>
      </c>
      <c r="W136" s="44" t="str">
        <f t="shared" si="20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15" priority="16">
      <formula>$W8="○"</formula>
    </cfRule>
  </conditionalFormatting>
  <conditionalFormatting sqref="V8:V11">
    <cfRule type="expression" dxfId="14" priority="15">
      <formula>$W8="○"</formula>
    </cfRule>
  </conditionalFormatting>
  <conditionalFormatting sqref="V12:V13">
    <cfRule type="expression" dxfId="13" priority="14">
      <formula>$W12="○"</formula>
    </cfRule>
  </conditionalFormatting>
  <conditionalFormatting sqref="V14:V18">
    <cfRule type="expression" dxfId="12" priority="13">
      <formula>$W14="○"</formula>
    </cfRule>
  </conditionalFormatting>
  <conditionalFormatting sqref="V19:V20">
    <cfRule type="expression" dxfId="11" priority="12">
      <formula>$W19="○"</formula>
    </cfRule>
  </conditionalFormatting>
  <conditionalFormatting sqref="V21:V31">
    <cfRule type="expression" dxfId="10" priority="11">
      <formula>$W21="○"</formula>
    </cfRule>
  </conditionalFormatting>
  <conditionalFormatting sqref="V32:V37">
    <cfRule type="expression" dxfId="9" priority="10">
      <formula>$W32="○"</formula>
    </cfRule>
  </conditionalFormatting>
  <conditionalFormatting sqref="V38:V47">
    <cfRule type="expression" dxfId="8" priority="9">
      <formula>$W38="○"</formula>
    </cfRule>
  </conditionalFormatting>
  <conditionalFormatting sqref="V48:V67">
    <cfRule type="expression" dxfId="7" priority="8">
      <formula>$W48="○"</formula>
    </cfRule>
  </conditionalFormatting>
  <conditionalFormatting sqref="V68:V69">
    <cfRule type="expression" dxfId="6" priority="7">
      <formula>$W68="○"</formula>
    </cfRule>
  </conditionalFormatting>
  <conditionalFormatting sqref="V70">
    <cfRule type="expression" dxfId="5" priority="6">
      <formula>$W70="○"</formula>
    </cfRule>
  </conditionalFormatting>
  <conditionalFormatting sqref="V71">
    <cfRule type="expression" dxfId="4" priority="5">
      <formula>$W71="○"</formula>
    </cfRule>
  </conditionalFormatting>
  <conditionalFormatting sqref="V72">
    <cfRule type="expression" dxfId="3" priority="4">
      <formula>$W72="○"</formula>
    </cfRule>
  </conditionalFormatting>
  <conditionalFormatting sqref="V73:V75">
    <cfRule type="expression" dxfId="2" priority="3">
      <formula>#REF!="○"</formula>
    </cfRule>
  </conditionalFormatting>
  <conditionalFormatting sqref="V76:V78">
    <cfRule type="expression" dxfId="1" priority="2">
      <formula>#REF!="○"</formula>
    </cfRule>
  </conditionalFormatting>
  <conditionalFormatting sqref="V79:V136">
    <cfRule type="expression" dxfId="0" priority="1">
      <formula>$W79="○"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