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21EB06A3-4B7A-45B0-B176-D7C47E8A7F0E}" xr6:coauthVersionLast="47" xr6:coauthVersionMax="47" xr10:uidLastSave="{00000000-0000-0000-0000-000000000000}"/>
  <bookViews>
    <workbookView xWindow="420" yWindow="45" windowWidth="17625" windowHeight="15165" xr2:uid="{00000000-000D-0000-FFFF-FFFF00000000}"/>
  </bookViews>
  <sheets>
    <sheet name="Sheet1" sheetId="1" r:id="rId1"/>
  </sheets>
  <definedNames>
    <definedName name="_xlnm._FilterDatabase" localSheetId="0" hidden="1">Sheet1!$O$4:$P$685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49" i="1" l="1"/>
  <c r="T149" i="1"/>
  <c r="V149" i="1" s="1"/>
  <c r="W149" i="1" s="1"/>
  <c r="U148" i="1"/>
  <c r="T148" i="1"/>
  <c r="V148" i="1" s="1"/>
  <c r="U147" i="1"/>
  <c r="T147" i="1"/>
  <c r="V147" i="1" s="1"/>
  <c r="U146" i="1"/>
  <c r="T146" i="1"/>
  <c r="V146" i="1" s="1"/>
  <c r="U145" i="1"/>
  <c r="T145" i="1"/>
  <c r="V145" i="1" s="1"/>
  <c r="U144" i="1"/>
  <c r="T144" i="1"/>
  <c r="V144" i="1" s="1"/>
  <c r="U143" i="1"/>
  <c r="T143" i="1"/>
  <c r="V143" i="1" s="1"/>
  <c r="U142" i="1"/>
  <c r="T142" i="1"/>
  <c r="V142" i="1" s="1"/>
  <c r="U141" i="1"/>
  <c r="T141" i="1"/>
  <c r="V141" i="1" s="1"/>
  <c r="U140" i="1"/>
  <c r="T140" i="1"/>
  <c r="V140" i="1" s="1"/>
  <c r="U139" i="1"/>
  <c r="T139" i="1"/>
  <c r="V139" i="1" s="1"/>
  <c r="U138" i="1"/>
  <c r="T138" i="1"/>
  <c r="V138" i="1" s="1"/>
  <c r="U137" i="1"/>
  <c r="T137" i="1"/>
  <c r="V137" i="1" s="1"/>
  <c r="U136" i="1"/>
  <c r="T136" i="1"/>
  <c r="V136" i="1" s="1"/>
  <c r="U135" i="1"/>
  <c r="T135" i="1"/>
  <c r="V135" i="1" s="1"/>
  <c r="U134" i="1"/>
  <c r="T134" i="1"/>
  <c r="V134" i="1" s="1"/>
  <c r="U133" i="1"/>
  <c r="T133" i="1"/>
  <c r="V133" i="1" s="1"/>
  <c r="U132" i="1"/>
  <c r="T132" i="1"/>
  <c r="V132" i="1" s="1"/>
  <c r="U131" i="1"/>
  <c r="T131" i="1"/>
  <c r="V131" i="1" s="1"/>
  <c r="U130" i="1"/>
  <c r="T130" i="1"/>
  <c r="V130" i="1" s="1"/>
  <c r="U129" i="1"/>
  <c r="T129" i="1"/>
  <c r="V129" i="1" s="1"/>
  <c r="U128" i="1"/>
  <c r="T128" i="1"/>
  <c r="V128" i="1" s="1"/>
  <c r="U127" i="1"/>
  <c r="T127" i="1"/>
  <c r="V127" i="1" s="1"/>
  <c r="U126" i="1"/>
  <c r="T126" i="1"/>
  <c r="V126" i="1" s="1"/>
  <c r="U125" i="1"/>
  <c r="T125" i="1"/>
  <c r="V125" i="1" s="1"/>
  <c r="U124" i="1"/>
  <c r="T124" i="1"/>
  <c r="V124" i="1" s="1"/>
  <c r="U123" i="1"/>
  <c r="T123" i="1"/>
  <c r="V123" i="1" s="1"/>
  <c r="U122" i="1"/>
  <c r="T122" i="1"/>
  <c r="V122" i="1" s="1"/>
  <c r="U121" i="1"/>
  <c r="T121" i="1"/>
  <c r="V121" i="1" s="1"/>
  <c r="U120" i="1"/>
  <c r="T120" i="1"/>
  <c r="V120" i="1" s="1"/>
  <c r="U119" i="1"/>
  <c r="T119" i="1"/>
  <c r="V119" i="1" s="1"/>
  <c r="U118" i="1"/>
  <c r="T118" i="1"/>
  <c r="V118" i="1" s="1"/>
  <c r="U117" i="1"/>
  <c r="T117" i="1"/>
  <c r="V117" i="1" s="1"/>
  <c r="U116" i="1"/>
  <c r="T116" i="1"/>
  <c r="V116" i="1" s="1"/>
  <c r="U115" i="1"/>
  <c r="T115" i="1"/>
  <c r="V115" i="1" s="1"/>
  <c r="U114" i="1"/>
  <c r="T114" i="1"/>
  <c r="V114" i="1" s="1"/>
  <c r="U113" i="1"/>
  <c r="T113" i="1"/>
  <c r="V113" i="1" s="1"/>
  <c r="U112" i="1"/>
  <c r="T112" i="1"/>
  <c r="V112" i="1" s="1"/>
  <c r="U111" i="1"/>
  <c r="T111" i="1"/>
  <c r="V111" i="1" s="1"/>
  <c r="U110" i="1"/>
  <c r="T110" i="1"/>
  <c r="V110" i="1" s="1"/>
  <c r="U109" i="1"/>
  <c r="T109" i="1"/>
  <c r="V109" i="1" s="1"/>
  <c r="U108" i="1"/>
  <c r="T108" i="1"/>
  <c r="V108" i="1" s="1"/>
  <c r="U107" i="1"/>
  <c r="T107" i="1"/>
  <c r="V107" i="1" s="1"/>
  <c r="U106" i="1"/>
  <c r="T106" i="1"/>
  <c r="V106" i="1" s="1"/>
  <c r="U105" i="1"/>
  <c r="T105" i="1"/>
  <c r="V105" i="1" s="1"/>
  <c r="U104" i="1"/>
  <c r="T104" i="1"/>
  <c r="V104" i="1" s="1"/>
  <c r="U103" i="1"/>
  <c r="T103" i="1"/>
  <c r="V103" i="1" s="1"/>
  <c r="U102" i="1"/>
  <c r="T102" i="1"/>
  <c r="V102" i="1" s="1"/>
  <c r="U101" i="1"/>
  <c r="T101" i="1"/>
  <c r="V101" i="1" s="1"/>
  <c r="U100" i="1"/>
  <c r="T100" i="1"/>
  <c r="V100" i="1" s="1"/>
  <c r="U99" i="1"/>
  <c r="T99" i="1"/>
  <c r="V99" i="1" s="1"/>
  <c r="U98" i="1"/>
  <c r="T98" i="1"/>
  <c r="V98" i="1" s="1"/>
  <c r="U97" i="1"/>
  <c r="T97" i="1"/>
  <c r="V97" i="1" s="1"/>
  <c r="U96" i="1"/>
  <c r="T96" i="1"/>
  <c r="V96" i="1" s="1"/>
  <c r="U95" i="1"/>
  <c r="T95" i="1"/>
  <c r="V95" i="1" s="1"/>
  <c r="U94" i="1"/>
  <c r="T94" i="1"/>
  <c r="V94" i="1" s="1"/>
  <c r="U93" i="1"/>
  <c r="T93" i="1"/>
  <c r="V93" i="1" s="1"/>
  <c r="U92" i="1"/>
  <c r="T92" i="1"/>
  <c r="V92" i="1" s="1"/>
  <c r="U91" i="1"/>
  <c r="T91" i="1"/>
  <c r="V91" i="1" s="1"/>
  <c r="U90" i="1"/>
  <c r="T90" i="1"/>
  <c r="V90" i="1" s="1"/>
  <c r="U89" i="1"/>
  <c r="T89" i="1"/>
  <c r="V89" i="1" s="1"/>
  <c r="U88" i="1"/>
  <c r="T88" i="1"/>
  <c r="U87" i="1"/>
  <c r="T87" i="1"/>
  <c r="V87" i="1" s="1"/>
  <c r="W87" i="1" s="1"/>
  <c r="U86" i="1"/>
  <c r="T86" i="1"/>
  <c r="U85" i="1"/>
  <c r="T85" i="1"/>
  <c r="U84" i="1"/>
  <c r="T84" i="1"/>
  <c r="U83" i="1"/>
  <c r="T83" i="1"/>
  <c r="V83" i="1" s="1"/>
  <c r="W83" i="1" s="1"/>
  <c r="U82" i="1"/>
  <c r="T82" i="1"/>
  <c r="V82" i="1" s="1"/>
  <c r="W82" i="1" s="1"/>
  <c r="U81" i="1"/>
  <c r="T81" i="1"/>
  <c r="V81" i="1" s="1"/>
  <c r="W81" i="1" s="1"/>
  <c r="U80" i="1"/>
  <c r="T80" i="1"/>
  <c r="U79" i="1"/>
  <c r="T79" i="1"/>
  <c r="V79" i="1" s="1"/>
  <c r="W79" i="1" s="1"/>
  <c r="U78" i="1"/>
  <c r="T78" i="1"/>
  <c r="U77" i="1"/>
  <c r="T77" i="1"/>
  <c r="U76" i="1"/>
  <c r="T76" i="1"/>
  <c r="U75" i="1"/>
  <c r="V75" i="1" s="1"/>
  <c r="W75" i="1" s="1"/>
  <c r="T75" i="1"/>
  <c r="U74" i="1"/>
  <c r="T74" i="1"/>
  <c r="U73" i="1"/>
  <c r="T73" i="1"/>
  <c r="U72" i="1"/>
  <c r="T72" i="1"/>
  <c r="U71" i="1"/>
  <c r="V71" i="1" s="1"/>
  <c r="W71" i="1" s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U55" i="1"/>
  <c r="T55" i="1"/>
  <c r="U54" i="1"/>
  <c r="T54" i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V42" i="1" s="1"/>
  <c r="W42" i="1" s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V34" i="1" s="1"/>
  <c r="W34" i="1" s="1"/>
  <c r="T34" i="1"/>
  <c r="V33" i="1"/>
  <c r="W33" i="1" s="1"/>
  <c r="U33" i="1"/>
  <c r="T33" i="1"/>
  <c r="U32" i="1"/>
  <c r="T32" i="1"/>
  <c r="V32" i="1" s="1"/>
  <c r="W32" i="1" s="1"/>
  <c r="U31" i="1"/>
  <c r="T31" i="1"/>
  <c r="V31" i="1" s="1"/>
  <c r="W31" i="1" s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V24" i="1" s="1"/>
  <c r="T24" i="1"/>
  <c r="U23" i="1"/>
  <c r="T23" i="1"/>
  <c r="U22" i="1"/>
  <c r="T22" i="1"/>
  <c r="U21" i="1"/>
  <c r="T21" i="1"/>
  <c r="V21" i="1" s="1"/>
  <c r="U20" i="1"/>
  <c r="T20" i="1"/>
  <c r="V20" i="1" s="1"/>
  <c r="U19" i="1"/>
  <c r="T19" i="1"/>
  <c r="U18" i="1"/>
  <c r="T18" i="1"/>
  <c r="V18" i="1" s="1"/>
  <c r="U17" i="1"/>
  <c r="T17" i="1"/>
  <c r="U16" i="1"/>
  <c r="T16" i="1"/>
  <c r="U15" i="1"/>
  <c r="T15" i="1"/>
  <c r="U14" i="1"/>
  <c r="T14" i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U9" i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U7" i="1"/>
  <c r="T7" i="1"/>
  <c r="V39" i="1" l="1"/>
  <c r="W39" i="1" s="1"/>
  <c r="V40" i="1"/>
  <c r="W40" i="1" s="1"/>
  <c r="V9" i="1"/>
  <c r="W9" i="1" s="1"/>
  <c r="V17" i="1"/>
  <c r="V14" i="1"/>
  <c r="W14" i="1" s="1"/>
  <c r="V22" i="1"/>
  <c r="V25" i="1"/>
  <c r="W25" i="1" s="1"/>
  <c r="V37" i="1"/>
  <c r="W37" i="1" s="1"/>
  <c r="V41" i="1"/>
  <c r="W41" i="1" s="1"/>
  <c r="V73" i="1"/>
  <c r="W73" i="1" s="1"/>
  <c r="V76" i="1"/>
  <c r="W76" i="1" s="1"/>
  <c r="V84" i="1"/>
  <c r="W84" i="1" s="1"/>
  <c r="V8" i="1"/>
  <c r="W8" i="1" s="1"/>
  <c r="V19" i="1"/>
  <c r="V23" i="1"/>
  <c r="V74" i="1"/>
  <c r="W74" i="1" s="1"/>
  <c r="V15" i="1"/>
  <c r="W15" i="1" s="1"/>
  <c r="V26" i="1"/>
  <c r="V30" i="1"/>
  <c r="W30" i="1" s="1"/>
  <c r="V45" i="1"/>
  <c r="V49" i="1"/>
  <c r="V53" i="1"/>
  <c r="V57" i="1"/>
  <c r="V61" i="1"/>
  <c r="V65" i="1"/>
  <c r="V69" i="1"/>
  <c r="W69" i="1" s="1"/>
  <c r="V72" i="1"/>
  <c r="W72" i="1" s="1"/>
  <c r="V16" i="1"/>
  <c r="W16" i="1" s="1"/>
  <c r="V27" i="1"/>
  <c r="V35" i="1"/>
  <c r="W35" i="1" s="1"/>
  <c r="V38" i="1"/>
  <c r="W38" i="1" s="1"/>
  <c r="V46" i="1"/>
  <c r="V50" i="1"/>
  <c r="V54" i="1"/>
  <c r="V58" i="1"/>
  <c r="V62" i="1"/>
  <c r="V66" i="1"/>
  <c r="V70" i="1"/>
  <c r="W70" i="1" s="1"/>
  <c r="V77" i="1"/>
  <c r="W77" i="1" s="1"/>
  <c r="V80" i="1"/>
  <c r="W80" i="1" s="1"/>
  <c r="V7" i="1"/>
  <c r="W7" i="1" s="1"/>
  <c r="V28" i="1"/>
  <c r="V36" i="1"/>
  <c r="W36" i="1" s="1"/>
  <c r="V43" i="1"/>
  <c r="V47" i="1"/>
  <c r="V51" i="1"/>
  <c r="V55" i="1"/>
  <c r="V59" i="1"/>
  <c r="V63" i="1"/>
  <c r="V67" i="1"/>
  <c r="V78" i="1"/>
  <c r="W78" i="1" s="1"/>
  <c r="V85" i="1"/>
  <c r="W85" i="1" s="1"/>
  <c r="V88" i="1"/>
  <c r="W88" i="1" s="1"/>
  <c r="V10" i="1"/>
  <c r="W10" i="1" s="1"/>
  <c r="V29" i="1"/>
  <c r="V44" i="1"/>
  <c r="V48" i="1"/>
  <c r="V52" i="1"/>
  <c r="V56" i="1"/>
  <c r="V60" i="1"/>
  <c r="V64" i="1"/>
  <c r="V68" i="1"/>
  <c r="V86" i="1"/>
  <c r="W86" i="1" s="1"/>
</calcChain>
</file>

<file path=xl/sharedStrings.xml><?xml version="1.0" encoding="utf-8"?>
<sst xmlns="http://schemas.openxmlformats.org/spreadsheetml/2006/main" count="2267" uniqueCount="479">
  <si>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</si>
  <si>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</si>
  <si>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</si>
  <si>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</si>
  <si>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</si>
  <si>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</si>
  <si>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</si>
  <si>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</si>
  <si>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</si>
  <si>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</si>
  <si>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</si>
  <si>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</si>
  <si>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</si>
  <si>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</si>
  <si>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</si>
  <si>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</si>
  <si>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</si>
  <si>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</si>
  <si>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</si>
  <si>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</si>
  <si>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</si>
  <si>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</si>
  <si>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</si>
  <si>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</si>
  <si>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</si>
  <si>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</si>
  <si>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</si>
  <si>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</si>
  <si>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</si>
  <si>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</si>
  <si>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</si>
  <si>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横浜市</t>
    <rPh sb="0" eb="3">
      <t>ヨコハマシ</t>
    </rPh>
    <phoneticPr fontId="7"/>
  </si>
  <si>
    <t>宮城県</t>
    <rPh sb="0" eb="3">
      <t>ミヤギケン</t>
    </rPh>
    <phoneticPr fontId="7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</si>
  <si>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</si>
  <si>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</si>
  <si>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</si>
  <si>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養殖</t>
    <rPh sb="0" eb="2">
      <t>ヨウショク</t>
    </rPh>
    <phoneticPr fontId="7"/>
  </si>
  <si>
    <t>制限なし</t>
    <rPh sb="0" eb="2">
      <t>セイゲン</t>
    </rPh>
    <phoneticPr fontId="8"/>
  </si>
  <si>
    <t>Ge</t>
  </si>
  <si>
    <t>天然</t>
    <rPh sb="0" eb="2">
      <t>テンネン</t>
    </rPh>
    <phoneticPr fontId="7"/>
  </si>
  <si>
    <t>-</t>
    <phoneticPr fontId="1"/>
  </si>
  <si>
    <t>露地栽培</t>
  </si>
  <si>
    <t>&lt;2.92</t>
  </si>
  <si>
    <t>&lt;2.35</t>
  </si>
  <si>
    <t>&lt;3.04</t>
  </si>
  <si>
    <t>&lt;14</t>
  </si>
  <si>
    <t>&lt;4.83</t>
  </si>
  <si>
    <t>（一財）宮城県公衆衛生協会</t>
  </si>
  <si>
    <t>&lt;10</t>
    <phoneticPr fontId="1"/>
  </si>
  <si>
    <t>&lt;20</t>
    <phoneticPr fontId="1"/>
  </si>
  <si>
    <t>宮城県</t>
  </si>
  <si>
    <t>スケトウダラ</t>
  </si>
  <si>
    <t>&lt;6.8</t>
  </si>
  <si>
    <t>&lt;6.6</t>
  </si>
  <si>
    <t>&lt;5.6</t>
  </si>
  <si>
    <t>宮城県沖</t>
  </si>
  <si>
    <t>カナガシラ</t>
  </si>
  <si>
    <t>&lt;4.95</t>
  </si>
  <si>
    <t>&lt;4.53</t>
  </si>
  <si>
    <t>&lt;5.07</t>
  </si>
  <si>
    <t>&lt;9.4</t>
    <phoneticPr fontId="1"/>
  </si>
  <si>
    <t>&lt;4.52</t>
  </si>
  <si>
    <t>&lt;4.81</t>
  </si>
  <si>
    <t>&lt;5.45</t>
  </si>
  <si>
    <t>&lt;3.31</t>
  </si>
  <si>
    <t>&lt;3.78</t>
  </si>
  <si>
    <t>&lt;4.69</t>
  </si>
  <si>
    <t>－</t>
  </si>
  <si>
    <t>&lt;3.85</t>
  </si>
  <si>
    <t>&lt;4.80</t>
  </si>
  <si>
    <t>&lt;4.04</t>
  </si>
  <si>
    <t>&lt;3.29</t>
  </si>
  <si>
    <t>&lt;3.53</t>
  </si>
  <si>
    <t>&lt;3.00</t>
  </si>
  <si>
    <t>&lt;3.83</t>
  </si>
  <si>
    <t>&lt;10</t>
  </si>
  <si>
    <t>&lt;20</t>
  </si>
  <si>
    <t>&lt;5.23</t>
  </si>
  <si>
    <t>&lt;4.59</t>
  </si>
  <si>
    <t>アカガイ</t>
  </si>
  <si>
    <t>&lt;4.67</t>
  </si>
  <si>
    <t>&lt;4.16</t>
  </si>
  <si>
    <t>&lt;4.71</t>
  </si>
  <si>
    <t>&lt;5.55</t>
  </si>
  <si>
    <t>&lt;4.34</t>
  </si>
  <si>
    <t>&lt;5.28</t>
  </si>
  <si>
    <t>&lt;6.64</t>
  </si>
  <si>
    <t>&lt;6.24</t>
  </si>
  <si>
    <t>&lt;5.20</t>
  </si>
  <si>
    <t>&lt;4.14</t>
  </si>
  <si>
    <t>&lt;5.18</t>
  </si>
  <si>
    <t>(一財)日本食品分析センター</t>
  </si>
  <si>
    <t>&lt;4.35</t>
  </si>
  <si>
    <t>&lt;4.90</t>
  </si>
  <si>
    <t>&lt;4.84</t>
  </si>
  <si>
    <t>&lt;4.46</t>
  </si>
  <si>
    <t>&lt;0.360</t>
  </si>
  <si>
    <t>&lt;0.305</t>
  </si>
  <si>
    <t>&lt;0.317</t>
  </si>
  <si>
    <t>&lt;4.10</t>
  </si>
  <si>
    <t>&lt;4.33</t>
  </si>
  <si>
    <t>&lt;3.32</t>
  </si>
  <si>
    <t>&lt;4.22</t>
  </si>
  <si>
    <t>&lt;3.61</t>
  </si>
  <si>
    <t>&lt;3.91</t>
  </si>
  <si>
    <t>&lt;2.78</t>
  </si>
  <si>
    <t>&lt;4.24</t>
  </si>
  <si>
    <t>&lt;4.51</t>
  </si>
  <si>
    <t>&lt;4.37</t>
  </si>
  <si>
    <t>NaI</t>
  </si>
  <si>
    <t>名古屋市</t>
    <rPh sb="0" eb="4">
      <t>ナゴヤシ</t>
    </rPh>
    <phoneticPr fontId="1"/>
  </si>
  <si>
    <t>流通品</t>
    <rPh sb="0" eb="2">
      <t>リュウツウ</t>
    </rPh>
    <rPh sb="2" eb="3">
      <t>ヒン</t>
    </rPh>
    <phoneticPr fontId="8"/>
  </si>
  <si>
    <t>その他</t>
    <rPh sb="2" eb="3">
      <t>タ</t>
    </rPh>
    <phoneticPr fontId="7"/>
  </si>
  <si>
    <t>&lt;1.7</t>
    <phoneticPr fontId="1"/>
  </si>
  <si>
    <t>北海道</t>
    <rPh sb="0" eb="3">
      <t>ホッカイドウ</t>
    </rPh>
    <phoneticPr fontId="7"/>
  </si>
  <si>
    <t>&lt;1.4</t>
    <phoneticPr fontId="1"/>
  </si>
  <si>
    <t>農産物</t>
    <rPh sb="0" eb="3">
      <t>ノウサンブツ</t>
    </rPh>
    <phoneticPr fontId="7"/>
  </si>
  <si>
    <t>&lt;1.6</t>
    <phoneticPr fontId="1"/>
  </si>
  <si>
    <t>栽培</t>
    <rPh sb="0" eb="2">
      <t>サイバイ</t>
    </rPh>
    <phoneticPr fontId="7"/>
  </si>
  <si>
    <t>青森県</t>
    <rPh sb="0" eb="3">
      <t>アオモリケン</t>
    </rPh>
    <phoneticPr fontId="7"/>
  </si>
  <si>
    <t>&lt;1.5</t>
    <phoneticPr fontId="1"/>
  </si>
  <si>
    <t>&lt;1.2</t>
    <phoneticPr fontId="1"/>
  </si>
  <si>
    <t>&lt;1.8</t>
    <phoneticPr fontId="1"/>
  </si>
  <si>
    <t>&lt;2.1</t>
    <phoneticPr fontId="1"/>
  </si>
  <si>
    <t>千葉県</t>
    <rPh sb="0" eb="3">
      <t>チバケン</t>
    </rPh>
    <phoneticPr fontId="7"/>
  </si>
  <si>
    <t>―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</si>
  <si>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</si>
  <si>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&lt;2.7</t>
  </si>
  <si>
    <t>&lt;1.5</t>
  </si>
  <si>
    <t>&lt;1.7</t>
  </si>
  <si>
    <t>&lt;8.3</t>
  </si>
  <si>
    <t>&lt;7.7</t>
  </si>
  <si>
    <t>&lt;6.2</t>
  </si>
  <si>
    <t>&lt;8.8</t>
  </si>
  <si>
    <t>&lt;9.4</t>
  </si>
  <si>
    <t>&lt;13</t>
  </si>
  <si>
    <t>&lt;12</t>
  </si>
  <si>
    <t>&lt;7.9</t>
  </si>
  <si>
    <t>&lt;6.36</t>
  </si>
  <si>
    <t>&lt;4.17</t>
  </si>
  <si>
    <t>&lt;5.44</t>
  </si>
  <si>
    <t>&lt;11</t>
  </si>
  <si>
    <t>&lt;4.30</t>
  </si>
  <si>
    <t>&lt;6.37</t>
  </si>
  <si>
    <t>&lt;4.65</t>
  </si>
  <si>
    <t>&lt;9.0</t>
  </si>
  <si>
    <t>&lt;3.86</t>
  </si>
  <si>
    <t>&lt;8.7</t>
  </si>
  <si>
    <t>&lt;3.48</t>
  </si>
  <si>
    <t>&lt;3.87</t>
  </si>
  <si>
    <t>&lt;7.8</t>
  </si>
  <si>
    <t>&lt;3.65</t>
  </si>
  <si>
    <t>&lt;3.59</t>
  </si>
  <si>
    <t>&lt;2.77</t>
  </si>
  <si>
    <t>&lt;7.6</t>
  </si>
  <si>
    <t>&lt;6.7</t>
  </si>
  <si>
    <t>&lt;3.77</t>
  </si>
  <si>
    <t>&lt;9.2</t>
  </si>
  <si>
    <t>&lt;8.9</t>
  </si>
  <si>
    <t>(公財)海洋生物環境研究所</t>
  </si>
  <si>
    <t>&lt;1.1</t>
  </si>
  <si>
    <t>&lt;2.51</t>
  </si>
  <si>
    <t>&lt;9.3</t>
  </si>
  <si>
    <t>&lt;9.5</t>
  </si>
  <si>
    <t>&lt;9.9</t>
  </si>
  <si>
    <t>&lt;4.76</t>
  </si>
  <si>
    <t>&lt;3.67</t>
  </si>
  <si>
    <t>&lt;6.3</t>
  </si>
  <si>
    <t>&lt;3.58</t>
  </si>
  <si>
    <t>&lt;2.58</t>
  </si>
  <si>
    <t>&lt;3.21</t>
  </si>
  <si>
    <t>&lt;6.5</t>
  </si>
  <si>
    <t>&lt;3.75</t>
  </si>
  <si>
    <t>&lt;3.06</t>
  </si>
  <si>
    <t>&lt;5.9</t>
  </si>
  <si>
    <t>Ge</t>
    <phoneticPr fontId="1"/>
  </si>
  <si>
    <t>カブ</t>
    <phoneticPr fontId="1"/>
  </si>
  <si>
    <t>コマツナ</t>
    <phoneticPr fontId="1"/>
  </si>
  <si>
    <t/>
  </si>
  <si>
    <t>&lt;7.3</t>
  </si>
  <si>
    <t>制限なし</t>
    <rPh sb="0" eb="2">
      <t>セイゲン</t>
    </rPh>
    <phoneticPr fontId="10"/>
  </si>
  <si>
    <t>&lt;3.20</t>
  </si>
  <si>
    <t>&lt;6.0</t>
  </si>
  <si>
    <t>&lt;2.05</t>
  </si>
  <si>
    <t>&lt;3.9</t>
  </si>
  <si>
    <t>&lt;2.09</t>
  </si>
  <si>
    <t>宮城県漁業協同組合</t>
  </si>
  <si>
    <t>&lt;2.30</t>
  </si>
  <si>
    <t>&lt;2.94</t>
  </si>
  <si>
    <t>&lt;5.7</t>
  </si>
  <si>
    <t>&lt;5.5</t>
  </si>
  <si>
    <t>&lt;4.9</t>
  </si>
  <si>
    <t>&lt;2.87</t>
  </si>
  <si>
    <t>&lt;4.32</t>
  </si>
  <si>
    <t>&lt;9.8</t>
  </si>
  <si>
    <t>&lt;3.94</t>
  </si>
  <si>
    <t>&lt;6.26</t>
  </si>
  <si>
    <t>&lt;7.04</t>
  </si>
  <si>
    <t>&lt;2.57</t>
  </si>
  <si>
    <t>&lt;7.4</t>
  </si>
  <si>
    <t>キアンコウ</t>
  </si>
  <si>
    <t>天然</t>
    <rPh sb="0" eb="2">
      <t>テンネン</t>
    </rPh>
    <phoneticPr fontId="11"/>
  </si>
  <si>
    <t>三陸南部沖</t>
  </si>
  <si>
    <t>マサバ</t>
  </si>
  <si>
    <t>&lt;6.1</t>
  </si>
  <si>
    <t>ムシガレイ</t>
  </si>
  <si>
    <t>（一財）日本食品検査</t>
  </si>
  <si>
    <t>&lt;8.0</t>
  </si>
  <si>
    <t>シログチ</t>
  </si>
  <si>
    <t>（公財）海洋生物環境研究所</t>
  </si>
  <si>
    <t>&lt;3.02</t>
  </si>
  <si>
    <t>&lt;2.71</t>
  </si>
  <si>
    <t>&lt;2.88</t>
  </si>
  <si>
    <t>&lt;5.1</t>
  </si>
  <si>
    <t>&lt;5.25</t>
  </si>
  <si>
    <t>チダイ</t>
  </si>
  <si>
    <t>-</t>
    <phoneticPr fontId="14"/>
  </si>
  <si>
    <t>角切昆布</t>
    <rPh sb="0" eb="2">
      <t>カクギ</t>
    </rPh>
    <rPh sb="2" eb="4">
      <t>コンブ</t>
    </rPh>
    <phoneticPr fontId="14"/>
  </si>
  <si>
    <t>名古屋市衛生研究所</t>
  </si>
  <si>
    <t>&lt;2</t>
    <phoneticPr fontId="1"/>
  </si>
  <si>
    <t>&lt;4.1</t>
  </si>
  <si>
    <t>加工所：千葉県</t>
    <rPh sb="0" eb="3">
      <t>カコウジョ</t>
    </rPh>
    <rPh sb="4" eb="7">
      <t>チバケン</t>
    </rPh>
    <phoneticPr fontId="14"/>
  </si>
  <si>
    <t>ズッキーニのグリル</t>
    <phoneticPr fontId="14"/>
  </si>
  <si>
    <t>&lt;3.3</t>
  </si>
  <si>
    <t>製造所：群馬県</t>
    <rPh sb="0" eb="3">
      <t>セイゾウジョ</t>
    </rPh>
    <rPh sb="4" eb="7">
      <t>グンマケン</t>
    </rPh>
    <phoneticPr fontId="14"/>
  </si>
  <si>
    <t>コーンピューレー</t>
    <phoneticPr fontId="14"/>
  </si>
  <si>
    <t>&lt;1.9</t>
    <phoneticPr fontId="1"/>
  </si>
  <si>
    <t>&lt;3.7</t>
  </si>
  <si>
    <t>製造所：静岡県</t>
    <rPh sb="0" eb="3">
      <t>セイゾウジョ</t>
    </rPh>
    <rPh sb="4" eb="7">
      <t>シズオカケン</t>
    </rPh>
    <phoneticPr fontId="14"/>
  </si>
  <si>
    <t>削りぶし</t>
    <rPh sb="0" eb="1">
      <t>ケズ</t>
    </rPh>
    <phoneticPr fontId="14"/>
  </si>
  <si>
    <t>製造所：栃木県</t>
    <rPh sb="0" eb="3">
      <t>セイゾウジョ</t>
    </rPh>
    <rPh sb="4" eb="7">
      <t>トチギケン</t>
    </rPh>
    <phoneticPr fontId="14"/>
  </si>
  <si>
    <t>チョコレートスプレッド</t>
    <phoneticPr fontId="14"/>
  </si>
  <si>
    <t>&lt;3</t>
  </si>
  <si>
    <t>製造所：山梨県</t>
    <rPh sb="0" eb="3">
      <t>セイゾウジョ</t>
    </rPh>
    <rPh sb="4" eb="7">
      <t>ヤマナシケン</t>
    </rPh>
    <phoneticPr fontId="14"/>
  </si>
  <si>
    <t>ワンタン</t>
    <phoneticPr fontId="14"/>
  </si>
  <si>
    <t>&lt;3.2</t>
  </si>
  <si>
    <t>製造所：山形県</t>
    <rPh sb="0" eb="3">
      <t>セイゾウジョ</t>
    </rPh>
    <rPh sb="4" eb="7">
      <t>ヤマガタケン</t>
    </rPh>
    <phoneticPr fontId="14"/>
  </si>
  <si>
    <t>ゼリー菓子</t>
    <rPh sb="3" eb="5">
      <t>カシ</t>
    </rPh>
    <phoneticPr fontId="14"/>
  </si>
  <si>
    <t>&lt;2.8</t>
  </si>
  <si>
    <t>仙台市</t>
    <rPh sb="0" eb="3">
      <t>センダイシ</t>
    </rPh>
    <phoneticPr fontId="1"/>
  </si>
  <si>
    <t>宮城県</t>
    <rPh sb="0" eb="3">
      <t>ミヤギケン</t>
    </rPh>
    <phoneticPr fontId="2"/>
  </si>
  <si>
    <t>三陸北部沖</t>
    <rPh sb="0" eb="2">
      <t>サンリク</t>
    </rPh>
    <rPh sb="2" eb="4">
      <t>ホクブ</t>
    </rPh>
    <rPh sb="4" eb="5">
      <t>オキ</t>
    </rPh>
    <phoneticPr fontId="7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</si>
  <si>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</si>
  <si>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</si>
  <si>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ヤリイカ</t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</si>
  <si>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</si>
  <si>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宮城県沖</t>
    <rPh sb="0" eb="3">
      <t>ミヤギケン</t>
    </rPh>
    <rPh sb="3" eb="4">
      <t>オキ</t>
    </rPh>
    <phoneticPr fontId="7"/>
  </si>
  <si>
    <t>メダイ</t>
  </si>
  <si>
    <t>ウバガイ</t>
  </si>
  <si>
    <t>埼玉県</t>
    <rPh sb="0" eb="3">
      <t>サイタマケン</t>
    </rPh>
    <phoneticPr fontId="1"/>
  </si>
  <si>
    <t>埼玉県</t>
    <rPh sb="0" eb="3">
      <t>サイタマケン</t>
    </rPh>
    <phoneticPr fontId="7"/>
  </si>
  <si>
    <t>秩父市</t>
    <rPh sb="0" eb="3">
      <t>チチブシ</t>
    </rPh>
    <phoneticPr fontId="1"/>
  </si>
  <si>
    <t>原木しいたけ</t>
    <rPh sb="0" eb="2">
      <t>ゲンボク</t>
    </rPh>
    <phoneticPr fontId="1"/>
  </si>
  <si>
    <t>施設栽培</t>
    <rPh sb="0" eb="4">
      <t>シセツサイバイ</t>
    </rPh>
    <phoneticPr fontId="1"/>
  </si>
  <si>
    <t>(財)新日本検定協会
SK横浜分析センター</t>
    <rPh sb="1" eb="2">
      <t>ザイ</t>
    </rPh>
    <rPh sb="3" eb="6">
      <t>シンニホン</t>
    </rPh>
    <rPh sb="6" eb="8">
      <t>ケンテイ</t>
    </rPh>
    <rPh sb="8" eb="10">
      <t>キョウカイ</t>
    </rPh>
    <rPh sb="13" eb="15">
      <t>ヨコハマ</t>
    </rPh>
    <rPh sb="15" eb="17">
      <t>ブンセキ</t>
    </rPh>
    <phoneticPr fontId="1"/>
  </si>
  <si>
    <t>&lt;4.7</t>
    <phoneticPr fontId="1"/>
  </si>
  <si>
    <t>愛知県</t>
  </si>
  <si>
    <t>新潟県</t>
    <rPh sb="0" eb="3">
      <t>ニイガタケン</t>
    </rPh>
    <phoneticPr fontId="7"/>
  </si>
  <si>
    <t>米</t>
    <rPh sb="0" eb="1">
      <t>コメ</t>
    </rPh>
    <phoneticPr fontId="1"/>
  </si>
  <si>
    <t>愛知県衛生研究所</t>
  </si>
  <si>
    <t>&lt;1.9</t>
  </si>
  <si>
    <t>&lt;1.8</t>
  </si>
  <si>
    <t>静岡県</t>
    <rPh sb="0" eb="3">
      <t>シズオカケン</t>
    </rPh>
    <phoneticPr fontId="7"/>
  </si>
  <si>
    <t>飲料水</t>
    <rPh sb="0" eb="3">
      <t>インリョウスイ</t>
    </rPh>
    <phoneticPr fontId="7"/>
  </si>
  <si>
    <t>水</t>
    <rPh sb="0" eb="1">
      <t>ミズ</t>
    </rPh>
    <phoneticPr fontId="1"/>
  </si>
  <si>
    <t>&lt;0.7</t>
  </si>
  <si>
    <t>&lt;0.8</t>
  </si>
  <si>
    <t>山梨県</t>
    <rPh sb="0" eb="3">
      <t>ヤマナシケン</t>
    </rPh>
    <phoneticPr fontId="7"/>
  </si>
  <si>
    <t>&lt;0.9</t>
  </si>
  <si>
    <t>栃木県</t>
    <rPh sb="0" eb="3">
      <t>トチギケン</t>
    </rPh>
    <phoneticPr fontId="7"/>
  </si>
  <si>
    <t>大麦</t>
  </si>
  <si>
    <t>&lt;3.5</t>
  </si>
  <si>
    <t>&lt;1.6</t>
  </si>
  <si>
    <t>米飯類</t>
  </si>
  <si>
    <t>&lt;2.5</t>
  </si>
  <si>
    <t>&lt;2.4</t>
  </si>
  <si>
    <t>小樽市</t>
    <rPh sb="0" eb="3">
      <t>オタルシ</t>
    </rPh>
    <phoneticPr fontId="1"/>
  </si>
  <si>
    <t>茨城県</t>
    <rPh sb="0" eb="3">
      <t>イバラキケン</t>
    </rPh>
    <phoneticPr fontId="7"/>
  </si>
  <si>
    <t>ハクサイ</t>
    <phoneticPr fontId="1"/>
  </si>
  <si>
    <t>小樽市保健所</t>
    <rPh sb="0" eb="3">
      <t>オタルシ</t>
    </rPh>
    <rPh sb="3" eb="6">
      <t>ホケンジョ</t>
    </rPh>
    <phoneticPr fontId="1"/>
  </si>
  <si>
    <t>ニンジン</t>
    <phoneticPr fontId="1"/>
  </si>
  <si>
    <t>チンゲンサイ</t>
    <phoneticPr fontId="1"/>
  </si>
  <si>
    <t>京都市</t>
    <rPh sb="0" eb="3">
      <t>キョウトシ</t>
    </rPh>
    <phoneticPr fontId="1"/>
  </si>
  <si>
    <t>マイタケ</t>
    <phoneticPr fontId="1"/>
  </si>
  <si>
    <t>菌床</t>
    <rPh sb="0" eb="1">
      <t>キン</t>
    </rPh>
    <rPh sb="1" eb="2">
      <t>ユカ</t>
    </rPh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</si>
  <si>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</si>
  <si>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</si>
  <si>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&lt;0.353</t>
    <phoneticPr fontId="1"/>
  </si>
  <si>
    <t>リンゴ</t>
    <phoneticPr fontId="1"/>
  </si>
  <si>
    <t>&lt;0.280</t>
    <phoneticPr fontId="1"/>
  </si>
  <si>
    <t>&lt;0.455</t>
    <phoneticPr fontId="1"/>
  </si>
  <si>
    <t>&lt;0.735</t>
    <phoneticPr fontId="1"/>
  </si>
  <si>
    <t>サケ</t>
    <phoneticPr fontId="1"/>
  </si>
  <si>
    <t>&lt;0.344</t>
    <phoneticPr fontId="1"/>
  </si>
  <si>
    <t>&lt;0.364</t>
    <phoneticPr fontId="1"/>
  </si>
  <si>
    <t>&lt;0.708</t>
    <phoneticPr fontId="1"/>
  </si>
  <si>
    <t>スルメイカ</t>
    <phoneticPr fontId="1"/>
  </si>
  <si>
    <t>&lt;0.469</t>
    <phoneticPr fontId="1"/>
  </si>
  <si>
    <t>&lt;0.463</t>
    <phoneticPr fontId="1"/>
  </si>
  <si>
    <t>&lt;0.932</t>
    <phoneticPr fontId="1"/>
  </si>
  <si>
    <t>サンマ</t>
    <phoneticPr fontId="1"/>
  </si>
  <si>
    <t>&lt;0.304</t>
    <phoneticPr fontId="1"/>
  </si>
  <si>
    <t>&lt;0.321</t>
    <phoneticPr fontId="1"/>
  </si>
  <si>
    <t>&lt;0.625</t>
    <phoneticPr fontId="1"/>
  </si>
  <si>
    <t>タラ</t>
    <phoneticPr fontId="1"/>
  </si>
  <si>
    <t>&lt;0.346</t>
    <phoneticPr fontId="1"/>
  </si>
  <si>
    <t>&lt;0.395</t>
    <phoneticPr fontId="1"/>
  </si>
  <si>
    <t>&lt;0.741</t>
    <phoneticPr fontId="1"/>
  </si>
  <si>
    <t>&lt;0.467</t>
    <phoneticPr fontId="1"/>
  </si>
  <si>
    <t>&lt;0.491</t>
    <phoneticPr fontId="1"/>
  </si>
  <si>
    <t>&lt;0.958</t>
    <phoneticPr fontId="1"/>
  </si>
  <si>
    <t>ブリ</t>
    <phoneticPr fontId="1"/>
  </si>
  <si>
    <t>&lt;0.358</t>
    <phoneticPr fontId="1"/>
  </si>
  <si>
    <t>&lt;0.367</t>
    <phoneticPr fontId="1"/>
  </si>
  <si>
    <t>&lt;0.725</t>
    <phoneticPr fontId="1"/>
  </si>
  <si>
    <t>ヤリイカ</t>
    <phoneticPr fontId="1"/>
  </si>
  <si>
    <t>&lt;0.427</t>
    <phoneticPr fontId="1"/>
  </si>
  <si>
    <t>&lt;0.360</t>
    <phoneticPr fontId="1"/>
  </si>
  <si>
    <t>&lt;0.787</t>
    <phoneticPr fontId="1"/>
  </si>
  <si>
    <t>&lt;0.492</t>
    <phoneticPr fontId="1"/>
  </si>
  <si>
    <t>&lt;0.500</t>
    <phoneticPr fontId="1"/>
  </si>
  <si>
    <t>&lt;0.992</t>
    <phoneticPr fontId="1"/>
  </si>
  <si>
    <t>&lt;0.347</t>
    <phoneticPr fontId="1"/>
  </si>
  <si>
    <t>&lt;0.365</t>
    <phoneticPr fontId="1"/>
  </si>
  <si>
    <t>&lt;0.712</t>
    <phoneticPr fontId="1"/>
  </si>
  <si>
    <t>ウマヅラハギ</t>
    <phoneticPr fontId="1"/>
  </si>
  <si>
    <t>&lt;0.349</t>
    <phoneticPr fontId="1"/>
  </si>
  <si>
    <t>&lt;0.707</t>
    <phoneticPr fontId="1"/>
  </si>
  <si>
    <t>青森県</t>
    <rPh sb="0" eb="3">
      <t>アオモリケン</t>
    </rPh>
    <phoneticPr fontId="1"/>
  </si>
  <si>
    <t>青森県</t>
    <rPh sb="0" eb="3">
      <t>アオモリケン</t>
    </rPh>
    <phoneticPr fontId="15"/>
  </si>
  <si>
    <t>東北町</t>
    <rPh sb="0" eb="3">
      <t>トウホクマチ</t>
    </rPh>
    <phoneticPr fontId="15"/>
  </si>
  <si>
    <t>小川原湖(東北町浜台地先)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</si>
  <si>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2"/>
  </si>
  <si>
    <t>水産物</t>
    <rPh sb="0" eb="3">
      <t>スイサンブツ</t>
    </rPh>
    <phoneticPr fontId="15"/>
  </si>
  <si>
    <t>ヤマトシジミ</t>
  </si>
  <si>
    <t>天然</t>
    <rPh sb="0" eb="2">
      <t>テンネン</t>
    </rPh>
    <phoneticPr fontId="12"/>
  </si>
  <si>
    <t>(一財)九州環境管理協会</t>
  </si>
  <si>
    <t>&lt;2.60</t>
  </si>
  <si>
    <t>&lt;2.55</t>
  </si>
  <si>
    <t>&lt;5.2</t>
  </si>
  <si>
    <t>&lt;3.27</t>
  </si>
  <si>
    <t>&lt;2.53</t>
  </si>
  <si>
    <t>&lt;1.79</t>
  </si>
  <si>
    <t>&lt;4.3</t>
  </si>
  <si>
    <t>小川原湖(東北町黒志多地先)</t>
  </si>
  <si>
    <t>シラウオ</t>
  </si>
  <si>
    <t>&lt;2.45</t>
  </si>
  <si>
    <t>ワカサギ</t>
  </si>
  <si>
    <t>&lt;2.99</t>
  </si>
  <si>
    <t>&lt;2.10</t>
  </si>
  <si>
    <t>&lt;4.7</t>
  </si>
  <si>
    <t>野辺地町</t>
    <rPh sb="0" eb="4">
      <t>ノヘジマチ</t>
    </rPh>
    <phoneticPr fontId="15"/>
  </si>
  <si>
    <t>野辺地町沖</t>
  </si>
  <si>
    <t>マナマコ</t>
  </si>
  <si>
    <t>&lt;0.249</t>
  </si>
  <si>
    <t>&lt;0.55</t>
  </si>
  <si>
    <t>&lt;4.07</t>
  </si>
  <si>
    <t>五所川原市</t>
    <rPh sb="0" eb="5">
      <t>ゴショガワラシ</t>
    </rPh>
    <phoneticPr fontId="15"/>
  </si>
  <si>
    <t>十三湖</t>
  </si>
  <si>
    <t>&lt;2.64</t>
  </si>
  <si>
    <t>&lt;2.50</t>
  </si>
  <si>
    <t>&lt;3.92</t>
  </si>
  <si>
    <t>&lt;3.09</t>
  </si>
  <si>
    <t>&lt;3.10</t>
  </si>
  <si>
    <t>&lt;0.313</t>
  </si>
  <si>
    <t>&lt;0.374</t>
  </si>
  <si>
    <t>&lt;0.69</t>
  </si>
  <si>
    <t>&lt;2.97</t>
  </si>
  <si>
    <t>&lt;2.73</t>
  </si>
  <si>
    <t>&lt;4.8</t>
  </si>
  <si>
    <t>小川原湖(東北町山の下地先)</t>
  </si>
  <si>
    <t>&lt;1.95</t>
  </si>
  <si>
    <t>&lt;3.16</t>
  </si>
  <si>
    <t>&lt;2.34</t>
  </si>
  <si>
    <t>&lt;4.4</t>
  </si>
  <si>
    <t>&lt;3.11</t>
  </si>
  <si>
    <t>小川原湖(東北町山崎地先)</t>
  </si>
  <si>
    <t>&lt;0.285</t>
  </si>
  <si>
    <t>&lt;0.269</t>
  </si>
  <si>
    <t>宮城県</t>
    <rPh sb="0" eb="3">
      <t>ミヤギケン</t>
    </rPh>
    <phoneticPr fontId="17"/>
  </si>
  <si>
    <t>名取市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</si>
  <si>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</si>
  <si>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農産物</t>
    <rPh sb="0" eb="3">
      <t>ノウサンブツ</t>
    </rPh>
    <phoneticPr fontId="11"/>
  </si>
  <si>
    <t>米</t>
  </si>
  <si>
    <t>制限なし</t>
    <rPh sb="0" eb="2">
      <t>セイゲン</t>
    </rPh>
    <phoneticPr fontId="18"/>
  </si>
  <si>
    <t>ユーロフィン日本総研（株）</t>
    <rPh sb="6" eb="8">
      <t>ニホン</t>
    </rPh>
    <rPh sb="8" eb="10">
      <t>ソウケン</t>
    </rPh>
    <rPh sb="10" eb="13">
      <t>カブ</t>
    </rPh>
    <phoneticPr fontId="17"/>
  </si>
  <si>
    <t>&lt;1.06</t>
  </si>
  <si>
    <t>&lt;1.72</t>
  </si>
  <si>
    <t>岩沼市</t>
  </si>
  <si>
    <t>&lt;1.13</t>
  </si>
  <si>
    <t>&lt;1.33</t>
  </si>
  <si>
    <t>大豆</t>
  </si>
  <si>
    <t>&lt;2.06</t>
  </si>
  <si>
    <t>&lt;1.87</t>
  </si>
  <si>
    <t>&lt;2.20</t>
  </si>
  <si>
    <t>六条大麦</t>
  </si>
  <si>
    <t>&lt;1.41</t>
  </si>
  <si>
    <t>&lt;1.53</t>
  </si>
  <si>
    <t>&lt;2.9</t>
  </si>
  <si>
    <t>夏そば</t>
  </si>
  <si>
    <t>&lt;2.80</t>
  </si>
  <si>
    <t>秋そば</t>
  </si>
  <si>
    <t>&lt;1.82</t>
  </si>
  <si>
    <t>&lt;3.01</t>
  </si>
  <si>
    <t>&lt;3.57</t>
  </si>
  <si>
    <t>宮城県</t>
    <rPh sb="0" eb="2">
      <t>ミヤギ</t>
    </rPh>
    <rPh sb="2" eb="3">
      <t>ケン</t>
    </rPh>
    <phoneticPr fontId="17"/>
  </si>
  <si>
    <t>宮城県沖</t>
    <rPh sb="0" eb="4">
      <t>ミヤギケンオキ</t>
    </rPh>
    <phoneticPr fontId="17"/>
  </si>
  <si>
    <t>水産物</t>
    <rPh sb="0" eb="3">
      <t>スイサンブツ</t>
    </rPh>
    <phoneticPr fontId="11"/>
  </si>
  <si>
    <t>マトウダイ</t>
  </si>
  <si>
    <t>（株）静環検査センター</t>
    <rPh sb="3" eb="4">
      <t>シズカ</t>
    </rPh>
    <rPh sb="4" eb="5">
      <t>タマキ</t>
    </rPh>
    <rPh sb="5" eb="7">
      <t>ケンサ</t>
    </rPh>
    <phoneticPr fontId="9"/>
  </si>
  <si>
    <t>マダコ</t>
  </si>
  <si>
    <t>&lt;0.271</t>
  </si>
  <si>
    <t>&lt;0.252</t>
  </si>
  <si>
    <t>&lt;0.52</t>
  </si>
  <si>
    <t>&lt;0.364</t>
  </si>
  <si>
    <t>&lt;0.315</t>
  </si>
  <si>
    <t>&lt;0.68</t>
  </si>
  <si>
    <t>&lt;0.257</t>
  </si>
  <si>
    <t>&lt;0.290</t>
  </si>
  <si>
    <t>マコガレイ</t>
  </si>
  <si>
    <t>&lt;5.92</t>
  </si>
  <si>
    <t>イシガレイ</t>
  </si>
  <si>
    <t>&lt;0.318</t>
  </si>
  <si>
    <t>仙台市荒浜地先</t>
    <rPh sb="0" eb="3">
      <t>センダイシ</t>
    </rPh>
    <rPh sb="3" eb="5">
      <t>アラハマ</t>
    </rPh>
    <rPh sb="5" eb="7">
      <t>チサキ</t>
    </rPh>
    <phoneticPr fontId="17"/>
  </si>
  <si>
    <t>&lt;3.18</t>
  </si>
  <si>
    <t>&lt;2.67</t>
  </si>
  <si>
    <t>&lt;3.12</t>
  </si>
  <si>
    <t>&lt;5.8</t>
  </si>
  <si>
    <t>&lt;2.63</t>
  </si>
  <si>
    <t>タチウオ</t>
  </si>
  <si>
    <t>&lt;0.256</t>
  </si>
  <si>
    <t>&lt;0.311</t>
  </si>
  <si>
    <t>&lt;0.57</t>
  </si>
  <si>
    <t>&lt;2.47</t>
  </si>
  <si>
    <t>気仙沼湾</t>
    <rPh sb="0" eb="4">
      <t>ケセンヌマワン</t>
    </rPh>
    <phoneticPr fontId="17"/>
  </si>
  <si>
    <t>マガキ（養殖）</t>
    <rPh sb="4" eb="6">
      <t>ヨウショク</t>
    </rPh>
    <phoneticPr fontId="17"/>
  </si>
  <si>
    <t>養殖</t>
    <rPh sb="0" eb="2">
      <t>ヨウショク</t>
    </rPh>
    <phoneticPr fontId="11"/>
  </si>
  <si>
    <t>南三陸町歌津沖</t>
    <rPh sb="0" eb="7">
      <t>ミナミサンリクチョウウタツオキ</t>
    </rPh>
    <phoneticPr fontId="17"/>
  </si>
  <si>
    <t>南三陸町志津川沖</t>
    <rPh sb="0" eb="8">
      <t>ミナミサンリクチョウシヅガワオキ</t>
    </rPh>
    <phoneticPr fontId="17"/>
  </si>
  <si>
    <t>石巻湾西部</t>
    <rPh sb="0" eb="5">
      <t>イシノマキワンセイブ</t>
    </rPh>
    <phoneticPr fontId="17"/>
  </si>
  <si>
    <t>松島湾</t>
    <rPh sb="0" eb="3">
      <t>マツシマワン</t>
    </rPh>
    <phoneticPr fontId="17"/>
  </si>
  <si>
    <t>追波湾</t>
    <rPh sb="0" eb="3">
      <t>オッパワン</t>
    </rPh>
    <phoneticPr fontId="17"/>
  </si>
  <si>
    <t>雄勝湾</t>
    <rPh sb="0" eb="3">
      <t>オガツワン</t>
    </rPh>
    <phoneticPr fontId="17"/>
  </si>
  <si>
    <t>女川湾</t>
    <rPh sb="0" eb="2">
      <t>オナガワ</t>
    </rPh>
    <rPh sb="2" eb="3">
      <t>ワン</t>
    </rPh>
    <phoneticPr fontId="17"/>
  </si>
  <si>
    <t>石巻湾東部</t>
    <rPh sb="0" eb="5">
      <t>イシノマキワントウブ</t>
    </rPh>
    <phoneticPr fontId="17"/>
  </si>
  <si>
    <t>石巻湾中央部</t>
    <rPh sb="0" eb="2">
      <t>イシノマキ</t>
    </rPh>
    <rPh sb="2" eb="3">
      <t>ワン</t>
    </rPh>
    <rPh sb="3" eb="5">
      <t>チュウオウ</t>
    </rPh>
    <rPh sb="5" eb="6">
      <t>ブ</t>
    </rPh>
    <phoneticPr fontId="17"/>
  </si>
  <si>
    <t>ノリ（養殖）</t>
    <rPh sb="3" eb="5">
      <t>ヨウショク</t>
    </rPh>
    <phoneticPr fontId="17"/>
  </si>
  <si>
    <t>石巻湾</t>
    <rPh sb="0" eb="3">
      <t>イシノマキワン</t>
    </rPh>
    <phoneticPr fontId="17"/>
  </si>
  <si>
    <t>東松島沖</t>
    <rPh sb="0" eb="3">
      <t>ヒガシマツシマ</t>
    </rPh>
    <rPh sb="3" eb="4">
      <t>オキ</t>
    </rPh>
    <phoneticPr fontId="17"/>
  </si>
  <si>
    <t>七ヶ浜沖</t>
    <rPh sb="0" eb="4">
      <t>シチガハマオキ</t>
    </rPh>
    <phoneticPr fontId="17"/>
  </si>
  <si>
    <t>仙台湾</t>
    <rPh sb="0" eb="3">
      <t>センダイワン</t>
    </rPh>
    <phoneticPr fontId="17"/>
  </si>
  <si>
    <t>&lt;3.19</t>
  </si>
  <si>
    <t>&lt;0.520</t>
  </si>
  <si>
    <t>&lt;0.594</t>
  </si>
  <si>
    <t>（株）ＫＡＮＳＯテクノス</t>
  </si>
  <si>
    <t>&lt;3.52</t>
  </si>
  <si>
    <t>&lt;3.88</t>
  </si>
  <si>
    <t>&lt;2.89</t>
  </si>
  <si>
    <t>ブリ</t>
  </si>
  <si>
    <t>&lt;0.306</t>
  </si>
  <si>
    <t>&lt;0.61</t>
  </si>
  <si>
    <t>&lt;0.286</t>
  </si>
  <si>
    <t>&lt;0.294</t>
  </si>
  <si>
    <t>&lt;0.58</t>
  </si>
  <si>
    <t>&lt;0.302</t>
  </si>
  <si>
    <t>&lt;0.62</t>
  </si>
  <si>
    <t>&lt;0.304</t>
  </si>
  <si>
    <t>&lt;0.323</t>
  </si>
  <si>
    <t>&lt;0.63</t>
  </si>
  <si>
    <t>&lt;3.38</t>
  </si>
  <si>
    <t>&lt;3.35</t>
  </si>
  <si>
    <t>&lt;2.82</t>
  </si>
  <si>
    <t>シログチ
（イシモチ）</t>
    <phoneticPr fontId="1"/>
  </si>
  <si>
    <t>制限なし</t>
    <rPh sb="0" eb="2">
      <t>セイゲン</t>
    </rPh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</si>
  <si>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</si>
  <si>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&lt;2.93</t>
  </si>
  <si>
    <t>ウスメバル</t>
  </si>
  <si>
    <t>アオメエソ
（メヒカリ）</t>
    <phoneticPr fontId="1"/>
  </si>
  <si>
    <t>&lt;2.86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</si>
</sst>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  <font>
      <sz val="11"/>
      <color indexed="5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90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3" fillId="2" borderId="16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57" fontId="2" fillId="0" borderId="36" xfId="0" applyNumberFormat="1" applyFont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/>
    </xf>
    <xf numFmtId="57" fontId="2" fillId="0" borderId="44" xfId="0" applyNumberFormat="1" applyFont="1" applyBorder="1" applyAlignment="1">
      <alignment horizontal="center" vertical="center" wrapText="1"/>
    </xf>
    <xf numFmtId="176" fontId="2" fillId="0" borderId="46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57" fontId="2" fillId="0" borderId="38" xfId="0" applyNumberFormat="1" applyFont="1" applyBorder="1" applyAlignment="1">
      <alignment horizontal="center" vertical="center" wrapText="1"/>
    </xf>
    <xf numFmtId="176" fontId="2" fillId="0" borderId="37" xfId="0" applyNumberFormat="1" applyFont="1" applyBorder="1" applyAlignment="1">
      <alignment horizontal="center" vertical="center" wrapText="1"/>
    </xf>
    <xf numFmtId="176" fontId="2" fillId="0" borderId="44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57" fontId="2" fillId="2" borderId="12" xfId="0" applyNumberFormat="1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176" fontId="2" fillId="0" borderId="41" xfId="0" applyNumberFormat="1" applyFont="1" applyBorder="1" applyAlignment="1">
      <alignment horizontal="center" vertical="center" wrapText="1"/>
    </xf>
    <xf numFmtId="176" fontId="2" fillId="0" borderId="40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57" fontId="2" fillId="2" borderId="44" xfId="0" applyNumberFormat="1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3" fillId="0" borderId="0" xfId="0" applyFont="1"/>
    <xf numFmtId="0" fontId="6" fillId="2" borderId="0" xfId="0" applyFont="1" applyFill="1" applyAlignment="1">
      <alignment vertical="center"/>
    </xf>
    <xf numFmtId="0" fontId="2" fillId="2" borderId="50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176" fontId="2" fillId="2" borderId="13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57" fontId="2" fillId="2" borderId="23" xfId="0" applyNumberFormat="1" applyFont="1" applyFill="1" applyBorder="1" applyAlignment="1">
      <alignment horizontal="center" vertical="center" wrapText="1"/>
    </xf>
    <xf numFmtId="176" fontId="2" fillId="0" borderId="52" xfId="0" applyNumberFormat="1" applyFont="1" applyBorder="1" applyAlignment="1">
      <alignment horizontal="center" vertical="center" wrapText="1"/>
    </xf>
    <xf numFmtId="0" fontId="2" fillId="2" borderId="53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57" fontId="2" fillId="0" borderId="12" xfId="0" applyNumberFormat="1" applyFont="1" applyBorder="1" applyAlignment="1">
      <alignment horizontal="center" vertical="center" wrapText="1"/>
    </xf>
    <xf numFmtId="176" fontId="2" fillId="0" borderId="18" xfId="0" applyNumberFormat="1" applyFont="1" applyBorder="1" applyAlignment="1">
      <alignment horizontal="center" vertical="center" wrapText="1"/>
    </xf>
    <xf numFmtId="176" fontId="2" fillId="0" borderId="13" xfId="0" applyNumberFormat="1" applyFont="1" applyBorder="1" applyAlignment="1">
      <alignment horizontal="center" vertical="center" wrapText="1"/>
    </xf>
    <xf numFmtId="0" fontId="2" fillId="0" borderId="24" xfId="0" quotePrefix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left" vertical="center" wrapText="1"/>
    </xf>
    <xf numFmtId="57" fontId="2" fillId="0" borderId="40" xfId="0" applyNumberFormat="1" applyFont="1" applyBorder="1" applyAlignment="1">
      <alignment horizontal="center" vertical="center" wrapText="1"/>
    </xf>
    <xf numFmtId="176" fontId="2" fillId="0" borderId="42" xfId="0" applyNumberFormat="1" applyFont="1" applyBorder="1" applyAlignment="1">
      <alignment horizontal="center" vertical="center" wrapText="1"/>
    </xf>
    <xf numFmtId="176" fontId="4" fillId="0" borderId="24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left" vertical="center" wrapText="1"/>
    </xf>
    <xf numFmtId="176" fontId="2" fillId="0" borderId="25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shrinkToFit="1"/>
    </xf>
    <xf numFmtId="0" fontId="2" fillId="2" borderId="24" xfId="0" quotePrefix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234B1937-ADB6-4C10-BC32-570F5D39E963}"/>
    <cellStyle name="標準 5" xfId="1" xr:uid="{45323543-B265-41D8-8DA0-43FCC752E6FD}"/>
  </cellStyles>
  <dxfs count="16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numFmt numFmtId="178" formatCode="0.00_ "/>
      <fill>
        <patternFill>
          <bgColor rgb="FFFFFF00"/>
        </patternFill>
      </fill>
    </dxf>
    <dxf>
      <numFmt numFmtId="186" formatCode="0_ "/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9"/>
  <sheetViews>
    <sheetView tabSelected="1" zoomScale="85" zoomScaleNormal="85" workbookViewId="0">
      <selection activeCell="A2" sqref="A2:XFD2"/>
    </sheetView>
  </sheetViews>
  <sheetFormatPr defaultColWidth="9" defaultRowHeight="18.75" x14ac:dyDescent="0.4"/>
  <cols>
    <col min="1" max="1" width="8.625" style="1" customWidth="1"/>
    <col min="2" max="2" width="10.625" style="3" customWidth="1"/>
    <col min="3" max="3" width="19.75" style="4" bestFit="1" customWidth="1"/>
    <col min="4" max="4" width="10.625" style="3" customWidth="1"/>
    <col min="5" max="5" width="11.375" style="4" bestFit="1" customWidth="1"/>
    <col min="6" max="6" width="32.25" style="4" bestFit="1" customWidth="1"/>
    <col min="7" max="7" width="26" style="4" bestFit="1" customWidth="1"/>
    <col min="8" max="8" width="13.375" style="4" bestFit="1" customWidth="1"/>
    <col min="9" max="9" width="21.625" style="3" bestFit="1" customWidth="1"/>
    <col min="10" max="10" width="39.625" style="4" bestFit="1" customWidth="1"/>
    <col min="11" max="11" width="21.625" style="3" customWidth="1"/>
    <col min="12" max="12" width="25.625" style="3" customWidth="1"/>
    <col min="13" max="13" width="33.3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124" t="s">
        <v>0</v>
      </c>
      <c r="B1" s="6"/>
      <c r="C1" s="6"/>
      <c r="D1" s="7"/>
      <c r="E1" s="6"/>
      <c r="F1" s="7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125"/>
      <c r="B2" s="6"/>
      <c r="C2" s="6"/>
      <c r="D2" s="7"/>
      <c r="E2" s="6"/>
      <c r="F2" s="7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x14ac:dyDescent="0.4">
      <c r="A3" s="126" t="s">
        <v>1</v>
      </c>
      <c r="B3" s="126" t="s">
        <v>2</v>
      </c>
      <c r="C3" s="127" t="s">
        <v>3</v>
      </c>
      <c r="D3" s="99" t="s">
        <v>4</v>
      </c>
      <c r="E3" s="97"/>
      <c r="F3" s="98"/>
      <c r="G3" s="121" t="s">
        <v>5</v>
      </c>
      <c r="H3" s="111" t="s">
        <v>6</v>
      </c>
      <c r="I3" s="96" t="s">
        <v>7</v>
      </c>
      <c r="J3" s="97"/>
      <c r="K3" s="97"/>
      <c r="L3" s="98"/>
      <c r="M3" s="99" t="s">
        <v>8</v>
      </c>
      <c r="N3" s="98"/>
      <c r="O3" s="100" t="s">
        <v>9</v>
      </c>
      <c r="P3" s="101"/>
      <c r="Q3" s="99" t="s">
        <v>10</v>
      </c>
      <c r="R3" s="97"/>
      <c r="S3" s="97"/>
      <c r="T3" s="97"/>
      <c r="U3" s="97"/>
      <c r="V3" s="97"/>
      <c r="W3" s="98"/>
    </row>
    <row r="4" spans="1:24" x14ac:dyDescent="0.4">
      <c r="A4" s="119"/>
      <c r="B4" s="119"/>
      <c r="C4" s="108"/>
      <c r="D4" s="102" t="s">
        <v>11</v>
      </c>
      <c r="E4" s="105" t="s">
        <v>12</v>
      </c>
      <c r="F4" s="110" t="s">
        <v>13</v>
      </c>
      <c r="G4" s="122"/>
      <c r="H4" s="112"/>
      <c r="I4" s="128" t="s">
        <v>14</v>
      </c>
      <c r="J4" s="9"/>
      <c r="K4" s="129"/>
      <c r="L4" s="82" t="s">
        <v>15</v>
      </c>
      <c r="M4" s="105" t="s">
        <v>16</v>
      </c>
      <c r="N4" s="82" t="s">
        <v>17</v>
      </c>
      <c r="O4" s="85" t="s">
        <v>18</v>
      </c>
      <c r="P4" s="88" t="s">
        <v>19</v>
      </c>
      <c r="Q4" s="91" t="s">
        <v>20</v>
      </c>
      <c r="R4" s="92"/>
      <c r="S4" s="92"/>
      <c r="T4" s="93" t="s">
        <v>21</v>
      </c>
      <c r="U4" s="79" t="s">
        <v>22</v>
      </c>
      <c r="V4" s="79" t="s">
        <v>23</v>
      </c>
      <c r="W4" s="82" t="s">
        <v>24</v>
      </c>
    </row>
    <row r="5" spans="1:24" ht="110.1" customHeight="1" x14ac:dyDescent="0.4">
      <c r="A5" s="119"/>
      <c r="B5" s="119"/>
      <c r="C5" s="108"/>
      <c r="D5" s="103"/>
      <c r="E5" s="106"/>
      <c r="F5" s="108"/>
      <c r="G5" s="122"/>
      <c r="H5" s="112"/>
      <c r="I5" s="130"/>
      <c r="J5" s="114" t="s">
        <v>25</v>
      </c>
      <c r="K5" s="114" t="s">
        <v>26</v>
      </c>
      <c r="L5" s="83"/>
      <c r="M5" s="106"/>
      <c r="N5" s="83"/>
      <c r="O5" s="86"/>
      <c r="P5" s="89"/>
      <c r="Q5" s="116" t="s">
        <v>27</v>
      </c>
      <c r="R5" s="117"/>
      <c r="S5" s="118"/>
      <c r="T5" s="94"/>
      <c r="U5" s="80"/>
      <c r="V5" s="80"/>
      <c r="W5" s="83"/>
    </row>
    <row r="6" spans="1:24" ht="19.5" thickBot="1" x14ac:dyDescent="0.45">
      <c r="A6" s="120"/>
      <c r="B6" s="120"/>
      <c r="C6" s="109"/>
      <c r="D6" s="104"/>
      <c r="E6" s="107"/>
      <c r="F6" s="109"/>
      <c r="G6" s="123"/>
      <c r="H6" s="113"/>
      <c r="I6" s="131"/>
      <c r="J6" s="115"/>
      <c r="K6" s="132"/>
      <c r="L6" s="84"/>
      <c r="M6" s="107"/>
      <c r="N6" s="84"/>
      <c r="O6" s="87"/>
      <c r="P6" s="90"/>
      <c r="Q6" s="10" t="s">
        <v>28</v>
      </c>
      <c r="R6" s="11" t="s">
        <v>29</v>
      </c>
      <c r="S6" s="12" t="s">
        <v>30</v>
      </c>
      <c r="T6" s="95"/>
      <c r="U6" s="81"/>
      <c r="V6" s="81"/>
      <c r="W6" s="84"/>
      <c r="X6" s="2"/>
    </row>
    <row r="7" spans="1:24" ht="19.5" x14ac:dyDescent="0.4">
      <c r="A7" s="13">
        <v>1</v>
      </c>
      <c r="B7" s="13" t="s">
        <v>110</v>
      </c>
      <c r="C7" s="14" t="s">
        <v>110</v>
      </c>
      <c r="D7" s="21" t="s">
        <v>114</v>
      </c>
      <c r="E7" s="13" t="s">
        <v>40</v>
      </c>
      <c r="F7" s="29" t="s">
        <v>216</v>
      </c>
      <c r="G7" s="17" t="s">
        <v>111</v>
      </c>
      <c r="H7" s="15" t="s">
        <v>35</v>
      </c>
      <c r="I7" s="29" t="s">
        <v>217</v>
      </c>
      <c r="J7" s="13" t="s">
        <v>40</v>
      </c>
      <c r="K7" s="13" t="s">
        <v>40</v>
      </c>
      <c r="L7" s="19" t="s">
        <v>37</v>
      </c>
      <c r="M7" s="13" t="s">
        <v>218</v>
      </c>
      <c r="N7" s="20" t="s">
        <v>38</v>
      </c>
      <c r="O7" s="133">
        <v>45992</v>
      </c>
      <c r="P7" s="134">
        <v>45995</v>
      </c>
      <c r="Q7" s="135" t="s">
        <v>123</v>
      </c>
      <c r="R7" s="39" t="s">
        <v>219</v>
      </c>
      <c r="S7" s="136" t="s">
        <v>220</v>
      </c>
      <c r="T7" s="22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&lt;2.1</v>
      </c>
      <c r="U7" s="22" t="str">
        <f t="shared" si="0"/>
        <v>&lt;2</v>
      </c>
      <c r="V7" s="23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&lt;4.1</v>
      </c>
      <c r="W7" s="19" t="str">
        <f t="shared" ref="W7:W26" si="2">IF(ISERROR(V7*1),"",IF(AND(H7="飲料水",V7&gt;=11),"○",IF(AND(H7="牛乳・乳児用食品",V7&gt;=51),"○",IF(AND(H7&lt;&gt;"",V7&gt;=110),"○",""))))</f>
        <v/>
      </c>
    </row>
    <row r="8" spans="1:24" x14ac:dyDescent="0.4">
      <c r="A8" s="18">
        <f>A7+1</f>
        <v>2</v>
      </c>
      <c r="B8" s="13" t="s">
        <v>110</v>
      </c>
      <c r="C8" s="14" t="s">
        <v>110</v>
      </c>
      <c r="D8" s="21" t="s">
        <v>33</v>
      </c>
      <c r="E8" s="13" t="s">
        <v>40</v>
      </c>
      <c r="F8" s="29" t="s">
        <v>221</v>
      </c>
      <c r="G8" s="17" t="s">
        <v>111</v>
      </c>
      <c r="H8" s="15" t="s">
        <v>112</v>
      </c>
      <c r="I8" s="29" t="s">
        <v>222</v>
      </c>
      <c r="J8" s="13" t="s">
        <v>40</v>
      </c>
      <c r="K8" s="13" t="s">
        <v>40</v>
      </c>
      <c r="L8" s="19" t="s">
        <v>37</v>
      </c>
      <c r="M8" s="18" t="s">
        <v>218</v>
      </c>
      <c r="N8" s="20" t="s">
        <v>38</v>
      </c>
      <c r="O8" s="137">
        <v>45992</v>
      </c>
      <c r="P8" s="138">
        <v>45995</v>
      </c>
      <c r="Q8" s="43" t="s">
        <v>113</v>
      </c>
      <c r="R8" s="28" t="s">
        <v>117</v>
      </c>
      <c r="S8" s="136" t="s">
        <v>223</v>
      </c>
      <c r="T8" s="22" t="str">
        <f t="shared" si="0"/>
        <v>&lt;1.7</v>
      </c>
      <c r="U8" s="22" t="str">
        <f t="shared" si="0"/>
        <v>&lt;1.6</v>
      </c>
      <c r="V8" s="23" t="str">
        <f t="shared" si="1"/>
        <v>&lt;3.3</v>
      </c>
      <c r="W8" s="19" t="str">
        <f t="shared" si="2"/>
        <v/>
      </c>
    </row>
    <row r="9" spans="1:24" x14ac:dyDescent="0.4">
      <c r="A9" s="18">
        <f t="shared" ref="A9:A72" si="3">A8+1</f>
        <v>3</v>
      </c>
      <c r="B9" s="13" t="s">
        <v>110</v>
      </c>
      <c r="C9" s="14" t="s">
        <v>110</v>
      </c>
      <c r="D9" s="21" t="s">
        <v>33</v>
      </c>
      <c r="E9" s="13" t="s">
        <v>40</v>
      </c>
      <c r="F9" s="29" t="s">
        <v>224</v>
      </c>
      <c r="G9" s="17" t="s">
        <v>111</v>
      </c>
      <c r="H9" s="15" t="s">
        <v>112</v>
      </c>
      <c r="I9" s="29" t="s">
        <v>225</v>
      </c>
      <c r="J9" s="13" t="s">
        <v>40</v>
      </c>
      <c r="K9" s="13" t="s">
        <v>40</v>
      </c>
      <c r="L9" s="19" t="s">
        <v>37</v>
      </c>
      <c r="M9" s="18" t="s">
        <v>218</v>
      </c>
      <c r="N9" s="20" t="s">
        <v>38</v>
      </c>
      <c r="O9" s="137">
        <v>45992</v>
      </c>
      <c r="P9" s="138">
        <v>45995</v>
      </c>
      <c r="Q9" s="43" t="s">
        <v>122</v>
      </c>
      <c r="R9" s="28" t="s">
        <v>226</v>
      </c>
      <c r="S9" s="136" t="s">
        <v>227</v>
      </c>
      <c r="T9" s="22" t="str">
        <f t="shared" si="0"/>
        <v>&lt;1.8</v>
      </c>
      <c r="U9" s="22" t="str">
        <f t="shared" si="0"/>
        <v>&lt;1.9</v>
      </c>
      <c r="V9" s="23" t="str">
        <f t="shared" si="1"/>
        <v>&lt;3.7</v>
      </c>
      <c r="W9" s="19" t="str">
        <f t="shared" si="2"/>
        <v/>
      </c>
    </row>
    <row r="10" spans="1:24" x14ac:dyDescent="0.4">
      <c r="A10" s="18">
        <f t="shared" si="3"/>
        <v>4</v>
      </c>
      <c r="B10" s="13" t="s">
        <v>110</v>
      </c>
      <c r="C10" s="14" t="s">
        <v>110</v>
      </c>
      <c r="D10" s="21" t="s">
        <v>33</v>
      </c>
      <c r="E10" s="13" t="s">
        <v>40</v>
      </c>
      <c r="F10" s="29" t="s">
        <v>228</v>
      </c>
      <c r="G10" s="17" t="s">
        <v>111</v>
      </c>
      <c r="H10" s="15" t="s">
        <v>112</v>
      </c>
      <c r="I10" s="29" t="s">
        <v>229</v>
      </c>
      <c r="J10" s="13" t="s">
        <v>40</v>
      </c>
      <c r="K10" s="13" t="s">
        <v>40</v>
      </c>
      <c r="L10" s="19" t="s">
        <v>37</v>
      </c>
      <c r="M10" s="18" t="s">
        <v>218</v>
      </c>
      <c r="N10" s="20" t="s">
        <v>38</v>
      </c>
      <c r="O10" s="137">
        <v>45996</v>
      </c>
      <c r="P10" s="138">
        <v>45999</v>
      </c>
      <c r="Q10" s="43" t="s">
        <v>121</v>
      </c>
      <c r="R10" s="28" t="s">
        <v>120</v>
      </c>
      <c r="S10" s="139" t="s">
        <v>127</v>
      </c>
      <c r="T10" s="22" t="str">
        <f t="shared" si="0"/>
        <v>&lt;1.2</v>
      </c>
      <c r="U10" s="22" t="str">
        <f t="shared" si="0"/>
        <v>&lt;1.5</v>
      </c>
      <c r="V10" s="23" t="str">
        <f t="shared" si="1"/>
        <v>&lt;2.7</v>
      </c>
      <c r="W10" s="19" t="str">
        <f t="shared" si="2"/>
        <v/>
      </c>
    </row>
    <row r="11" spans="1:24" x14ac:dyDescent="0.4">
      <c r="A11" s="18">
        <f t="shared" si="3"/>
        <v>5</v>
      </c>
      <c r="B11" s="13" t="s">
        <v>110</v>
      </c>
      <c r="C11" s="14" t="s">
        <v>110</v>
      </c>
      <c r="D11" s="21" t="s">
        <v>33</v>
      </c>
      <c r="E11" s="13" t="s">
        <v>40</v>
      </c>
      <c r="F11" s="29" t="s">
        <v>230</v>
      </c>
      <c r="G11" s="17" t="s">
        <v>111</v>
      </c>
      <c r="H11" s="15" t="s">
        <v>112</v>
      </c>
      <c r="I11" s="29" t="s">
        <v>231</v>
      </c>
      <c r="J11" s="13" t="s">
        <v>40</v>
      </c>
      <c r="K11" s="13" t="s">
        <v>40</v>
      </c>
      <c r="L11" s="19" t="s">
        <v>37</v>
      </c>
      <c r="M11" s="18" t="s">
        <v>218</v>
      </c>
      <c r="N11" s="20" t="s">
        <v>38</v>
      </c>
      <c r="O11" s="137">
        <v>45999</v>
      </c>
      <c r="P11" s="138">
        <v>46002</v>
      </c>
      <c r="Q11" s="43" t="s">
        <v>117</v>
      </c>
      <c r="R11" s="28" t="s">
        <v>115</v>
      </c>
      <c r="S11" s="139" t="s">
        <v>232</v>
      </c>
      <c r="T11" s="22" t="str">
        <f t="shared" si="0"/>
        <v>&lt;1.6</v>
      </c>
      <c r="U11" s="22" t="str">
        <f t="shared" si="0"/>
        <v>&lt;1.4</v>
      </c>
      <c r="V11" s="23" t="str">
        <f t="shared" si="1"/>
        <v>&lt;3</v>
      </c>
      <c r="W11" s="19" t="str">
        <f t="shared" si="2"/>
        <v/>
      </c>
    </row>
    <row r="12" spans="1:24" x14ac:dyDescent="0.4">
      <c r="A12" s="18">
        <f t="shared" si="3"/>
        <v>6</v>
      </c>
      <c r="B12" s="13" t="s">
        <v>110</v>
      </c>
      <c r="C12" s="14" t="s">
        <v>110</v>
      </c>
      <c r="D12" s="21" t="s">
        <v>33</v>
      </c>
      <c r="E12" s="13" t="s">
        <v>40</v>
      </c>
      <c r="F12" s="29" t="s">
        <v>233</v>
      </c>
      <c r="G12" s="17" t="s">
        <v>111</v>
      </c>
      <c r="H12" s="15" t="s">
        <v>112</v>
      </c>
      <c r="I12" s="29" t="s">
        <v>234</v>
      </c>
      <c r="J12" s="13" t="s">
        <v>40</v>
      </c>
      <c r="K12" s="13" t="s">
        <v>40</v>
      </c>
      <c r="L12" s="19" t="s">
        <v>37</v>
      </c>
      <c r="M12" s="18" t="s">
        <v>218</v>
      </c>
      <c r="N12" s="20" t="s">
        <v>38</v>
      </c>
      <c r="O12" s="137">
        <v>45999</v>
      </c>
      <c r="P12" s="138">
        <v>46002</v>
      </c>
      <c r="Q12" s="43" t="s">
        <v>115</v>
      </c>
      <c r="R12" s="28" t="s">
        <v>122</v>
      </c>
      <c r="S12" s="56" t="s">
        <v>235</v>
      </c>
      <c r="T12" s="22" t="str">
        <f t="shared" si="0"/>
        <v>&lt;1.4</v>
      </c>
      <c r="U12" s="22" t="str">
        <f t="shared" si="0"/>
        <v>&lt;1.8</v>
      </c>
      <c r="V12" s="23" t="str">
        <f t="shared" si="1"/>
        <v>&lt;3.2</v>
      </c>
      <c r="W12" s="19" t="str">
        <f t="shared" si="2"/>
        <v/>
      </c>
    </row>
    <row r="13" spans="1:24" x14ac:dyDescent="0.4">
      <c r="A13" s="18">
        <f t="shared" si="3"/>
        <v>7</v>
      </c>
      <c r="B13" s="13" t="s">
        <v>110</v>
      </c>
      <c r="C13" s="14" t="s">
        <v>110</v>
      </c>
      <c r="D13" s="21" t="s">
        <v>33</v>
      </c>
      <c r="E13" s="13" t="s">
        <v>40</v>
      </c>
      <c r="F13" s="29" t="s">
        <v>236</v>
      </c>
      <c r="G13" s="17" t="s">
        <v>111</v>
      </c>
      <c r="H13" s="15" t="s">
        <v>112</v>
      </c>
      <c r="I13" s="29" t="s">
        <v>237</v>
      </c>
      <c r="J13" s="13" t="s">
        <v>40</v>
      </c>
      <c r="K13" s="13" t="s">
        <v>40</v>
      </c>
      <c r="L13" s="19" t="s">
        <v>37</v>
      </c>
      <c r="M13" s="18" t="s">
        <v>218</v>
      </c>
      <c r="N13" s="20" t="s">
        <v>38</v>
      </c>
      <c r="O13" s="137">
        <v>45999</v>
      </c>
      <c r="P13" s="140">
        <v>46002</v>
      </c>
      <c r="Q13" s="43" t="s">
        <v>117</v>
      </c>
      <c r="R13" s="28" t="s">
        <v>121</v>
      </c>
      <c r="S13" s="56" t="s">
        <v>238</v>
      </c>
      <c r="T13" s="22" t="str">
        <f t="shared" si="0"/>
        <v>&lt;1.6</v>
      </c>
      <c r="U13" s="22" t="str">
        <f t="shared" si="0"/>
        <v>&lt;1.2</v>
      </c>
      <c r="V13" s="23" t="str">
        <f t="shared" si="1"/>
        <v>&lt;2.8</v>
      </c>
      <c r="W13" s="19" t="str">
        <f t="shared" si="2"/>
        <v/>
      </c>
    </row>
    <row r="14" spans="1:24" x14ac:dyDescent="0.4">
      <c r="A14" s="18">
        <f t="shared" si="3"/>
        <v>8</v>
      </c>
      <c r="B14" s="26" t="s">
        <v>239</v>
      </c>
      <c r="C14" s="13" t="s">
        <v>239</v>
      </c>
      <c r="D14" s="42" t="s">
        <v>32</v>
      </c>
      <c r="E14" s="39" t="s">
        <v>40</v>
      </c>
      <c r="F14" s="62" t="s">
        <v>241</v>
      </c>
      <c r="G14" s="141" t="s">
        <v>242</v>
      </c>
      <c r="H14" s="27" t="s">
        <v>243</v>
      </c>
      <c r="I14" s="44" t="s">
        <v>244</v>
      </c>
      <c r="J14" s="45" t="s">
        <v>39</v>
      </c>
      <c r="K14" s="45" t="s">
        <v>40</v>
      </c>
      <c r="L14" s="60" t="s">
        <v>37</v>
      </c>
      <c r="M14" s="13" t="s">
        <v>245</v>
      </c>
      <c r="N14" s="40" t="s">
        <v>175</v>
      </c>
      <c r="O14" s="34">
        <v>46049</v>
      </c>
      <c r="P14" s="59">
        <v>46051</v>
      </c>
      <c r="Q14" s="36" t="s">
        <v>48</v>
      </c>
      <c r="R14" s="26" t="s">
        <v>48</v>
      </c>
      <c r="S14" s="67" t="s">
        <v>49</v>
      </c>
      <c r="T14" s="24" t="str">
        <f>IF(Q14="","",IF(NOT(ISERROR(Q14*1)),ROUNDDOWN(Q14*1,2-INT(LOG(ABS(Q14*1)))),IFERROR("&lt;"&amp;ROUNDDOWN(IF(SUBSTITUTE(Q14,"&lt;","")*1&lt;=50,SUBSTITUTE(Q14,"&lt;","")*1,""),2-INT(LOG(ABS(SUBSTITUTE(Q14,"&lt;","")*1)))),IF(Q14="-",Q14,"入力形式が間違っています"))))</f>
        <v>&lt;10</v>
      </c>
      <c r="U14" s="24" t="str">
        <f>IF(R14="","",IF(NOT(ISERROR(R14*1)),ROUNDDOWN(R14*1,2-INT(LOG(ABS(R14*1)))),IFERROR("&lt;"&amp;ROUNDDOWN(IF(SUBSTITUTE(R14,"&lt;","")*1&lt;=50,SUBSTITUTE(R14,"&lt;","")*1,""),2-INT(LOG(ABS(SUBSTITUTE(R14,"&lt;","")*1)))),IF(R14="-",R14,"入力形式が間違っています"))))</f>
        <v>&lt;10</v>
      </c>
      <c r="V14" s="25" t="str">
        <f>IFERROR(IF(AND(T14="",U14=""),"",IF(AND(T14="-",U14="-"),IF(S14="","Cs合計を入力してください",S14),IF(NOT(ISERROR(T14*1+U14*1)),ROUND(T14+U14, 1-INT(LOG(ABS(T14+U14)))),IF(NOT(ISERROR(T14*1)),ROUND(T14, 1-INT(LOG(ABS(T14)))),IF(NOT(ISERROR(U14*1)),ROUND(U14, 1-INT(LOG(ABS(U14)))),IF(ISERROR(T14*1+U14*1),"&lt;"&amp;ROUND(IF(T14="-",0,SUBSTITUTE(T14,"&lt;",""))*1+IF(U14="-",0,SUBSTITUTE(U14,"&lt;",""))*1,1-INT(LOG(ABS(IF(T14="-",0,SUBSTITUTE(T14,"&lt;",""))*1+IF(U14="-",0,SUBSTITUTE(U14,"&lt;",""))*1)))))))))),"入力形式が間違っています")</f>
        <v>&lt;20</v>
      </c>
      <c r="W14" s="31" t="str">
        <f>IF(ISERROR(V14*1),"",IF(AND(H14="飲料水",V14&gt;=11),"○",IF(AND(H14="牛乳・乳児用食品",V14&gt;=51),"○",IF(AND(H14&lt;&gt;"",V14&gt;=110),"○",""))))</f>
        <v/>
      </c>
    </row>
    <row r="15" spans="1:24" x14ac:dyDescent="0.4">
      <c r="A15" s="18">
        <f t="shared" si="3"/>
        <v>9</v>
      </c>
      <c r="B15" s="26" t="s">
        <v>239</v>
      </c>
      <c r="C15" s="13" t="s">
        <v>239</v>
      </c>
      <c r="D15" s="42" t="s">
        <v>32</v>
      </c>
      <c r="E15" s="39" t="s">
        <v>40</v>
      </c>
      <c r="F15" s="62" t="s">
        <v>246</v>
      </c>
      <c r="G15" s="141" t="s">
        <v>242</v>
      </c>
      <c r="H15" s="27" t="s">
        <v>243</v>
      </c>
      <c r="I15" s="44" t="s">
        <v>247</v>
      </c>
      <c r="J15" s="45" t="s">
        <v>39</v>
      </c>
      <c r="K15" s="45" t="s">
        <v>40</v>
      </c>
      <c r="L15" s="60" t="s">
        <v>37</v>
      </c>
      <c r="M15" s="13" t="s">
        <v>245</v>
      </c>
      <c r="N15" s="40" t="s">
        <v>175</v>
      </c>
      <c r="O15" s="41">
        <v>46049</v>
      </c>
      <c r="P15" s="53">
        <v>46051</v>
      </c>
      <c r="Q15" s="36" t="s">
        <v>48</v>
      </c>
      <c r="R15" s="26" t="s">
        <v>48</v>
      </c>
      <c r="S15" s="67" t="s">
        <v>49</v>
      </c>
      <c r="T15" s="24" t="str">
        <f t="shared" ref="T15:U30" si="4">IF(Q15="","",IF(NOT(ISERROR(Q15*1)),ROUNDDOWN(Q15*1,2-INT(LOG(ABS(Q15*1)))),IFERROR("&lt;"&amp;ROUNDDOWN(IF(SUBSTITUTE(Q15,"&lt;","")*1&lt;=50,SUBSTITUTE(Q15,"&lt;","")*1,""),2-INT(LOG(ABS(SUBSTITUTE(Q15,"&lt;","")*1)))),IF(Q15="-",Q15,"入力形式が間違っています"))))</f>
        <v>&lt;10</v>
      </c>
      <c r="U15" s="24" t="str">
        <f t="shared" si="4"/>
        <v>&lt;10</v>
      </c>
      <c r="V15" s="25" t="str">
        <f t="shared" ref="V15:V78" si="5">IFERROR(IF(AND(T15="",U15=""),"",IF(AND(T15="-",U15="-"),IF(S15="","Cs合計を入力してください",S15),IF(NOT(ISERROR(T15*1+U15*1)),ROUND(T15+U15, 1-INT(LOG(ABS(T15+U15)))),IF(NOT(ISERROR(T15*1)),ROUND(T15, 1-INT(LOG(ABS(T15)))),IF(NOT(ISERROR(U15*1)),ROUND(U15, 1-INT(LOG(ABS(U15)))),IF(ISERROR(T15*1+U15*1),"&lt;"&amp;ROUND(IF(T15="-",0,SUBSTITUTE(T15,"&lt;",""))*1+IF(U15="-",0,SUBSTITUTE(U15,"&lt;",""))*1,1-INT(LOG(ABS(IF(T15="-",0,SUBSTITUTE(T15,"&lt;",""))*1+IF(U15="-",0,SUBSTITUTE(U15,"&lt;",""))*1)))))))))),"入力形式が間違っています")</f>
        <v>&lt;20</v>
      </c>
      <c r="W15" s="31" t="str">
        <f t="shared" ref="W15" si="6">IF(ISERROR(V15*1),"",IF(AND(H15="飲料水",V15&gt;=11),"○",IF(AND(H15="牛乳・乳児用食品",V15&gt;=51),"○",IF(AND(H15&lt;&gt;"",V15&gt;=110),"○",""))))</f>
        <v/>
      </c>
    </row>
    <row r="16" spans="1:24" x14ac:dyDescent="0.4">
      <c r="A16" s="18">
        <f t="shared" si="3"/>
        <v>10</v>
      </c>
      <c r="B16" s="26" t="s">
        <v>239</v>
      </c>
      <c r="C16" s="13" t="s">
        <v>239</v>
      </c>
      <c r="D16" s="42" t="s">
        <v>32</v>
      </c>
      <c r="E16" s="39" t="s">
        <v>40</v>
      </c>
      <c r="F16" s="62" t="s">
        <v>246</v>
      </c>
      <c r="G16" s="141" t="s">
        <v>242</v>
      </c>
      <c r="H16" s="27" t="s">
        <v>243</v>
      </c>
      <c r="I16" s="44" t="s">
        <v>205</v>
      </c>
      <c r="J16" s="45" t="s">
        <v>39</v>
      </c>
      <c r="K16" s="45" t="s">
        <v>40</v>
      </c>
      <c r="L16" s="60" t="s">
        <v>37</v>
      </c>
      <c r="M16" s="13" t="s">
        <v>245</v>
      </c>
      <c r="N16" s="40" t="s">
        <v>175</v>
      </c>
      <c r="O16" s="41">
        <v>46049</v>
      </c>
      <c r="P16" s="53">
        <v>46051</v>
      </c>
      <c r="Q16" s="36" t="s">
        <v>48</v>
      </c>
      <c r="R16" s="26" t="s">
        <v>48</v>
      </c>
      <c r="S16" s="67" t="s">
        <v>49</v>
      </c>
      <c r="T16" s="24" t="str">
        <f>IF(Q16="","",IF(NOT(ISERROR(Q16*1)),ROUNDDOWN(Q16*1,2-INT(LOG(ABS(Q16*1)))),IFERROR("&lt;"&amp;ROUNDDOWN(IF(SUBSTITUTE(Q16,"&lt;","")*1&lt;=50,SUBSTITUTE(Q16,"&lt;","")*1,""),2-INT(LOG(ABS(SUBSTITUTE(Q16,"&lt;","")*1)))),IF(Q16="-",Q16,"入力形式が間違っています"))))</f>
        <v>&lt;10</v>
      </c>
      <c r="U16" s="24" t="str">
        <f>IF(R16="","",IF(NOT(ISERROR(R16*1)),ROUNDDOWN(R16*1,2-INT(LOG(ABS(R16*1)))),IFERROR("&lt;"&amp;ROUNDDOWN(IF(SUBSTITUTE(R16,"&lt;","")*1&lt;=50,SUBSTITUTE(R16,"&lt;","")*1,""),2-INT(LOG(ABS(SUBSTITUTE(R16,"&lt;","")*1)))),IF(R16="-",R16,"入力形式が間違っています"))))</f>
        <v>&lt;10</v>
      </c>
      <c r="V16" s="25" t="str">
        <f>IFERROR(IF(AND(T16="",U16=""),"",IF(AND(T16="-",U16="-"),IF(S16="","Cs合計を入力してください",S16),IF(NOT(ISERROR(T16*1+U16*1)),ROUND(T16+U16, 1-INT(LOG(ABS(T16+U16)))),IF(NOT(ISERROR(T16*1)),ROUND(T16, 1-INT(LOG(ABS(T16)))),IF(NOT(ISERROR(U16*1)),ROUND(U16, 1-INT(LOG(ABS(U16)))),IF(ISERROR(T16*1+U16*1),"&lt;"&amp;ROUND(IF(T16="-",0,SUBSTITUTE(T16,"&lt;",""))*1+IF(U16="-",0,SUBSTITUTE(U16,"&lt;",""))*1,1-INT(LOG(ABS(IF(T16="-",0,SUBSTITUTE(T16,"&lt;",""))*1+IF(U16="-",0,SUBSTITUTE(U16,"&lt;",""))*1)))))))))),"入力形式が間違っています")</f>
        <v>&lt;20</v>
      </c>
      <c r="W16" s="31" t="str">
        <f>IF(ISERROR(V16*1),"",IF(AND(H16="飲料水",V16&gt;=11),"○",IF(AND(H16="牛乳・乳児用食品",V16&gt;=51),"○",IF(AND(H16&lt;&gt;"",V16&gt;=110),"○",""))))</f>
        <v/>
      </c>
    </row>
    <row r="17" spans="1:23" x14ac:dyDescent="0.4">
      <c r="A17" s="18">
        <f t="shared" si="3"/>
        <v>11</v>
      </c>
      <c r="B17" s="70" t="s">
        <v>239</v>
      </c>
      <c r="C17" s="142" t="s">
        <v>239</v>
      </c>
      <c r="D17" s="27" t="s">
        <v>32</v>
      </c>
      <c r="E17" s="28" t="s">
        <v>40</v>
      </c>
      <c r="F17" s="143" t="s">
        <v>246</v>
      </c>
      <c r="G17" s="144" t="s">
        <v>111</v>
      </c>
      <c r="H17" s="145" t="s">
        <v>35</v>
      </c>
      <c r="I17" s="146" t="s">
        <v>248</v>
      </c>
      <c r="J17" s="147" t="s">
        <v>39</v>
      </c>
      <c r="K17" s="147" t="s">
        <v>40</v>
      </c>
      <c r="L17" s="148" t="s">
        <v>37</v>
      </c>
      <c r="M17" s="142" t="s">
        <v>245</v>
      </c>
      <c r="N17" s="149" t="s">
        <v>38</v>
      </c>
      <c r="O17" s="76">
        <v>46049</v>
      </c>
      <c r="P17" s="150">
        <v>46051</v>
      </c>
      <c r="Q17" s="151" t="s">
        <v>75</v>
      </c>
      <c r="R17" s="70" t="s">
        <v>75</v>
      </c>
      <c r="S17" s="3" t="s">
        <v>76</v>
      </c>
      <c r="T17" s="78" t="str">
        <f t="shared" si="4"/>
        <v>&lt;10</v>
      </c>
      <c r="U17" s="78" t="str">
        <f t="shared" si="4"/>
        <v>&lt;10</v>
      </c>
      <c r="V17" s="152" t="str">
        <f t="shared" si="5"/>
        <v>&lt;20</v>
      </c>
      <c r="W17" s="73"/>
    </row>
    <row r="18" spans="1:23" x14ac:dyDescent="0.4">
      <c r="A18" s="18">
        <f t="shared" si="3"/>
        <v>12</v>
      </c>
      <c r="B18" s="44" t="s">
        <v>249</v>
      </c>
      <c r="C18" s="69" t="s">
        <v>249</v>
      </c>
      <c r="D18" s="42" t="s">
        <v>250</v>
      </c>
      <c r="E18" s="13" t="s">
        <v>251</v>
      </c>
      <c r="F18" s="51" t="s">
        <v>125</v>
      </c>
      <c r="G18" s="153" t="s">
        <v>126</v>
      </c>
      <c r="H18" s="32" t="s">
        <v>116</v>
      </c>
      <c r="I18" s="74" t="s">
        <v>252</v>
      </c>
      <c r="J18" s="74" t="s">
        <v>118</v>
      </c>
      <c r="K18" s="74" t="s">
        <v>253</v>
      </c>
      <c r="L18" s="154" t="s">
        <v>37</v>
      </c>
      <c r="M18" s="43" t="s">
        <v>254</v>
      </c>
      <c r="N18" s="68" t="s">
        <v>38</v>
      </c>
      <c r="O18" s="34">
        <v>46036</v>
      </c>
      <c r="P18" s="155">
        <v>46043</v>
      </c>
      <c r="Q18" s="32" t="s">
        <v>255</v>
      </c>
      <c r="R18" s="74" t="s">
        <v>255</v>
      </c>
      <c r="S18" s="74" t="s">
        <v>60</v>
      </c>
      <c r="T18" s="156" t="str">
        <f t="shared" si="4"/>
        <v>&lt;4.7</v>
      </c>
      <c r="U18" s="156" t="str">
        <f t="shared" si="4"/>
        <v>&lt;4.7</v>
      </c>
      <c r="V18" s="156" t="str">
        <f t="shared" si="5"/>
        <v>&lt;9.4</v>
      </c>
      <c r="W18" s="47" t="s">
        <v>178</v>
      </c>
    </row>
    <row r="19" spans="1:23" x14ac:dyDescent="0.4">
      <c r="A19" s="18">
        <f t="shared" si="3"/>
        <v>13</v>
      </c>
      <c r="B19" s="74" t="s">
        <v>256</v>
      </c>
      <c r="C19" s="16" t="s">
        <v>256</v>
      </c>
      <c r="D19" s="27" t="s">
        <v>257</v>
      </c>
      <c r="E19" s="28" t="s">
        <v>67</v>
      </c>
      <c r="F19" s="55" t="s">
        <v>67</v>
      </c>
      <c r="G19" s="157" t="s">
        <v>111</v>
      </c>
      <c r="H19" s="27" t="s">
        <v>116</v>
      </c>
      <c r="I19" s="44" t="s">
        <v>258</v>
      </c>
      <c r="J19" s="44" t="s">
        <v>67</v>
      </c>
      <c r="K19" s="44" t="s">
        <v>67</v>
      </c>
      <c r="L19" s="154" t="s">
        <v>37</v>
      </c>
      <c r="M19" s="44" t="s">
        <v>259</v>
      </c>
      <c r="N19" s="57" t="s">
        <v>38</v>
      </c>
      <c r="O19" s="58">
        <v>45999</v>
      </c>
      <c r="P19" s="59">
        <v>46000</v>
      </c>
      <c r="Q19" s="27" t="s">
        <v>260</v>
      </c>
      <c r="R19" s="44" t="s">
        <v>261</v>
      </c>
      <c r="S19" s="54" t="s">
        <v>227</v>
      </c>
      <c r="T19" s="24" t="str">
        <f t="shared" si="4"/>
        <v>&lt;1.9</v>
      </c>
      <c r="U19" s="24" t="str">
        <f t="shared" si="4"/>
        <v>&lt;1.8</v>
      </c>
      <c r="V19" s="25" t="str">
        <f t="shared" si="5"/>
        <v>&lt;3.7</v>
      </c>
      <c r="W19" s="154"/>
    </row>
    <row r="20" spans="1:23" x14ac:dyDescent="0.4">
      <c r="A20" s="18">
        <f t="shared" si="3"/>
        <v>14</v>
      </c>
      <c r="B20" s="74" t="s">
        <v>256</v>
      </c>
      <c r="C20" s="16" t="s">
        <v>256</v>
      </c>
      <c r="D20" s="27" t="s">
        <v>262</v>
      </c>
      <c r="E20" s="28" t="s">
        <v>67</v>
      </c>
      <c r="F20" s="55" t="s">
        <v>67</v>
      </c>
      <c r="G20" s="141" t="s">
        <v>111</v>
      </c>
      <c r="H20" s="27" t="s">
        <v>263</v>
      </c>
      <c r="I20" s="44" t="s">
        <v>264</v>
      </c>
      <c r="J20" s="44" t="s">
        <v>67</v>
      </c>
      <c r="K20" s="44" t="s">
        <v>67</v>
      </c>
      <c r="L20" s="154" t="s">
        <v>37</v>
      </c>
      <c r="M20" s="44" t="s">
        <v>259</v>
      </c>
      <c r="N20" s="57" t="s">
        <v>38</v>
      </c>
      <c r="O20" s="58">
        <v>45999</v>
      </c>
      <c r="P20" s="59">
        <v>46000</v>
      </c>
      <c r="Q20" s="27" t="s">
        <v>265</v>
      </c>
      <c r="R20" s="44" t="s">
        <v>266</v>
      </c>
      <c r="S20" s="54" t="s">
        <v>128</v>
      </c>
      <c r="T20" s="24" t="str">
        <f t="shared" si="4"/>
        <v>&lt;0.7</v>
      </c>
      <c r="U20" s="24" t="str">
        <f t="shared" si="4"/>
        <v>&lt;0.8</v>
      </c>
      <c r="V20" s="25" t="str">
        <f t="shared" si="5"/>
        <v>&lt;1.5</v>
      </c>
      <c r="W20" s="154"/>
    </row>
    <row r="21" spans="1:23" x14ac:dyDescent="0.4">
      <c r="A21" s="18">
        <f t="shared" si="3"/>
        <v>15</v>
      </c>
      <c r="B21" s="74" t="s">
        <v>256</v>
      </c>
      <c r="C21" s="16" t="s">
        <v>256</v>
      </c>
      <c r="D21" s="27" t="s">
        <v>267</v>
      </c>
      <c r="E21" s="28" t="s">
        <v>67</v>
      </c>
      <c r="F21" s="55" t="s">
        <v>67</v>
      </c>
      <c r="G21" s="157" t="s">
        <v>111</v>
      </c>
      <c r="H21" s="42" t="s">
        <v>263</v>
      </c>
      <c r="I21" s="44" t="s">
        <v>264</v>
      </c>
      <c r="J21" s="44" t="s">
        <v>67</v>
      </c>
      <c r="K21" s="44" t="s">
        <v>67</v>
      </c>
      <c r="L21" s="154" t="s">
        <v>37</v>
      </c>
      <c r="M21" s="44" t="s">
        <v>259</v>
      </c>
      <c r="N21" s="57" t="s">
        <v>38</v>
      </c>
      <c r="O21" s="58">
        <v>45999</v>
      </c>
      <c r="P21" s="59">
        <v>46000</v>
      </c>
      <c r="Q21" s="27" t="s">
        <v>268</v>
      </c>
      <c r="R21" s="44" t="s">
        <v>268</v>
      </c>
      <c r="S21" s="54" t="s">
        <v>261</v>
      </c>
      <c r="T21" s="24" t="str">
        <f t="shared" si="4"/>
        <v>&lt;0.9</v>
      </c>
      <c r="U21" s="24" t="str">
        <f t="shared" si="4"/>
        <v>&lt;0.9</v>
      </c>
      <c r="V21" s="25" t="str">
        <f t="shared" si="5"/>
        <v>&lt;1.8</v>
      </c>
      <c r="W21" s="154"/>
    </row>
    <row r="22" spans="1:23" x14ac:dyDescent="0.4">
      <c r="A22" s="18">
        <f t="shared" si="3"/>
        <v>16</v>
      </c>
      <c r="B22" s="74" t="s">
        <v>256</v>
      </c>
      <c r="C22" s="16" t="s">
        <v>256</v>
      </c>
      <c r="D22" s="27" t="s">
        <v>269</v>
      </c>
      <c r="E22" s="28" t="s">
        <v>67</v>
      </c>
      <c r="F22" s="55" t="s">
        <v>67</v>
      </c>
      <c r="G22" s="157" t="s">
        <v>111</v>
      </c>
      <c r="H22" s="27" t="s">
        <v>116</v>
      </c>
      <c r="I22" s="44" t="s">
        <v>270</v>
      </c>
      <c r="J22" s="44" t="s">
        <v>67</v>
      </c>
      <c r="K22" s="44" t="s">
        <v>67</v>
      </c>
      <c r="L22" s="154" t="s">
        <v>37</v>
      </c>
      <c r="M22" s="44" t="s">
        <v>259</v>
      </c>
      <c r="N22" s="57" t="s">
        <v>38</v>
      </c>
      <c r="O22" s="58">
        <v>45999</v>
      </c>
      <c r="P22" s="59">
        <v>46000</v>
      </c>
      <c r="Q22" s="27" t="s">
        <v>129</v>
      </c>
      <c r="R22" s="44" t="s">
        <v>261</v>
      </c>
      <c r="S22" s="54" t="s">
        <v>271</v>
      </c>
      <c r="T22" s="24" t="str">
        <f t="shared" si="4"/>
        <v>&lt;1.7</v>
      </c>
      <c r="U22" s="24" t="str">
        <f t="shared" si="4"/>
        <v>&lt;1.8</v>
      </c>
      <c r="V22" s="25" t="str">
        <f t="shared" si="5"/>
        <v>&lt;3.5</v>
      </c>
      <c r="W22" s="154"/>
    </row>
    <row r="23" spans="1:23" x14ac:dyDescent="0.4">
      <c r="A23" s="18">
        <f t="shared" si="3"/>
        <v>17</v>
      </c>
      <c r="B23" s="74" t="s">
        <v>256</v>
      </c>
      <c r="C23" s="16" t="s">
        <v>256</v>
      </c>
      <c r="D23" s="27" t="s">
        <v>262</v>
      </c>
      <c r="E23" s="28" t="s">
        <v>67</v>
      </c>
      <c r="F23" s="55" t="s">
        <v>67</v>
      </c>
      <c r="G23" s="141" t="s">
        <v>111</v>
      </c>
      <c r="H23" s="42" t="s">
        <v>263</v>
      </c>
      <c r="I23" s="44" t="s">
        <v>264</v>
      </c>
      <c r="J23" s="44" t="s">
        <v>67</v>
      </c>
      <c r="K23" s="44" t="s">
        <v>67</v>
      </c>
      <c r="L23" s="154" t="s">
        <v>37</v>
      </c>
      <c r="M23" s="44" t="s">
        <v>259</v>
      </c>
      <c r="N23" s="57" t="s">
        <v>38</v>
      </c>
      <c r="O23" s="58">
        <v>46000</v>
      </c>
      <c r="P23" s="59">
        <v>46000</v>
      </c>
      <c r="Q23" s="27" t="s">
        <v>265</v>
      </c>
      <c r="R23" s="44" t="s">
        <v>268</v>
      </c>
      <c r="S23" s="54" t="s">
        <v>272</v>
      </c>
      <c r="T23" s="24" t="str">
        <f t="shared" si="4"/>
        <v>&lt;0.7</v>
      </c>
      <c r="U23" s="24" t="str">
        <f t="shared" si="4"/>
        <v>&lt;0.9</v>
      </c>
      <c r="V23" s="25" t="str">
        <f t="shared" si="5"/>
        <v>&lt;1.6</v>
      </c>
      <c r="W23" s="154"/>
    </row>
    <row r="24" spans="1:23" x14ac:dyDescent="0.4">
      <c r="A24" s="18">
        <f t="shared" si="3"/>
        <v>18</v>
      </c>
      <c r="B24" s="74" t="s">
        <v>256</v>
      </c>
      <c r="C24" s="16" t="s">
        <v>256</v>
      </c>
      <c r="D24" s="145" t="s">
        <v>257</v>
      </c>
      <c r="E24" s="158" t="s">
        <v>67</v>
      </c>
      <c r="F24" s="159" t="s">
        <v>67</v>
      </c>
      <c r="G24" s="157" t="s">
        <v>111</v>
      </c>
      <c r="H24" s="42" t="s">
        <v>112</v>
      </c>
      <c r="I24" s="146" t="s">
        <v>273</v>
      </c>
      <c r="J24" s="146" t="s">
        <v>67</v>
      </c>
      <c r="K24" s="146" t="s">
        <v>67</v>
      </c>
      <c r="L24" s="160" t="s">
        <v>37</v>
      </c>
      <c r="M24" s="27" t="s">
        <v>259</v>
      </c>
      <c r="N24" s="161" t="s">
        <v>38</v>
      </c>
      <c r="O24" s="162">
        <v>46000</v>
      </c>
      <c r="P24" s="163">
        <v>46000</v>
      </c>
      <c r="Q24" s="27" t="s">
        <v>274</v>
      </c>
      <c r="R24" s="164" t="s">
        <v>275</v>
      </c>
      <c r="S24" s="165" t="s">
        <v>191</v>
      </c>
      <c r="T24" s="24" t="str">
        <f t="shared" si="4"/>
        <v>&lt;2.5</v>
      </c>
      <c r="U24" s="24" t="str">
        <f t="shared" si="4"/>
        <v>&lt;2.4</v>
      </c>
      <c r="V24" s="25" t="str">
        <f t="shared" si="5"/>
        <v>&lt;4.9</v>
      </c>
      <c r="W24" s="154"/>
    </row>
    <row r="25" spans="1:23" x14ac:dyDescent="0.4">
      <c r="A25" s="18">
        <f t="shared" si="3"/>
        <v>19</v>
      </c>
      <c r="B25" s="26" t="s">
        <v>276</v>
      </c>
      <c r="C25" s="13" t="s">
        <v>276</v>
      </c>
      <c r="D25" s="32" t="s">
        <v>277</v>
      </c>
      <c r="E25" s="18" t="s">
        <v>40</v>
      </c>
      <c r="F25" s="55" t="s">
        <v>40</v>
      </c>
      <c r="G25" s="153" t="s">
        <v>111</v>
      </c>
      <c r="H25" s="38" t="s">
        <v>116</v>
      </c>
      <c r="I25" s="74" t="s">
        <v>278</v>
      </c>
      <c r="J25" s="74" t="s">
        <v>118</v>
      </c>
      <c r="K25" s="74"/>
      <c r="L25" s="47" t="s">
        <v>37</v>
      </c>
      <c r="M25" s="26" t="s">
        <v>279</v>
      </c>
      <c r="N25" s="33" t="s">
        <v>109</v>
      </c>
      <c r="O25" s="34">
        <v>46014</v>
      </c>
      <c r="P25" s="166">
        <v>46014</v>
      </c>
      <c r="Q25" s="32" t="s">
        <v>75</v>
      </c>
      <c r="R25" s="74" t="s">
        <v>48</v>
      </c>
      <c r="S25" s="74" t="s">
        <v>76</v>
      </c>
      <c r="T25" s="24" t="str">
        <f t="shared" si="4"/>
        <v>&lt;10</v>
      </c>
      <c r="U25" s="24" t="str">
        <f t="shared" si="4"/>
        <v>&lt;10</v>
      </c>
      <c r="V25" s="25" t="str">
        <f t="shared" si="5"/>
        <v>&lt;20</v>
      </c>
      <c r="W25" s="31" t="str">
        <f t="shared" ref="W25:W42" si="7">IF(ISERROR(V25*1),"",IF(AND(H25="飲料水",V25&gt;=11),"○",IF(AND(H25="牛乳・乳児用食品",V25&gt;=51),"○",IF(AND(H25&lt;&gt;"",V25&gt;=110),"○",""))))</f>
        <v/>
      </c>
    </row>
    <row r="26" spans="1:23" x14ac:dyDescent="0.4">
      <c r="A26" s="18">
        <f t="shared" si="3"/>
        <v>20</v>
      </c>
      <c r="B26" s="26" t="s">
        <v>276</v>
      </c>
      <c r="C26" s="13" t="s">
        <v>276</v>
      </c>
      <c r="D26" s="32" t="s">
        <v>277</v>
      </c>
      <c r="E26" s="18" t="s">
        <v>40</v>
      </c>
      <c r="F26" s="55" t="s">
        <v>40</v>
      </c>
      <c r="G26" s="153" t="s">
        <v>111</v>
      </c>
      <c r="H26" s="32" t="s">
        <v>116</v>
      </c>
      <c r="I26" s="74" t="s">
        <v>177</v>
      </c>
      <c r="J26" s="74" t="s">
        <v>118</v>
      </c>
      <c r="K26" s="74"/>
      <c r="L26" s="31" t="s">
        <v>37</v>
      </c>
      <c r="M26" s="26" t="s">
        <v>279</v>
      </c>
      <c r="N26" s="33" t="s">
        <v>109</v>
      </c>
      <c r="O26" s="34">
        <v>46035</v>
      </c>
      <c r="P26" s="166">
        <v>46035</v>
      </c>
      <c r="Q26" s="32" t="s">
        <v>75</v>
      </c>
      <c r="R26" s="74" t="s">
        <v>48</v>
      </c>
      <c r="S26" s="36" t="s">
        <v>76</v>
      </c>
      <c r="T26" s="24" t="str">
        <f t="shared" si="4"/>
        <v>&lt;10</v>
      </c>
      <c r="U26" s="24" t="str">
        <f t="shared" si="4"/>
        <v>&lt;10</v>
      </c>
      <c r="V26" s="25" t="str">
        <f t="shared" si="5"/>
        <v>&lt;20</v>
      </c>
      <c r="W26" s="31"/>
    </row>
    <row r="27" spans="1:23" x14ac:dyDescent="0.4">
      <c r="A27" s="18">
        <f t="shared" si="3"/>
        <v>21</v>
      </c>
      <c r="B27" s="26" t="s">
        <v>276</v>
      </c>
      <c r="C27" s="13" t="s">
        <v>276</v>
      </c>
      <c r="D27" s="27" t="s">
        <v>124</v>
      </c>
      <c r="E27" s="18" t="s">
        <v>40</v>
      </c>
      <c r="F27" s="55" t="s">
        <v>40</v>
      </c>
      <c r="G27" s="141" t="s">
        <v>111</v>
      </c>
      <c r="H27" s="42" t="s">
        <v>116</v>
      </c>
      <c r="I27" s="44" t="s">
        <v>280</v>
      </c>
      <c r="J27" s="44" t="s">
        <v>118</v>
      </c>
      <c r="K27" s="44"/>
      <c r="L27" s="60" t="s">
        <v>37</v>
      </c>
      <c r="M27" s="26" t="s">
        <v>279</v>
      </c>
      <c r="N27" s="33" t="s">
        <v>109</v>
      </c>
      <c r="O27" s="34">
        <v>46036</v>
      </c>
      <c r="P27" s="166">
        <v>46036</v>
      </c>
      <c r="Q27" s="32" t="s">
        <v>75</v>
      </c>
      <c r="R27" s="74" t="s">
        <v>48</v>
      </c>
      <c r="S27" s="36" t="s">
        <v>76</v>
      </c>
      <c r="T27" s="24" t="str">
        <f t="shared" si="4"/>
        <v>&lt;10</v>
      </c>
      <c r="U27" s="24" t="str">
        <f t="shared" si="4"/>
        <v>&lt;10</v>
      </c>
      <c r="V27" s="25" t="str">
        <f t="shared" si="5"/>
        <v>&lt;20</v>
      </c>
      <c r="W27" s="31"/>
    </row>
    <row r="28" spans="1:23" x14ac:dyDescent="0.4">
      <c r="A28" s="18">
        <f t="shared" si="3"/>
        <v>22</v>
      </c>
      <c r="B28" s="26" t="s">
        <v>276</v>
      </c>
      <c r="C28" s="13" t="s">
        <v>276</v>
      </c>
      <c r="D28" s="145" t="s">
        <v>269</v>
      </c>
      <c r="E28" s="18" t="s">
        <v>40</v>
      </c>
      <c r="F28" s="55" t="s">
        <v>40</v>
      </c>
      <c r="G28" s="157" t="s">
        <v>111</v>
      </c>
      <c r="H28" s="42" t="s">
        <v>116</v>
      </c>
      <c r="I28" s="146" t="s">
        <v>176</v>
      </c>
      <c r="J28" s="146" t="s">
        <v>118</v>
      </c>
      <c r="K28" s="146"/>
      <c r="L28" s="60" t="s">
        <v>37</v>
      </c>
      <c r="M28" s="26" t="s">
        <v>279</v>
      </c>
      <c r="N28" s="33" t="s">
        <v>109</v>
      </c>
      <c r="O28" s="34">
        <v>46038</v>
      </c>
      <c r="P28" s="166">
        <v>46038</v>
      </c>
      <c r="Q28" s="32" t="s">
        <v>75</v>
      </c>
      <c r="R28" s="74" t="s">
        <v>48</v>
      </c>
      <c r="S28" s="36" t="s">
        <v>76</v>
      </c>
      <c r="T28" s="24" t="str">
        <f t="shared" si="4"/>
        <v>&lt;10</v>
      </c>
      <c r="U28" s="24" t="str">
        <f t="shared" si="4"/>
        <v>&lt;10</v>
      </c>
      <c r="V28" s="25" t="str">
        <f t="shared" si="5"/>
        <v>&lt;20</v>
      </c>
      <c r="W28" s="31"/>
    </row>
    <row r="29" spans="1:23" x14ac:dyDescent="0.4">
      <c r="A29" s="18">
        <f t="shared" si="3"/>
        <v>23</v>
      </c>
      <c r="B29" s="26" t="s">
        <v>276</v>
      </c>
      <c r="C29" s="13" t="s">
        <v>276</v>
      </c>
      <c r="D29" s="145" t="s">
        <v>277</v>
      </c>
      <c r="E29" s="28" t="s">
        <v>40</v>
      </c>
      <c r="F29" s="55" t="s">
        <v>40</v>
      </c>
      <c r="G29" s="157" t="s">
        <v>111</v>
      </c>
      <c r="H29" s="27" t="s">
        <v>116</v>
      </c>
      <c r="I29" s="44" t="s">
        <v>281</v>
      </c>
      <c r="J29" s="44" t="s">
        <v>118</v>
      </c>
      <c r="K29" s="44"/>
      <c r="L29" s="154" t="s">
        <v>37</v>
      </c>
      <c r="M29" s="44" t="s">
        <v>279</v>
      </c>
      <c r="N29" s="33" t="s">
        <v>109</v>
      </c>
      <c r="O29" s="34">
        <v>46048</v>
      </c>
      <c r="P29" s="166">
        <v>46048</v>
      </c>
      <c r="Q29" s="32" t="s">
        <v>75</v>
      </c>
      <c r="R29" s="74" t="s">
        <v>48</v>
      </c>
      <c r="S29" s="36" t="s">
        <v>76</v>
      </c>
      <c r="T29" s="24" t="str">
        <f t="shared" si="4"/>
        <v>&lt;10</v>
      </c>
      <c r="U29" s="24" t="str">
        <f t="shared" si="4"/>
        <v>&lt;10</v>
      </c>
      <c r="V29" s="25" t="str">
        <f t="shared" si="5"/>
        <v>&lt;20</v>
      </c>
      <c r="W29" s="31"/>
    </row>
    <row r="30" spans="1:23" x14ac:dyDescent="0.4">
      <c r="A30" s="18">
        <f t="shared" si="3"/>
        <v>24</v>
      </c>
      <c r="B30" s="26" t="s">
        <v>276</v>
      </c>
      <c r="C30" s="13" t="s">
        <v>276</v>
      </c>
      <c r="D30" s="145" t="s">
        <v>277</v>
      </c>
      <c r="E30" s="28" t="s">
        <v>40</v>
      </c>
      <c r="F30" s="55" t="s">
        <v>40</v>
      </c>
      <c r="G30" s="17" t="s">
        <v>111</v>
      </c>
      <c r="H30" s="38" t="s">
        <v>116</v>
      </c>
      <c r="I30" s="44" t="s">
        <v>281</v>
      </c>
      <c r="J30" s="26" t="s">
        <v>118</v>
      </c>
      <c r="K30" s="26"/>
      <c r="L30" s="31" t="s">
        <v>37</v>
      </c>
      <c r="M30" s="26" t="s">
        <v>279</v>
      </c>
      <c r="N30" s="33" t="s">
        <v>109</v>
      </c>
      <c r="O30" s="34">
        <v>46055</v>
      </c>
      <c r="P30" s="166">
        <v>46055</v>
      </c>
      <c r="Q30" s="32" t="s">
        <v>75</v>
      </c>
      <c r="R30" s="74" t="s">
        <v>48</v>
      </c>
      <c r="S30" s="36" t="s">
        <v>76</v>
      </c>
      <c r="T30" s="24" t="str">
        <f t="shared" si="4"/>
        <v>&lt;10</v>
      </c>
      <c r="U30" s="24" t="str">
        <f t="shared" si="4"/>
        <v>&lt;10</v>
      </c>
      <c r="V30" s="25" t="str">
        <f t="shared" si="5"/>
        <v>&lt;20</v>
      </c>
      <c r="W30" s="31" t="str">
        <f t="shared" si="7"/>
        <v/>
      </c>
    </row>
    <row r="31" spans="1:23" x14ac:dyDescent="0.4">
      <c r="A31" s="18">
        <f t="shared" si="3"/>
        <v>25</v>
      </c>
      <c r="B31" s="26" t="s">
        <v>282</v>
      </c>
      <c r="C31" s="14" t="s">
        <v>282</v>
      </c>
      <c r="D31" s="42" t="s">
        <v>257</v>
      </c>
      <c r="E31" s="13"/>
      <c r="F31" s="14"/>
      <c r="G31" s="17" t="s">
        <v>111</v>
      </c>
      <c r="H31" s="32" t="s">
        <v>116</v>
      </c>
      <c r="I31" s="26" t="s">
        <v>283</v>
      </c>
      <c r="J31" s="26" t="s">
        <v>118</v>
      </c>
      <c r="K31" s="26" t="s">
        <v>284</v>
      </c>
      <c r="L31" s="31" t="s">
        <v>285</v>
      </c>
      <c r="M31" s="26" t="s">
        <v>286</v>
      </c>
      <c r="N31" s="40" t="s">
        <v>38</v>
      </c>
      <c r="O31" s="41">
        <v>46028</v>
      </c>
      <c r="P31" s="64">
        <v>46042</v>
      </c>
      <c r="Q31" s="42" t="s">
        <v>287</v>
      </c>
      <c r="R31" s="45">
        <v>1.643</v>
      </c>
      <c r="S31" s="65">
        <v>1.643</v>
      </c>
      <c r="T31" s="24" t="str">
        <f t="shared" ref="T31:U46" si="8">IF(Q31="","",IF(NOT(ISERROR(Q31*1)),ROUNDDOWN(Q31*1,2-INT(LOG(ABS(Q31*1)))),IFERROR("&lt;"&amp;ROUNDDOWN(IF(SUBSTITUTE(Q31,"&lt;","")*1&lt;=50,SUBSTITUTE(Q31,"&lt;","")*1,""),2-INT(LOG(ABS(SUBSTITUTE(Q31,"&lt;","")*1)))),IF(Q31="-",Q31,"入力形式が間違っています"))))</f>
        <v>&lt;0.353</v>
      </c>
      <c r="U31" s="24">
        <f t="shared" si="8"/>
        <v>1.64</v>
      </c>
      <c r="V31" s="25">
        <f t="shared" si="5"/>
        <v>1.6</v>
      </c>
      <c r="W31" s="31" t="str">
        <f t="shared" si="7"/>
        <v/>
      </c>
    </row>
    <row r="32" spans="1:23" x14ac:dyDescent="0.4">
      <c r="A32" s="18">
        <f t="shared" si="3"/>
        <v>26</v>
      </c>
      <c r="B32" s="26" t="s">
        <v>282</v>
      </c>
      <c r="C32" s="14" t="s">
        <v>282</v>
      </c>
      <c r="D32" s="42" t="s">
        <v>119</v>
      </c>
      <c r="E32" s="13"/>
      <c r="F32" s="14"/>
      <c r="G32" s="17" t="s">
        <v>111</v>
      </c>
      <c r="H32" s="32" t="s">
        <v>116</v>
      </c>
      <c r="I32" s="26" t="s">
        <v>288</v>
      </c>
      <c r="J32" s="26" t="s">
        <v>118</v>
      </c>
      <c r="K32" s="26"/>
      <c r="L32" s="31" t="s">
        <v>285</v>
      </c>
      <c r="M32" s="26" t="s">
        <v>286</v>
      </c>
      <c r="N32" s="40" t="s">
        <v>38</v>
      </c>
      <c r="O32" s="41">
        <v>46028</v>
      </c>
      <c r="P32" s="64">
        <v>46042</v>
      </c>
      <c r="Q32" s="42" t="s">
        <v>289</v>
      </c>
      <c r="R32" s="45" t="s">
        <v>290</v>
      </c>
      <c r="S32" s="65" t="s">
        <v>291</v>
      </c>
      <c r="T32" s="24" t="str">
        <f t="shared" si="8"/>
        <v>&lt;0.28</v>
      </c>
      <c r="U32" s="24" t="str">
        <f t="shared" si="8"/>
        <v>&lt;0.455</v>
      </c>
      <c r="V32" s="25" t="str">
        <f t="shared" si="5"/>
        <v>&lt;0.74</v>
      </c>
      <c r="W32" s="31" t="str">
        <f t="shared" si="7"/>
        <v/>
      </c>
    </row>
    <row r="33" spans="1:23" x14ac:dyDescent="0.4">
      <c r="A33" s="18">
        <f t="shared" si="3"/>
        <v>27</v>
      </c>
      <c r="B33" s="26" t="s">
        <v>282</v>
      </c>
      <c r="C33" s="14" t="s">
        <v>282</v>
      </c>
      <c r="D33" s="42" t="s">
        <v>32</v>
      </c>
      <c r="E33" s="13"/>
      <c r="F33" s="14"/>
      <c r="G33" s="17" t="s">
        <v>111</v>
      </c>
      <c r="H33" s="32" t="s">
        <v>35</v>
      </c>
      <c r="I33" s="26" t="s">
        <v>292</v>
      </c>
      <c r="J33" s="26" t="s">
        <v>36</v>
      </c>
      <c r="K33" s="26"/>
      <c r="L33" s="31" t="s">
        <v>285</v>
      </c>
      <c r="M33" s="26" t="s">
        <v>286</v>
      </c>
      <c r="N33" s="40" t="s">
        <v>38</v>
      </c>
      <c r="O33" s="41">
        <v>46036</v>
      </c>
      <c r="P33" s="64">
        <v>46045</v>
      </c>
      <c r="Q33" s="42" t="s">
        <v>293</v>
      </c>
      <c r="R33" s="45" t="s">
        <v>294</v>
      </c>
      <c r="S33" s="65" t="s">
        <v>295</v>
      </c>
      <c r="T33" s="24" t="str">
        <f t="shared" si="8"/>
        <v>&lt;0.344</v>
      </c>
      <c r="U33" s="24" t="str">
        <f t="shared" si="8"/>
        <v>&lt;0.364</v>
      </c>
      <c r="V33" s="25" t="str">
        <f t="shared" si="5"/>
        <v>&lt;0.71</v>
      </c>
      <c r="W33" s="31" t="str">
        <f t="shared" si="7"/>
        <v/>
      </c>
    </row>
    <row r="34" spans="1:23" x14ac:dyDescent="0.4">
      <c r="A34" s="18">
        <f t="shared" si="3"/>
        <v>28</v>
      </c>
      <c r="B34" s="26" t="s">
        <v>282</v>
      </c>
      <c r="C34" s="14" t="s">
        <v>282</v>
      </c>
      <c r="D34" s="42" t="s">
        <v>119</v>
      </c>
      <c r="E34" s="13"/>
      <c r="F34" s="14"/>
      <c r="G34" s="17" t="s">
        <v>111</v>
      </c>
      <c r="H34" s="32" t="s">
        <v>35</v>
      </c>
      <c r="I34" s="26" t="s">
        <v>296</v>
      </c>
      <c r="J34" s="26" t="s">
        <v>39</v>
      </c>
      <c r="K34" s="26"/>
      <c r="L34" s="31" t="s">
        <v>285</v>
      </c>
      <c r="M34" s="26" t="s">
        <v>286</v>
      </c>
      <c r="N34" s="40" t="s">
        <v>38</v>
      </c>
      <c r="O34" s="41">
        <v>46036</v>
      </c>
      <c r="P34" s="64">
        <v>46045</v>
      </c>
      <c r="Q34" s="42" t="s">
        <v>297</v>
      </c>
      <c r="R34" s="45" t="s">
        <v>298</v>
      </c>
      <c r="S34" s="65" t="s">
        <v>299</v>
      </c>
      <c r="T34" s="24" t="str">
        <f t="shared" si="8"/>
        <v>&lt;0.469</v>
      </c>
      <c r="U34" s="24" t="str">
        <f t="shared" si="8"/>
        <v>&lt;0.463</v>
      </c>
      <c r="V34" s="25" t="str">
        <f t="shared" si="5"/>
        <v>&lt;0.93</v>
      </c>
      <c r="W34" s="31" t="str">
        <f t="shared" si="7"/>
        <v/>
      </c>
    </row>
    <row r="35" spans="1:23" x14ac:dyDescent="0.4">
      <c r="A35" s="18">
        <f t="shared" si="3"/>
        <v>29</v>
      </c>
      <c r="B35" s="26" t="s">
        <v>282</v>
      </c>
      <c r="C35" s="14" t="s">
        <v>282</v>
      </c>
      <c r="D35" s="42" t="s">
        <v>32</v>
      </c>
      <c r="E35" s="13"/>
      <c r="F35" s="14"/>
      <c r="G35" s="17" t="s">
        <v>111</v>
      </c>
      <c r="H35" s="32" t="s">
        <v>35</v>
      </c>
      <c r="I35" s="26" t="s">
        <v>300</v>
      </c>
      <c r="J35" s="26" t="s">
        <v>39</v>
      </c>
      <c r="K35" s="26"/>
      <c r="L35" s="31" t="s">
        <v>285</v>
      </c>
      <c r="M35" s="26" t="s">
        <v>286</v>
      </c>
      <c r="N35" s="40" t="s">
        <v>38</v>
      </c>
      <c r="O35" s="41">
        <v>46036</v>
      </c>
      <c r="P35" s="64">
        <v>46045</v>
      </c>
      <c r="Q35" s="42" t="s">
        <v>301</v>
      </c>
      <c r="R35" s="45" t="s">
        <v>302</v>
      </c>
      <c r="S35" s="65" t="s">
        <v>303</v>
      </c>
      <c r="T35" s="24" t="str">
        <f t="shared" si="8"/>
        <v>&lt;0.304</v>
      </c>
      <c r="U35" s="24" t="str">
        <f t="shared" si="8"/>
        <v>&lt;0.321</v>
      </c>
      <c r="V35" s="25" t="str">
        <f t="shared" si="5"/>
        <v>&lt;0.63</v>
      </c>
      <c r="W35" s="31" t="str">
        <f t="shared" si="7"/>
        <v/>
      </c>
    </row>
    <row r="36" spans="1:23" x14ac:dyDescent="0.4">
      <c r="A36" s="18">
        <f t="shared" si="3"/>
        <v>30</v>
      </c>
      <c r="B36" s="26" t="s">
        <v>282</v>
      </c>
      <c r="C36" s="14" t="s">
        <v>282</v>
      </c>
      <c r="D36" s="42" t="s">
        <v>114</v>
      </c>
      <c r="E36" s="13"/>
      <c r="F36" s="14"/>
      <c r="G36" s="17" t="s">
        <v>111</v>
      </c>
      <c r="H36" s="32" t="s">
        <v>35</v>
      </c>
      <c r="I36" s="26" t="s">
        <v>304</v>
      </c>
      <c r="J36" s="26" t="s">
        <v>39</v>
      </c>
      <c r="K36" s="26"/>
      <c r="L36" s="31" t="s">
        <v>285</v>
      </c>
      <c r="M36" s="26" t="s">
        <v>286</v>
      </c>
      <c r="N36" s="40" t="s">
        <v>38</v>
      </c>
      <c r="O36" s="41">
        <v>46036</v>
      </c>
      <c r="P36" s="64">
        <v>46045</v>
      </c>
      <c r="Q36" s="42" t="s">
        <v>305</v>
      </c>
      <c r="R36" s="45" t="s">
        <v>306</v>
      </c>
      <c r="S36" s="65" t="s">
        <v>307</v>
      </c>
      <c r="T36" s="24" t="str">
        <f t="shared" si="8"/>
        <v>&lt;0.346</v>
      </c>
      <c r="U36" s="24" t="str">
        <f t="shared" si="8"/>
        <v>&lt;0.395</v>
      </c>
      <c r="V36" s="25" t="str">
        <f t="shared" si="5"/>
        <v>&lt;0.74</v>
      </c>
      <c r="W36" s="31" t="str">
        <f t="shared" si="7"/>
        <v/>
      </c>
    </row>
    <row r="37" spans="1:23" x14ac:dyDescent="0.4">
      <c r="A37" s="18">
        <f t="shared" si="3"/>
        <v>31</v>
      </c>
      <c r="B37" s="26" t="s">
        <v>282</v>
      </c>
      <c r="C37" s="14" t="s">
        <v>282</v>
      </c>
      <c r="D37" s="42" t="s">
        <v>32</v>
      </c>
      <c r="E37" s="13"/>
      <c r="F37" s="14"/>
      <c r="G37" s="17" t="s">
        <v>111</v>
      </c>
      <c r="H37" s="32" t="s">
        <v>35</v>
      </c>
      <c r="I37" s="26" t="s">
        <v>292</v>
      </c>
      <c r="J37" s="26" t="s">
        <v>36</v>
      </c>
      <c r="K37" s="26"/>
      <c r="L37" s="31" t="s">
        <v>285</v>
      </c>
      <c r="M37" s="26" t="s">
        <v>286</v>
      </c>
      <c r="N37" s="40" t="s">
        <v>38</v>
      </c>
      <c r="O37" s="41">
        <v>46036</v>
      </c>
      <c r="P37" s="64">
        <v>46045</v>
      </c>
      <c r="Q37" s="42" t="s">
        <v>308</v>
      </c>
      <c r="R37" s="45" t="s">
        <v>309</v>
      </c>
      <c r="S37" s="65" t="s">
        <v>310</v>
      </c>
      <c r="T37" s="24" t="str">
        <f t="shared" si="8"/>
        <v>&lt;0.467</v>
      </c>
      <c r="U37" s="24" t="str">
        <f t="shared" si="8"/>
        <v>&lt;0.491</v>
      </c>
      <c r="V37" s="25" t="str">
        <f t="shared" si="5"/>
        <v>&lt;0.96</v>
      </c>
      <c r="W37" s="31" t="str">
        <f t="shared" si="7"/>
        <v/>
      </c>
    </row>
    <row r="38" spans="1:23" x14ac:dyDescent="0.4">
      <c r="A38" s="18">
        <f t="shared" si="3"/>
        <v>32</v>
      </c>
      <c r="B38" s="26" t="s">
        <v>282</v>
      </c>
      <c r="C38" s="14" t="s">
        <v>282</v>
      </c>
      <c r="D38" s="42" t="s">
        <v>124</v>
      </c>
      <c r="E38" s="13"/>
      <c r="F38" s="14"/>
      <c r="G38" s="17" t="s">
        <v>111</v>
      </c>
      <c r="H38" s="32" t="s">
        <v>35</v>
      </c>
      <c r="I38" s="26" t="s">
        <v>311</v>
      </c>
      <c r="J38" s="26" t="s">
        <v>39</v>
      </c>
      <c r="K38" s="26"/>
      <c r="L38" s="31" t="s">
        <v>285</v>
      </c>
      <c r="M38" s="26" t="s">
        <v>286</v>
      </c>
      <c r="N38" s="40" t="s">
        <v>38</v>
      </c>
      <c r="O38" s="41">
        <v>46036</v>
      </c>
      <c r="P38" s="64">
        <v>46045</v>
      </c>
      <c r="Q38" s="42" t="s">
        <v>312</v>
      </c>
      <c r="R38" s="45" t="s">
        <v>313</v>
      </c>
      <c r="S38" s="65" t="s">
        <v>314</v>
      </c>
      <c r="T38" s="24" t="str">
        <f t="shared" si="8"/>
        <v>&lt;0.358</v>
      </c>
      <c r="U38" s="24" t="str">
        <f t="shared" si="8"/>
        <v>&lt;0.367</v>
      </c>
      <c r="V38" s="25" t="str">
        <f t="shared" si="5"/>
        <v>&lt;0.73</v>
      </c>
      <c r="W38" s="31" t="str">
        <f t="shared" si="7"/>
        <v/>
      </c>
    </row>
    <row r="39" spans="1:23" x14ac:dyDescent="0.4">
      <c r="A39" s="18">
        <f t="shared" si="3"/>
        <v>33</v>
      </c>
      <c r="B39" s="26" t="s">
        <v>282</v>
      </c>
      <c r="C39" s="14" t="s">
        <v>282</v>
      </c>
      <c r="D39" s="42" t="s">
        <v>32</v>
      </c>
      <c r="E39" s="13"/>
      <c r="F39" s="14"/>
      <c r="G39" s="17" t="s">
        <v>111</v>
      </c>
      <c r="H39" s="32" t="s">
        <v>35</v>
      </c>
      <c r="I39" s="26" t="s">
        <v>315</v>
      </c>
      <c r="J39" s="26" t="s">
        <v>39</v>
      </c>
      <c r="K39" s="26"/>
      <c r="L39" s="31" t="s">
        <v>285</v>
      </c>
      <c r="M39" s="26" t="s">
        <v>286</v>
      </c>
      <c r="N39" s="40" t="s">
        <v>38</v>
      </c>
      <c r="O39" s="41">
        <v>46036</v>
      </c>
      <c r="P39" s="64">
        <v>46045</v>
      </c>
      <c r="Q39" s="42" t="s">
        <v>316</v>
      </c>
      <c r="R39" s="45" t="s">
        <v>317</v>
      </c>
      <c r="S39" s="65" t="s">
        <v>318</v>
      </c>
      <c r="T39" s="24" t="str">
        <f t="shared" si="8"/>
        <v>&lt;0.427</v>
      </c>
      <c r="U39" s="24" t="str">
        <f t="shared" si="8"/>
        <v>&lt;0.36</v>
      </c>
      <c r="V39" s="25" t="str">
        <f t="shared" si="5"/>
        <v>&lt;0.79</v>
      </c>
      <c r="W39" s="31" t="str">
        <f t="shared" si="7"/>
        <v/>
      </c>
    </row>
    <row r="40" spans="1:23" x14ac:dyDescent="0.4">
      <c r="A40" s="18">
        <f t="shared" si="3"/>
        <v>34</v>
      </c>
      <c r="B40" s="26" t="s">
        <v>282</v>
      </c>
      <c r="C40" s="14" t="s">
        <v>282</v>
      </c>
      <c r="D40" s="42" t="s">
        <v>32</v>
      </c>
      <c r="E40" s="13"/>
      <c r="F40" s="14"/>
      <c r="G40" s="17" t="s">
        <v>111</v>
      </c>
      <c r="H40" s="32" t="s">
        <v>35</v>
      </c>
      <c r="I40" s="26" t="s">
        <v>292</v>
      </c>
      <c r="J40" s="26" t="s">
        <v>36</v>
      </c>
      <c r="K40" s="26"/>
      <c r="L40" s="31" t="s">
        <v>285</v>
      </c>
      <c r="M40" s="26" t="s">
        <v>286</v>
      </c>
      <c r="N40" s="40" t="s">
        <v>38</v>
      </c>
      <c r="O40" s="41">
        <v>46036</v>
      </c>
      <c r="P40" s="64">
        <v>46045</v>
      </c>
      <c r="Q40" s="42" t="s">
        <v>319</v>
      </c>
      <c r="R40" s="45" t="s">
        <v>320</v>
      </c>
      <c r="S40" s="65" t="s">
        <v>321</v>
      </c>
      <c r="T40" s="24" t="str">
        <f t="shared" si="8"/>
        <v>&lt;0.492</v>
      </c>
      <c r="U40" s="24" t="str">
        <f t="shared" si="8"/>
        <v>&lt;0.5</v>
      </c>
      <c r="V40" s="25" t="str">
        <f t="shared" si="5"/>
        <v>&lt;0.99</v>
      </c>
      <c r="W40" s="31" t="str">
        <f t="shared" si="7"/>
        <v/>
      </c>
    </row>
    <row r="41" spans="1:23" x14ac:dyDescent="0.4">
      <c r="A41" s="18">
        <f t="shared" si="3"/>
        <v>35</v>
      </c>
      <c r="B41" s="26" t="s">
        <v>282</v>
      </c>
      <c r="C41" s="14" t="s">
        <v>282</v>
      </c>
      <c r="D41" s="42" t="s">
        <v>32</v>
      </c>
      <c r="E41" s="13"/>
      <c r="F41" s="14"/>
      <c r="G41" s="17" t="s">
        <v>111</v>
      </c>
      <c r="H41" s="32" t="s">
        <v>35</v>
      </c>
      <c r="I41" s="26" t="s">
        <v>292</v>
      </c>
      <c r="J41" s="26" t="s">
        <v>36</v>
      </c>
      <c r="K41" s="26"/>
      <c r="L41" s="31" t="s">
        <v>285</v>
      </c>
      <c r="M41" s="26" t="s">
        <v>286</v>
      </c>
      <c r="N41" s="40" t="s">
        <v>38</v>
      </c>
      <c r="O41" s="41">
        <v>46036</v>
      </c>
      <c r="P41" s="64">
        <v>46045</v>
      </c>
      <c r="Q41" s="42" t="s">
        <v>322</v>
      </c>
      <c r="R41" s="45" t="s">
        <v>323</v>
      </c>
      <c r="S41" s="65" t="s">
        <v>324</v>
      </c>
      <c r="T41" s="24" t="str">
        <f t="shared" si="8"/>
        <v>&lt;0.347</v>
      </c>
      <c r="U41" s="24" t="str">
        <f t="shared" si="8"/>
        <v>&lt;0.365</v>
      </c>
      <c r="V41" s="25" t="str">
        <f t="shared" si="5"/>
        <v>&lt;0.71</v>
      </c>
      <c r="W41" s="31" t="str">
        <f t="shared" si="7"/>
        <v/>
      </c>
    </row>
    <row r="42" spans="1:23" x14ac:dyDescent="0.4">
      <c r="A42" s="18">
        <f t="shared" si="3"/>
        <v>36</v>
      </c>
      <c r="B42" s="26" t="s">
        <v>282</v>
      </c>
      <c r="C42" s="14" t="s">
        <v>282</v>
      </c>
      <c r="D42" s="42" t="s">
        <v>119</v>
      </c>
      <c r="E42" s="13"/>
      <c r="F42" s="14"/>
      <c r="G42" s="17" t="s">
        <v>111</v>
      </c>
      <c r="H42" s="32" t="s">
        <v>35</v>
      </c>
      <c r="I42" s="26" t="s">
        <v>325</v>
      </c>
      <c r="J42" s="26" t="s">
        <v>39</v>
      </c>
      <c r="K42" s="26"/>
      <c r="L42" s="31" t="s">
        <v>285</v>
      </c>
      <c r="M42" s="26" t="s">
        <v>286</v>
      </c>
      <c r="N42" s="40" t="s">
        <v>38</v>
      </c>
      <c r="O42" s="41">
        <v>46036</v>
      </c>
      <c r="P42" s="64">
        <v>46045</v>
      </c>
      <c r="Q42" s="42" t="s">
        <v>312</v>
      </c>
      <c r="R42" s="45" t="s">
        <v>326</v>
      </c>
      <c r="S42" s="65" t="s">
        <v>327</v>
      </c>
      <c r="T42" s="24" t="str">
        <f t="shared" si="8"/>
        <v>&lt;0.358</v>
      </c>
      <c r="U42" s="24" t="str">
        <f t="shared" si="8"/>
        <v>&lt;0.349</v>
      </c>
      <c r="V42" s="25" t="str">
        <f t="shared" si="5"/>
        <v>&lt;0.71</v>
      </c>
      <c r="W42" s="31" t="str">
        <f t="shared" si="7"/>
        <v/>
      </c>
    </row>
    <row r="43" spans="1:23" x14ac:dyDescent="0.4">
      <c r="A43" s="18">
        <f t="shared" si="3"/>
        <v>37</v>
      </c>
      <c r="B43" s="45" t="s">
        <v>328</v>
      </c>
      <c r="C43" s="62" t="s">
        <v>328</v>
      </c>
      <c r="D43" s="42" t="s">
        <v>329</v>
      </c>
      <c r="E43" s="39" t="s">
        <v>330</v>
      </c>
      <c r="F43" s="167" t="s">
        <v>331</v>
      </c>
      <c r="G43" s="141" t="s">
        <v>332</v>
      </c>
      <c r="H43" s="27" t="s">
        <v>333</v>
      </c>
      <c r="I43" s="168" t="s">
        <v>334</v>
      </c>
      <c r="J43" s="74" t="s">
        <v>335</v>
      </c>
      <c r="K43" s="45" t="s">
        <v>33</v>
      </c>
      <c r="L43" s="60" t="s">
        <v>180</v>
      </c>
      <c r="M43" s="169" t="s">
        <v>336</v>
      </c>
      <c r="N43" s="170" t="s">
        <v>38</v>
      </c>
      <c r="O43" s="171">
        <v>46013</v>
      </c>
      <c r="P43" s="172">
        <v>46027</v>
      </c>
      <c r="Q43" s="135" t="s">
        <v>337</v>
      </c>
      <c r="R43" s="39" t="s">
        <v>338</v>
      </c>
      <c r="S43" s="136" t="s">
        <v>339</v>
      </c>
      <c r="T43" s="22" t="str">
        <f t="shared" si="8"/>
        <v>&lt;2.6</v>
      </c>
      <c r="U43" s="22" t="str">
        <f t="shared" si="8"/>
        <v>&lt;2.55</v>
      </c>
      <c r="V43" s="23" t="str">
        <f t="shared" si="5"/>
        <v>&lt;5.2</v>
      </c>
      <c r="W43" s="31"/>
    </row>
    <row r="44" spans="1:23" x14ac:dyDescent="0.4">
      <c r="A44" s="18">
        <f t="shared" si="3"/>
        <v>38</v>
      </c>
      <c r="B44" s="45" t="s">
        <v>328</v>
      </c>
      <c r="C44" s="62" t="s">
        <v>328</v>
      </c>
      <c r="D44" s="42" t="s">
        <v>329</v>
      </c>
      <c r="E44" s="39" t="s">
        <v>330</v>
      </c>
      <c r="F44" s="167" t="s">
        <v>331</v>
      </c>
      <c r="G44" s="141" t="s">
        <v>332</v>
      </c>
      <c r="H44" s="27" t="s">
        <v>333</v>
      </c>
      <c r="I44" s="168" t="s">
        <v>334</v>
      </c>
      <c r="J44" s="74" t="s">
        <v>335</v>
      </c>
      <c r="K44" s="45" t="s">
        <v>33</v>
      </c>
      <c r="L44" s="60" t="s">
        <v>180</v>
      </c>
      <c r="M44" s="169" t="s">
        <v>336</v>
      </c>
      <c r="N44" s="170" t="s">
        <v>38</v>
      </c>
      <c r="O44" s="171">
        <v>46013</v>
      </c>
      <c r="P44" s="172">
        <v>46027</v>
      </c>
      <c r="Q44" s="135" t="s">
        <v>340</v>
      </c>
      <c r="R44" s="39" t="s">
        <v>153</v>
      </c>
      <c r="S44" s="136" t="s">
        <v>182</v>
      </c>
      <c r="T44" s="22" t="str">
        <f t="shared" si="8"/>
        <v>&lt;3.27</v>
      </c>
      <c r="U44" s="22" t="str">
        <f t="shared" si="8"/>
        <v>&lt;2.77</v>
      </c>
      <c r="V44" s="23" t="str">
        <f t="shared" si="5"/>
        <v>&lt;6</v>
      </c>
      <c r="W44" s="31"/>
    </row>
    <row r="45" spans="1:23" x14ac:dyDescent="0.4">
      <c r="A45" s="18">
        <f t="shared" si="3"/>
        <v>39</v>
      </c>
      <c r="B45" s="45" t="s">
        <v>328</v>
      </c>
      <c r="C45" s="62" t="s">
        <v>328</v>
      </c>
      <c r="D45" s="42" t="s">
        <v>329</v>
      </c>
      <c r="E45" s="39" t="s">
        <v>330</v>
      </c>
      <c r="F45" s="167" t="s">
        <v>331</v>
      </c>
      <c r="G45" s="141" t="s">
        <v>332</v>
      </c>
      <c r="H45" s="27" t="s">
        <v>333</v>
      </c>
      <c r="I45" s="168" t="s">
        <v>334</v>
      </c>
      <c r="J45" s="74" t="s">
        <v>335</v>
      </c>
      <c r="K45" s="45" t="s">
        <v>33</v>
      </c>
      <c r="L45" s="60" t="s">
        <v>180</v>
      </c>
      <c r="M45" s="169" t="s">
        <v>336</v>
      </c>
      <c r="N45" s="170" t="s">
        <v>38</v>
      </c>
      <c r="O45" s="171">
        <v>46013</v>
      </c>
      <c r="P45" s="172">
        <v>46027</v>
      </c>
      <c r="Q45" s="135" t="s">
        <v>341</v>
      </c>
      <c r="R45" s="39" t="s">
        <v>342</v>
      </c>
      <c r="S45" s="136" t="s">
        <v>343</v>
      </c>
      <c r="T45" s="22" t="str">
        <f t="shared" si="8"/>
        <v>&lt;2.53</v>
      </c>
      <c r="U45" s="22" t="str">
        <f t="shared" si="8"/>
        <v>&lt;1.79</v>
      </c>
      <c r="V45" s="23" t="str">
        <f t="shared" si="5"/>
        <v>&lt;4.3</v>
      </c>
      <c r="W45" s="31"/>
    </row>
    <row r="46" spans="1:23" x14ac:dyDescent="0.4">
      <c r="A46" s="18">
        <f t="shared" si="3"/>
        <v>40</v>
      </c>
      <c r="B46" s="45" t="s">
        <v>328</v>
      </c>
      <c r="C46" s="62" t="s">
        <v>328</v>
      </c>
      <c r="D46" s="42" t="s">
        <v>329</v>
      </c>
      <c r="E46" s="39" t="s">
        <v>330</v>
      </c>
      <c r="F46" s="167" t="s">
        <v>344</v>
      </c>
      <c r="G46" s="141" t="s">
        <v>332</v>
      </c>
      <c r="H46" s="27" t="s">
        <v>333</v>
      </c>
      <c r="I46" s="168" t="s">
        <v>345</v>
      </c>
      <c r="J46" s="74" t="s">
        <v>335</v>
      </c>
      <c r="K46" s="45" t="s">
        <v>33</v>
      </c>
      <c r="L46" s="60" t="s">
        <v>180</v>
      </c>
      <c r="M46" s="169" t="s">
        <v>336</v>
      </c>
      <c r="N46" s="170" t="s">
        <v>38</v>
      </c>
      <c r="O46" s="171">
        <v>46013</v>
      </c>
      <c r="P46" s="172">
        <v>46027</v>
      </c>
      <c r="Q46" s="135" t="s">
        <v>346</v>
      </c>
      <c r="R46" s="39" t="s">
        <v>173</v>
      </c>
      <c r="S46" s="136" t="s">
        <v>190</v>
      </c>
      <c r="T46" s="22" t="str">
        <f t="shared" si="8"/>
        <v>&lt;2.45</v>
      </c>
      <c r="U46" s="22" t="str">
        <f t="shared" si="8"/>
        <v>&lt;3.06</v>
      </c>
      <c r="V46" s="23" t="str">
        <f t="shared" si="5"/>
        <v>&lt;5.5</v>
      </c>
      <c r="W46" s="31"/>
    </row>
    <row r="47" spans="1:23" x14ac:dyDescent="0.4">
      <c r="A47" s="18">
        <f t="shared" si="3"/>
        <v>41</v>
      </c>
      <c r="B47" s="45" t="s">
        <v>328</v>
      </c>
      <c r="C47" s="62" t="s">
        <v>328</v>
      </c>
      <c r="D47" s="42" t="s">
        <v>329</v>
      </c>
      <c r="E47" s="39" t="s">
        <v>330</v>
      </c>
      <c r="F47" s="167" t="s">
        <v>331</v>
      </c>
      <c r="G47" s="141" t="s">
        <v>332</v>
      </c>
      <c r="H47" s="27" t="s">
        <v>333</v>
      </c>
      <c r="I47" s="168" t="s">
        <v>347</v>
      </c>
      <c r="J47" s="74" t="s">
        <v>335</v>
      </c>
      <c r="K47" s="45" t="s">
        <v>33</v>
      </c>
      <c r="L47" s="60" t="s">
        <v>180</v>
      </c>
      <c r="M47" s="169" t="s">
        <v>336</v>
      </c>
      <c r="N47" s="170" t="s">
        <v>38</v>
      </c>
      <c r="O47" s="171">
        <v>46013</v>
      </c>
      <c r="P47" s="172">
        <v>46027</v>
      </c>
      <c r="Q47" s="135" t="s">
        <v>348</v>
      </c>
      <c r="R47" s="39" t="s">
        <v>212</v>
      </c>
      <c r="S47" s="136" t="s">
        <v>174</v>
      </c>
      <c r="T47" s="22" t="str">
        <f t="shared" ref="T47:U62" si="9">IF(Q47="","",IF(NOT(ISERROR(Q47*1)),ROUNDDOWN(Q47*1,2-INT(LOG(ABS(Q47*1)))),IFERROR("&lt;"&amp;ROUNDDOWN(IF(SUBSTITUTE(Q47,"&lt;","")*1&lt;=50,SUBSTITUTE(Q47,"&lt;","")*1,""),2-INT(LOG(ABS(SUBSTITUTE(Q47,"&lt;","")*1)))),IF(Q47="-",Q47,"入力形式が間違っています"))))</f>
        <v>&lt;2.99</v>
      </c>
      <c r="U47" s="22" t="str">
        <f t="shared" si="9"/>
        <v>&lt;2.88</v>
      </c>
      <c r="V47" s="23" t="str">
        <f t="shared" si="5"/>
        <v>&lt;5.9</v>
      </c>
      <c r="W47" s="31"/>
    </row>
    <row r="48" spans="1:23" x14ac:dyDescent="0.4">
      <c r="A48" s="18">
        <f t="shared" si="3"/>
        <v>42</v>
      </c>
      <c r="B48" s="45" t="s">
        <v>328</v>
      </c>
      <c r="C48" s="62" t="s">
        <v>328</v>
      </c>
      <c r="D48" s="42" t="s">
        <v>329</v>
      </c>
      <c r="E48" s="39" t="s">
        <v>330</v>
      </c>
      <c r="F48" s="167" t="s">
        <v>344</v>
      </c>
      <c r="G48" s="141" t="s">
        <v>332</v>
      </c>
      <c r="H48" s="27" t="s">
        <v>333</v>
      </c>
      <c r="I48" s="168" t="s">
        <v>345</v>
      </c>
      <c r="J48" s="74" t="s">
        <v>335</v>
      </c>
      <c r="K48" s="45" t="s">
        <v>33</v>
      </c>
      <c r="L48" s="60" t="s">
        <v>180</v>
      </c>
      <c r="M48" s="169" t="s">
        <v>336</v>
      </c>
      <c r="N48" s="170" t="s">
        <v>38</v>
      </c>
      <c r="O48" s="171">
        <v>46013</v>
      </c>
      <c r="P48" s="172">
        <v>46027</v>
      </c>
      <c r="Q48" s="135" t="s">
        <v>169</v>
      </c>
      <c r="R48" s="39" t="s">
        <v>349</v>
      </c>
      <c r="S48" s="136" t="s">
        <v>350</v>
      </c>
      <c r="T48" s="22" t="str">
        <f t="shared" si="9"/>
        <v>&lt;2.58</v>
      </c>
      <c r="U48" s="22" t="str">
        <f t="shared" si="9"/>
        <v>&lt;2.1</v>
      </c>
      <c r="V48" s="23" t="str">
        <f t="shared" si="5"/>
        <v>&lt;4.7</v>
      </c>
      <c r="W48" s="31"/>
    </row>
    <row r="49" spans="1:23" x14ac:dyDescent="0.4">
      <c r="A49" s="18">
        <f t="shared" si="3"/>
        <v>43</v>
      </c>
      <c r="B49" s="45" t="s">
        <v>328</v>
      </c>
      <c r="C49" s="62" t="s">
        <v>328</v>
      </c>
      <c r="D49" s="42" t="s">
        <v>329</v>
      </c>
      <c r="E49" s="39" t="s">
        <v>351</v>
      </c>
      <c r="F49" s="167" t="s">
        <v>352</v>
      </c>
      <c r="G49" s="141" t="s">
        <v>332</v>
      </c>
      <c r="H49" s="27" t="s">
        <v>333</v>
      </c>
      <c r="I49" s="168" t="s">
        <v>353</v>
      </c>
      <c r="J49" s="74" t="s">
        <v>335</v>
      </c>
      <c r="K49" s="45" t="s">
        <v>33</v>
      </c>
      <c r="L49" s="60" t="s">
        <v>180</v>
      </c>
      <c r="M49" s="169" t="s">
        <v>159</v>
      </c>
      <c r="N49" s="170" t="s">
        <v>38</v>
      </c>
      <c r="O49" s="171">
        <v>46028</v>
      </c>
      <c r="P49" s="172">
        <v>46035</v>
      </c>
      <c r="Q49" s="135" t="s">
        <v>97</v>
      </c>
      <c r="R49" s="39" t="s">
        <v>354</v>
      </c>
      <c r="S49" s="136" t="s">
        <v>355</v>
      </c>
      <c r="T49" s="22" t="str">
        <f t="shared" si="9"/>
        <v>&lt;0.305</v>
      </c>
      <c r="U49" s="22" t="str">
        <f t="shared" si="9"/>
        <v>&lt;0.249</v>
      </c>
      <c r="V49" s="23" t="str">
        <f t="shared" si="5"/>
        <v>&lt;0.55</v>
      </c>
      <c r="W49" s="31"/>
    </row>
    <row r="50" spans="1:23" x14ac:dyDescent="0.4">
      <c r="A50" s="18">
        <f t="shared" si="3"/>
        <v>44</v>
      </c>
      <c r="B50" s="45" t="s">
        <v>328</v>
      </c>
      <c r="C50" s="62" t="s">
        <v>328</v>
      </c>
      <c r="D50" s="42" t="s">
        <v>329</v>
      </c>
      <c r="E50" s="39" t="s">
        <v>351</v>
      </c>
      <c r="F50" s="167" t="s">
        <v>352</v>
      </c>
      <c r="G50" s="141" t="s">
        <v>332</v>
      </c>
      <c r="H50" s="27" t="s">
        <v>333</v>
      </c>
      <c r="I50" s="168" t="s">
        <v>353</v>
      </c>
      <c r="J50" s="74" t="s">
        <v>335</v>
      </c>
      <c r="K50" s="45" t="s">
        <v>33</v>
      </c>
      <c r="L50" s="60" t="s">
        <v>180</v>
      </c>
      <c r="M50" s="169" t="s">
        <v>159</v>
      </c>
      <c r="N50" s="170" t="s">
        <v>38</v>
      </c>
      <c r="O50" s="171">
        <v>46028</v>
      </c>
      <c r="P50" s="172">
        <v>46035</v>
      </c>
      <c r="Q50" s="135" t="s">
        <v>78</v>
      </c>
      <c r="R50" s="39" t="s">
        <v>356</v>
      </c>
      <c r="S50" s="136" t="s">
        <v>147</v>
      </c>
      <c r="T50" s="22" t="str">
        <f t="shared" si="9"/>
        <v>&lt;4.59</v>
      </c>
      <c r="U50" s="22" t="str">
        <f t="shared" si="9"/>
        <v>&lt;4.07</v>
      </c>
      <c r="V50" s="23" t="str">
        <f t="shared" si="5"/>
        <v>&lt;8.7</v>
      </c>
      <c r="W50" s="31"/>
    </row>
    <row r="51" spans="1:23" x14ac:dyDescent="0.4">
      <c r="A51" s="18">
        <f t="shared" si="3"/>
        <v>45</v>
      </c>
      <c r="B51" s="45" t="s">
        <v>328</v>
      </c>
      <c r="C51" s="62" t="s">
        <v>328</v>
      </c>
      <c r="D51" s="42" t="s">
        <v>329</v>
      </c>
      <c r="E51" s="39" t="s">
        <v>357</v>
      </c>
      <c r="F51" s="167" t="s">
        <v>358</v>
      </c>
      <c r="G51" s="141" t="s">
        <v>332</v>
      </c>
      <c r="H51" s="27" t="s">
        <v>333</v>
      </c>
      <c r="I51" s="168" t="s">
        <v>334</v>
      </c>
      <c r="J51" s="74" t="s">
        <v>335</v>
      </c>
      <c r="K51" s="45" t="s">
        <v>33</v>
      </c>
      <c r="L51" s="60" t="s">
        <v>180</v>
      </c>
      <c r="M51" s="169" t="s">
        <v>159</v>
      </c>
      <c r="N51" s="170" t="s">
        <v>38</v>
      </c>
      <c r="O51" s="171">
        <v>46028</v>
      </c>
      <c r="P51" s="172">
        <v>46035</v>
      </c>
      <c r="Q51" s="135" t="s">
        <v>152</v>
      </c>
      <c r="R51" s="39" t="s">
        <v>89</v>
      </c>
      <c r="S51" s="136" t="s">
        <v>131</v>
      </c>
      <c r="T51" s="22" t="str">
        <f t="shared" si="9"/>
        <v>&lt;3.59</v>
      </c>
      <c r="U51" s="22" t="str">
        <f t="shared" si="9"/>
        <v>&lt;4.14</v>
      </c>
      <c r="V51" s="23" t="str">
        <f t="shared" si="5"/>
        <v>&lt;7.7</v>
      </c>
      <c r="W51" s="31"/>
    </row>
    <row r="52" spans="1:23" x14ac:dyDescent="0.4">
      <c r="A52" s="18">
        <f t="shared" si="3"/>
        <v>46</v>
      </c>
      <c r="B52" s="45" t="s">
        <v>328</v>
      </c>
      <c r="C52" s="62" t="s">
        <v>328</v>
      </c>
      <c r="D52" s="42" t="s">
        <v>329</v>
      </c>
      <c r="E52" s="39" t="s">
        <v>357</v>
      </c>
      <c r="F52" s="167" t="s">
        <v>358</v>
      </c>
      <c r="G52" s="141" t="s">
        <v>332</v>
      </c>
      <c r="H52" s="27" t="s">
        <v>333</v>
      </c>
      <c r="I52" s="168" t="s">
        <v>334</v>
      </c>
      <c r="J52" s="74" t="s">
        <v>335</v>
      </c>
      <c r="K52" s="45" t="s">
        <v>33</v>
      </c>
      <c r="L52" s="60" t="s">
        <v>180</v>
      </c>
      <c r="M52" s="169" t="s">
        <v>159</v>
      </c>
      <c r="N52" s="170" t="s">
        <v>38</v>
      </c>
      <c r="O52" s="171">
        <v>46028</v>
      </c>
      <c r="P52" s="172">
        <v>46035</v>
      </c>
      <c r="Q52" s="135" t="s">
        <v>359</v>
      </c>
      <c r="R52" s="39" t="s">
        <v>73</v>
      </c>
      <c r="S52" s="136" t="s">
        <v>54</v>
      </c>
      <c r="T52" s="22" t="str">
        <f t="shared" si="9"/>
        <v>&lt;2.64</v>
      </c>
      <c r="U52" s="22" t="str">
        <f t="shared" si="9"/>
        <v>&lt;3</v>
      </c>
      <c r="V52" s="23" t="str">
        <f t="shared" si="5"/>
        <v>&lt;5.6</v>
      </c>
      <c r="W52" s="31"/>
    </row>
    <row r="53" spans="1:23" x14ac:dyDescent="0.4">
      <c r="A53" s="18">
        <f t="shared" si="3"/>
        <v>47</v>
      </c>
      <c r="B53" s="45" t="s">
        <v>328</v>
      </c>
      <c r="C53" s="62" t="s">
        <v>328</v>
      </c>
      <c r="D53" s="42" t="s">
        <v>329</v>
      </c>
      <c r="E53" s="39" t="s">
        <v>357</v>
      </c>
      <c r="F53" s="167" t="s">
        <v>358</v>
      </c>
      <c r="G53" s="141" t="s">
        <v>332</v>
      </c>
      <c r="H53" s="27" t="s">
        <v>333</v>
      </c>
      <c r="I53" s="168" t="s">
        <v>334</v>
      </c>
      <c r="J53" s="74" t="s">
        <v>335</v>
      </c>
      <c r="K53" s="45" t="s">
        <v>33</v>
      </c>
      <c r="L53" s="60" t="s">
        <v>180</v>
      </c>
      <c r="M53" s="169" t="s">
        <v>159</v>
      </c>
      <c r="N53" s="170" t="s">
        <v>38</v>
      </c>
      <c r="O53" s="171">
        <v>46028</v>
      </c>
      <c r="P53" s="172">
        <v>46035</v>
      </c>
      <c r="Q53" s="135" t="s">
        <v>89</v>
      </c>
      <c r="R53" s="39" t="s">
        <v>65</v>
      </c>
      <c r="S53" s="136" t="s">
        <v>137</v>
      </c>
      <c r="T53" s="22" t="str">
        <f t="shared" si="9"/>
        <v>&lt;4.14</v>
      </c>
      <c r="U53" s="22" t="str">
        <f t="shared" si="9"/>
        <v>&lt;3.78</v>
      </c>
      <c r="V53" s="23" t="str">
        <f t="shared" si="5"/>
        <v>&lt;7.9</v>
      </c>
      <c r="W53" s="31"/>
    </row>
    <row r="54" spans="1:23" x14ac:dyDescent="0.4">
      <c r="A54" s="18">
        <f t="shared" si="3"/>
        <v>48</v>
      </c>
      <c r="B54" s="45" t="s">
        <v>328</v>
      </c>
      <c r="C54" s="62" t="s">
        <v>328</v>
      </c>
      <c r="D54" s="42" t="s">
        <v>329</v>
      </c>
      <c r="E54" s="39" t="s">
        <v>357</v>
      </c>
      <c r="F54" s="167" t="s">
        <v>358</v>
      </c>
      <c r="G54" s="141" t="s">
        <v>332</v>
      </c>
      <c r="H54" s="27" t="s">
        <v>333</v>
      </c>
      <c r="I54" s="168" t="s">
        <v>334</v>
      </c>
      <c r="J54" s="74" t="s">
        <v>335</v>
      </c>
      <c r="K54" s="45" t="s">
        <v>33</v>
      </c>
      <c r="L54" s="60" t="s">
        <v>180</v>
      </c>
      <c r="M54" s="169" t="s">
        <v>159</v>
      </c>
      <c r="N54" s="170" t="s">
        <v>38</v>
      </c>
      <c r="O54" s="171">
        <v>46028</v>
      </c>
      <c r="P54" s="172">
        <v>46035</v>
      </c>
      <c r="Q54" s="135" t="s">
        <v>44</v>
      </c>
      <c r="R54" s="39" t="s">
        <v>360</v>
      </c>
      <c r="S54" s="136" t="s">
        <v>190</v>
      </c>
      <c r="T54" s="22" t="str">
        <f t="shared" si="9"/>
        <v>&lt;3.04</v>
      </c>
      <c r="U54" s="22" t="str">
        <f t="shared" si="9"/>
        <v>&lt;2.5</v>
      </c>
      <c r="V54" s="23" t="str">
        <f t="shared" si="5"/>
        <v>&lt;5.5</v>
      </c>
      <c r="W54" s="31"/>
    </row>
    <row r="55" spans="1:23" x14ac:dyDescent="0.4">
      <c r="A55" s="18">
        <f t="shared" si="3"/>
        <v>49</v>
      </c>
      <c r="B55" s="45" t="s">
        <v>328</v>
      </c>
      <c r="C55" s="62" t="s">
        <v>328</v>
      </c>
      <c r="D55" s="42" t="s">
        <v>329</v>
      </c>
      <c r="E55" s="39" t="s">
        <v>357</v>
      </c>
      <c r="F55" s="167" t="s">
        <v>358</v>
      </c>
      <c r="G55" s="141" t="s">
        <v>332</v>
      </c>
      <c r="H55" s="27" t="s">
        <v>333</v>
      </c>
      <c r="I55" s="168" t="s">
        <v>334</v>
      </c>
      <c r="J55" s="74" t="s">
        <v>335</v>
      </c>
      <c r="K55" s="45" t="s">
        <v>33</v>
      </c>
      <c r="L55" s="60" t="s">
        <v>180</v>
      </c>
      <c r="M55" s="169" t="s">
        <v>159</v>
      </c>
      <c r="N55" s="170" t="s">
        <v>38</v>
      </c>
      <c r="O55" s="171">
        <v>46028</v>
      </c>
      <c r="P55" s="172">
        <v>46035</v>
      </c>
      <c r="Q55" s="135" t="s">
        <v>195</v>
      </c>
      <c r="R55" s="39" t="s">
        <v>361</v>
      </c>
      <c r="S55" s="136" t="s">
        <v>137</v>
      </c>
      <c r="T55" s="22" t="str">
        <f t="shared" si="9"/>
        <v>&lt;3.94</v>
      </c>
      <c r="U55" s="22" t="str">
        <f t="shared" si="9"/>
        <v>&lt;3.92</v>
      </c>
      <c r="V55" s="23" t="str">
        <f t="shared" si="5"/>
        <v>&lt;7.9</v>
      </c>
      <c r="W55" s="31"/>
    </row>
    <row r="56" spans="1:23" x14ac:dyDescent="0.4">
      <c r="A56" s="18">
        <f t="shared" si="3"/>
        <v>50</v>
      </c>
      <c r="B56" s="45" t="s">
        <v>328</v>
      </c>
      <c r="C56" s="62" t="s">
        <v>328</v>
      </c>
      <c r="D56" s="42" t="s">
        <v>329</v>
      </c>
      <c r="E56" s="39" t="s">
        <v>357</v>
      </c>
      <c r="F56" s="167" t="s">
        <v>358</v>
      </c>
      <c r="G56" s="141" t="s">
        <v>332</v>
      </c>
      <c r="H56" s="27" t="s">
        <v>333</v>
      </c>
      <c r="I56" s="168" t="s">
        <v>334</v>
      </c>
      <c r="J56" s="74" t="s">
        <v>335</v>
      </c>
      <c r="K56" s="45" t="s">
        <v>33</v>
      </c>
      <c r="L56" s="60" t="s">
        <v>180</v>
      </c>
      <c r="M56" s="169" t="s">
        <v>159</v>
      </c>
      <c r="N56" s="170" t="s">
        <v>38</v>
      </c>
      <c r="O56" s="171">
        <v>46028</v>
      </c>
      <c r="P56" s="172">
        <v>46035</v>
      </c>
      <c r="Q56" s="135" t="s">
        <v>362</v>
      </c>
      <c r="R56" s="39" t="s">
        <v>363</v>
      </c>
      <c r="S56" s="136" t="s">
        <v>132</v>
      </c>
      <c r="T56" s="22" t="str">
        <f t="shared" si="9"/>
        <v>&lt;3.09</v>
      </c>
      <c r="U56" s="22" t="str">
        <f t="shared" si="9"/>
        <v>&lt;3.1</v>
      </c>
      <c r="V56" s="23" t="str">
        <f t="shared" si="5"/>
        <v>&lt;6.2</v>
      </c>
      <c r="W56" s="31"/>
    </row>
    <row r="57" spans="1:23" x14ac:dyDescent="0.4">
      <c r="A57" s="18">
        <f t="shared" si="3"/>
        <v>51</v>
      </c>
      <c r="B57" s="45" t="s">
        <v>328</v>
      </c>
      <c r="C57" s="62" t="s">
        <v>328</v>
      </c>
      <c r="D57" s="42" t="s">
        <v>329</v>
      </c>
      <c r="E57" s="39" t="s">
        <v>357</v>
      </c>
      <c r="F57" s="167" t="s">
        <v>358</v>
      </c>
      <c r="G57" s="141" t="s">
        <v>332</v>
      </c>
      <c r="H57" s="27" t="s">
        <v>333</v>
      </c>
      <c r="I57" s="168" t="s">
        <v>334</v>
      </c>
      <c r="J57" s="74" t="s">
        <v>335</v>
      </c>
      <c r="K57" s="45" t="s">
        <v>33</v>
      </c>
      <c r="L57" s="60" t="s">
        <v>180</v>
      </c>
      <c r="M57" s="169" t="s">
        <v>159</v>
      </c>
      <c r="N57" s="170" t="s">
        <v>38</v>
      </c>
      <c r="O57" s="171">
        <v>46028</v>
      </c>
      <c r="P57" s="172">
        <v>46035</v>
      </c>
      <c r="Q57" s="135" t="s">
        <v>99</v>
      </c>
      <c r="R57" s="39" t="s">
        <v>94</v>
      </c>
      <c r="S57" s="136" t="s">
        <v>158</v>
      </c>
      <c r="T57" s="22" t="str">
        <f t="shared" si="9"/>
        <v>&lt;4.1</v>
      </c>
      <c r="U57" s="22" t="str">
        <f t="shared" si="9"/>
        <v>&lt;4.84</v>
      </c>
      <c r="V57" s="23" t="str">
        <f t="shared" si="5"/>
        <v>&lt;8.9</v>
      </c>
      <c r="W57" s="31"/>
    </row>
    <row r="58" spans="1:23" x14ac:dyDescent="0.4">
      <c r="A58" s="18">
        <f t="shared" si="3"/>
        <v>52</v>
      </c>
      <c r="B58" s="45" t="s">
        <v>328</v>
      </c>
      <c r="C58" s="62" t="s">
        <v>328</v>
      </c>
      <c r="D58" s="42" t="s">
        <v>329</v>
      </c>
      <c r="E58" s="39" t="s">
        <v>351</v>
      </c>
      <c r="F58" s="167" t="s">
        <v>352</v>
      </c>
      <c r="G58" s="141" t="s">
        <v>332</v>
      </c>
      <c r="H58" s="27" t="s">
        <v>333</v>
      </c>
      <c r="I58" s="168" t="s">
        <v>353</v>
      </c>
      <c r="J58" s="74" t="s">
        <v>335</v>
      </c>
      <c r="K58" s="45" t="s">
        <v>33</v>
      </c>
      <c r="L58" s="60" t="s">
        <v>180</v>
      </c>
      <c r="M58" s="169" t="s">
        <v>91</v>
      </c>
      <c r="N58" s="170" t="s">
        <v>38</v>
      </c>
      <c r="O58" s="171">
        <v>46041</v>
      </c>
      <c r="P58" s="172">
        <v>46045</v>
      </c>
      <c r="Q58" s="135" t="s">
        <v>364</v>
      </c>
      <c r="R58" s="39" t="s">
        <v>365</v>
      </c>
      <c r="S58" s="136" t="s">
        <v>366</v>
      </c>
      <c r="T58" s="22" t="str">
        <f t="shared" si="9"/>
        <v>&lt;0.313</v>
      </c>
      <c r="U58" s="22" t="str">
        <f t="shared" si="9"/>
        <v>&lt;0.374</v>
      </c>
      <c r="V58" s="23" t="str">
        <f t="shared" si="5"/>
        <v>&lt;0.69</v>
      </c>
      <c r="W58" s="31"/>
    </row>
    <row r="59" spans="1:23" x14ac:dyDescent="0.4">
      <c r="A59" s="18">
        <f t="shared" si="3"/>
        <v>53</v>
      </c>
      <c r="B59" s="45" t="s">
        <v>328</v>
      </c>
      <c r="C59" s="62" t="s">
        <v>328</v>
      </c>
      <c r="D59" s="42" t="s">
        <v>329</v>
      </c>
      <c r="E59" s="39" t="s">
        <v>330</v>
      </c>
      <c r="F59" s="167" t="s">
        <v>331</v>
      </c>
      <c r="G59" s="141" t="s">
        <v>332</v>
      </c>
      <c r="H59" s="27" t="s">
        <v>333</v>
      </c>
      <c r="I59" s="168" t="s">
        <v>334</v>
      </c>
      <c r="J59" s="74" t="s">
        <v>335</v>
      </c>
      <c r="K59" s="45" t="s">
        <v>33</v>
      </c>
      <c r="L59" s="60" t="s">
        <v>180</v>
      </c>
      <c r="M59" s="169" t="s">
        <v>336</v>
      </c>
      <c r="N59" s="170" t="s">
        <v>38</v>
      </c>
      <c r="O59" s="171">
        <v>46041</v>
      </c>
      <c r="P59" s="172">
        <v>46048</v>
      </c>
      <c r="Q59" s="135" t="s">
        <v>169</v>
      </c>
      <c r="R59" s="39" t="s">
        <v>367</v>
      </c>
      <c r="S59" s="136" t="s">
        <v>54</v>
      </c>
      <c r="T59" s="22" t="str">
        <f t="shared" si="9"/>
        <v>&lt;2.58</v>
      </c>
      <c r="U59" s="22" t="str">
        <f t="shared" si="9"/>
        <v>&lt;2.97</v>
      </c>
      <c r="V59" s="23" t="str">
        <f t="shared" si="5"/>
        <v>&lt;5.6</v>
      </c>
      <c r="W59" s="31"/>
    </row>
    <row r="60" spans="1:23" x14ac:dyDescent="0.4">
      <c r="A60" s="18">
        <f t="shared" si="3"/>
        <v>54</v>
      </c>
      <c r="B60" s="45" t="s">
        <v>328</v>
      </c>
      <c r="C60" s="62" t="s">
        <v>328</v>
      </c>
      <c r="D60" s="42" t="s">
        <v>329</v>
      </c>
      <c r="E60" s="39" t="s">
        <v>330</v>
      </c>
      <c r="F60" s="167" t="s">
        <v>331</v>
      </c>
      <c r="G60" s="141" t="s">
        <v>332</v>
      </c>
      <c r="H60" s="27" t="s">
        <v>333</v>
      </c>
      <c r="I60" s="168" t="s">
        <v>334</v>
      </c>
      <c r="J60" s="74" t="s">
        <v>335</v>
      </c>
      <c r="K60" s="45" t="s">
        <v>33</v>
      </c>
      <c r="L60" s="60" t="s">
        <v>180</v>
      </c>
      <c r="M60" s="169" t="s">
        <v>336</v>
      </c>
      <c r="N60" s="170" t="s">
        <v>38</v>
      </c>
      <c r="O60" s="171">
        <v>46041</v>
      </c>
      <c r="P60" s="172">
        <v>46048</v>
      </c>
      <c r="Q60" s="135" t="s">
        <v>72</v>
      </c>
      <c r="R60" s="39" t="s">
        <v>169</v>
      </c>
      <c r="S60" s="136" t="s">
        <v>204</v>
      </c>
      <c r="T60" s="22" t="str">
        <f t="shared" si="9"/>
        <v>&lt;3.53</v>
      </c>
      <c r="U60" s="22" t="str">
        <f t="shared" si="9"/>
        <v>&lt;2.58</v>
      </c>
      <c r="V60" s="23" t="str">
        <f t="shared" si="5"/>
        <v>&lt;6.1</v>
      </c>
      <c r="W60" s="31"/>
    </row>
    <row r="61" spans="1:23" x14ac:dyDescent="0.4">
      <c r="A61" s="18">
        <f t="shared" si="3"/>
        <v>55</v>
      </c>
      <c r="B61" s="45" t="s">
        <v>328</v>
      </c>
      <c r="C61" s="62" t="s">
        <v>328</v>
      </c>
      <c r="D61" s="42" t="s">
        <v>329</v>
      </c>
      <c r="E61" s="39" t="s">
        <v>330</v>
      </c>
      <c r="F61" s="62" t="s">
        <v>331</v>
      </c>
      <c r="G61" s="141" t="s">
        <v>332</v>
      </c>
      <c r="H61" s="27" t="s">
        <v>333</v>
      </c>
      <c r="I61" s="44" t="s">
        <v>334</v>
      </c>
      <c r="J61" s="44" t="s">
        <v>335</v>
      </c>
      <c r="K61" s="45" t="s">
        <v>33</v>
      </c>
      <c r="L61" s="60" t="s">
        <v>180</v>
      </c>
      <c r="M61" s="173" t="s">
        <v>336</v>
      </c>
      <c r="N61" s="46" t="s">
        <v>38</v>
      </c>
      <c r="O61" s="63">
        <v>46041</v>
      </c>
      <c r="P61" s="64">
        <v>46048</v>
      </c>
      <c r="Q61" s="174" t="s">
        <v>368</v>
      </c>
      <c r="R61" s="44" t="s">
        <v>185</v>
      </c>
      <c r="S61" s="65" t="s">
        <v>369</v>
      </c>
      <c r="T61" s="22" t="str">
        <f t="shared" si="9"/>
        <v>&lt;2.73</v>
      </c>
      <c r="U61" s="22" t="str">
        <f t="shared" si="9"/>
        <v>&lt;2.09</v>
      </c>
      <c r="V61" s="23" t="str">
        <f t="shared" si="5"/>
        <v>&lt;4.8</v>
      </c>
      <c r="W61" s="31"/>
    </row>
    <row r="62" spans="1:23" x14ac:dyDescent="0.4">
      <c r="A62" s="18">
        <f t="shared" si="3"/>
        <v>56</v>
      </c>
      <c r="B62" s="45" t="s">
        <v>328</v>
      </c>
      <c r="C62" s="62" t="s">
        <v>328</v>
      </c>
      <c r="D62" s="42" t="s">
        <v>329</v>
      </c>
      <c r="E62" s="28" t="s">
        <v>330</v>
      </c>
      <c r="F62" s="55" t="s">
        <v>370</v>
      </c>
      <c r="G62" s="157" t="s">
        <v>332</v>
      </c>
      <c r="H62" s="27" t="s">
        <v>333</v>
      </c>
      <c r="I62" s="44" t="s">
        <v>347</v>
      </c>
      <c r="J62" s="44" t="s">
        <v>335</v>
      </c>
      <c r="K62" s="45" t="s">
        <v>33</v>
      </c>
      <c r="L62" s="60" t="s">
        <v>180</v>
      </c>
      <c r="M62" s="173" t="s">
        <v>336</v>
      </c>
      <c r="N62" s="57" t="s">
        <v>38</v>
      </c>
      <c r="O62" s="63">
        <v>46041</v>
      </c>
      <c r="P62" s="64">
        <v>46048</v>
      </c>
      <c r="Q62" s="174" t="s">
        <v>338</v>
      </c>
      <c r="R62" s="45" t="s">
        <v>161</v>
      </c>
      <c r="S62" s="65" t="s">
        <v>213</v>
      </c>
      <c r="T62" s="22" t="str">
        <f t="shared" si="9"/>
        <v>&lt;2.55</v>
      </c>
      <c r="U62" s="22" t="str">
        <f t="shared" si="9"/>
        <v>&lt;2.51</v>
      </c>
      <c r="V62" s="23" t="str">
        <f t="shared" si="5"/>
        <v>&lt;5.1</v>
      </c>
      <c r="W62" s="31"/>
    </row>
    <row r="63" spans="1:23" x14ac:dyDescent="0.4">
      <c r="A63" s="18">
        <f t="shared" si="3"/>
        <v>57</v>
      </c>
      <c r="B63" s="45" t="s">
        <v>328</v>
      </c>
      <c r="C63" s="62" t="s">
        <v>328</v>
      </c>
      <c r="D63" s="42" t="s">
        <v>329</v>
      </c>
      <c r="E63" s="28" t="s">
        <v>330</v>
      </c>
      <c r="F63" s="55" t="s">
        <v>370</v>
      </c>
      <c r="G63" s="157" t="s">
        <v>332</v>
      </c>
      <c r="H63" s="27" t="s">
        <v>333</v>
      </c>
      <c r="I63" s="44" t="s">
        <v>347</v>
      </c>
      <c r="J63" s="44" t="s">
        <v>335</v>
      </c>
      <c r="K63" s="45" t="s">
        <v>33</v>
      </c>
      <c r="L63" s="60" t="s">
        <v>180</v>
      </c>
      <c r="M63" s="173" t="s">
        <v>336</v>
      </c>
      <c r="N63" s="57" t="s">
        <v>38</v>
      </c>
      <c r="O63" s="63">
        <v>46041</v>
      </c>
      <c r="P63" s="64">
        <v>46048</v>
      </c>
      <c r="Q63" s="174" t="s">
        <v>211</v>
      </c>
      <c r="R63" s="45" t="s">
        <v>371</v>
      </c>
      <c r="S63" s="65" t="s">
        <v>350</v>
      </c>
      <c r="T63" s="22" t="str">
        <f t="shared" ref="T63:U78" si="10">IF(Q63="","",IF(NOT(ISERROR(Q63*1)),ROUNDDOWN(Q63*1,2-INT(LOG(ABS(Q63*1)))),IFERROR("&lt;"&amp;ROUNDDOWN(IF(SUBSTITUTE(Q63,"&lt;","")*1&lt;=50,SUBSTITUTE(Q63,"&lt;","")*1,""),2-INT(LOG(ABS(SUBSTITUTE(Q63,"&lt;","")*1)))),IF(Q63="-",Q63,"入力形式が間違っています"))))</f>
        <v>&lt;2.71</v>
      </c>
      <c r="U63" s="22" t="str">
        <f t="shared" si="10"/>
        <v>&lt;1.95</v>
      </c>
      <c r="V63" s="23" t="str">
        <f t="shared" si="5"/>
        <v>&lt;4.7</v>
      </c>
      <c r="W63" s="31"/>
    </row>
    <row r="64" spans="1:23" x14ac:dyDescent="0.4">
      <c r="A64" s="18">
        <f t="shared" si="3"/>
        <v>58</v>
      </c>
      <c r="B64" s="45" t="s">
        <v>328</v>
      </c>
      <c r="C64" s="62" t="s">
        <v>328</v>
      </c>
      <c r="D64" s="175" t="s">
        <v>329</v>
      </c>
      <c r="E64" s="158" t="s">
        <v>330</v>
      </c>
      <c r="F64" s="159" t="s">
        <v>370</v>
      </c>
      <c r="G64" s="176" t="s">
        <v>332</v>
      </c>
      <c r="H64" s="145" t="s">
        <v>333</v>
      </c>
      <c r="I64" s="146" t="s">
        <v>347</v>
      </c>
      <c r="J64" s="146" t="s">
        <v>335</v>
      </c>
      <c r="K64" s="147" t="s">
        <v>33</v>
      </c>
      <c r="L64" s="148" t="s">
        <v>180</v>
      </c>
      <c r="M64" s="177" t="s">
        <v>336</v>
      </c>
      <c r="N64" s="161" t="s">
        <v>38</v>
      </c>
      <c r="O64" s="178">
        <v>46041</v>
      </c>
      <c r="P64" s="179">
        <v>46048</v>
      </c>
      <c r="Q64" s="180" t="s">
        <v>372</v>
      </c>
      <c r="R64" s="147" t="s">
        <v>373</v>
      </c>
      <c r="S64" s="181" t="s">
        <v>190</v>
      </c>
      <c r="T64" s="22" t="str">
        <f t="shared" si="10"/>
        <v>&lt;3.16</v>
      </c>
      <c r="U64" s="22" t="str">
        <f t="shared" si="10"/>
        <v>&lt;2.34</v>
      </c>
      <c r="V64" s="23" t="str">
        <f t="shared" si="5"/>
        <v>&lt;5.5</v>
      </c>
      <c r="W64" s="31"/>
    </row>
    <row r="65" spans="1:23" x14ac:dyDescent="0.4">
      <c r="A65" s="18">
        <f t="shared" si="3"/>
        <v>59</v>
      </c>
      <c r="B65" s="45" t="s">
        <v>328</v>
      </c>
      <c r="C65" s="62" t="s">
        <v>328</v>
      </c>
      <c r="D65" s="27" t="s">
        <v>329</v>
      </c>
      <c r="E65" s="28" t="s">
        <v>330</v>
      </c>
      <c r="F65" s="182" t="s">
        <v>370</v>
      </c>
      <c r="G65" s="157" t="s">
        <v>332</v>
      </c>
      <c r="H65" s="27" t="s">
        <v>333</v>
      </c>
      <c r="I65" s="183" t="s">
        <v>347</v>
      </c>
      <c r="J65" s="74" t="s">
        <v>335</v>
      </c>
      <c r="K65" s="44" t="s">
        <v>33</v>
      </c>
      <c r="L65" s="154" t="s">
        <v>180</v>
      </c>
      <c r="M65" s="184" t="s">
        <v>336</v>
      </c>
      <c r="N65" s="52" t="s">
        <v>38</v>
      </c>
      <c r="O65" s="185">
        <v>46041</v>
      </c>
      <c r="P65" s="172">
        <v>46048</v>
      </c>
      <c r="Q65" s="43" t="s">
        <v>101</v>
      </c>
      <c r="R65" s="28" t="s">
        <v>192</v>
      </c>
      <c r="S65" s="56" t="s">
        <v>132</v>
      </c>
      <c r="T65" s="22" t="str">
        <f t="shared" si="10"/>
        <v>&lt;3.32</v>
      </c>
      <c r="U65" s="22" t="str">
        <f t="shared" si="10"/>
        <v>&lt;2.87</v>
      </c>
      <c r="V65" s="23" t="str">
        <f t="shared" si="5"/>
        <v>&lt;6.2</v>
      </c>
      <c r="W65" s="31"/>
    </row>
    <row r="66" spans="1:23" x14ac:dyDescent="0.4">
      <c r="A66" s="18">
        <f t="shared" si="3"/>
        <v>60</v>
      </c>
      <c r="B66" s="45" t="s">
        <v>328</v>
      </c>
      <c r="C66" s="62" t="s">
        <v>328</v>
      </c>
      <c r="D66" s="42" t="s">
        <v>329</v>
      </c>
      <c r="E66" s="39" t="s">
        <v>330</v>
      </c>
      <c r="F66" s="167" t="s">
        <v>370</v>
      </c>
      <c r="G66" s="141" t="s">
        <v>332</v>
      </c>
      <c r="H66" s="27" t="s">
        <v>333</v>
      </c>
      <c r="I66" s="168" t="s">
        <v>347</v>
      </c>
      <c r="J66" s="74" t="s">
        <v>335</v>
      </c>
      <c r="K66" s="45" t="s">
        <v>33</v>
      </c>
      <c r="L66" s="60" t="s">
        <v>180</v>
      </c>
      <c r="M66" s="169" t="s">
        <v>336</v>
      </c>
      <c r="N66" s="170" t="s">
        <v>38</v>
      </c>
      <c r="O66" s="171">
        <v>46041</v>
      </c>
      <c r="P66" s="172">
        <v>46048</v>
      </c>
      <c r="Q66" s="135" t="s">
        <v>43</v>
      </c>
      <c r="R66" s="39" t="s">
        <v>183</v>
      </c>
      <c r="S66" s="136" t="s">
        <v>374</v>
      </c>
      <c r="T66" s="22" t="str">
        <f t="shared" si="10"/>
        <v>&lt;2.35</v>
      </c>
      <c r="U66" s="22" t="str">
        <f t="shared" si="10"/>
        <v>&lt;2.05</v>
      </c>
      <c r="V66" s="23" t="str">
        <f t="shared" si="5"/>
        <v>&lt;4.4</v>
      </c>
      <c r="W66" s="31"/>
    </row>
    <row r="67" spans="1:23" x14ac:dyDescent="0.4">
      <c r="A67" s="18">
        <f t="shared" si="3"/>
        <v>61</v>
      </c>
      <c r="B67" s="45" t="s">
        <v>328</v>
      </c>
      <c r="C67" s="62" t="s">
        <v>328</v>
      </c>
      <c r="D67" s="42" t="s">
        <v>329</v>
      </c>
      <c r="E67" s="39" t="s">
        <v>330</v>
      </c>
      <c r="F67" s="62" t="s">
        <v>370</v>
      </c>
      <c r="G67" s="141" t="s">
        <v>332</v>
      </c>
      <c r="H67" s="27" t="s">
        <v>333</v>
      </c>
      <c r="I67" s="44" t="s">
        <v>347</v>
      </c>
      <c r="J67" s="44" t="s">
        <v>335</v>
      </c>
      <c r="K67" s="45" t="s">
        <v>33</v>
      </c>
      <c r="L67" s="60" t="s">
        <v>180</v>
      </c>
      <c r="M67" s="173" t="s">
        <v>336</v>
      </c>
      <c r="N67" s="46" t="s">
        <v>38</v>
      </c>
      <c r="O67" s="63">
        <v>46041</v>
      </c>
      <c r="P67" s="64">
        <v>46048</v>
      </c>
      <c r="Q67" s="174" t="s">
        <v>375</v>
      </c>
      <c r="R67" s="44" t="s">
        <v>338</v>
      </c>
      <c r="S67" s="65" t="s">
        <v>189</v>
      </c>
      <c r="T67" s="22" t="str">
        <f t="shared" si="10"/>
        <v>&lt;3.11</v>
      </c>
      <c r="U67" s="22" t="str">
        <f t="shared" si="10"/>
        <v>&lt;2.55</v>
      </c>
      <c r="V67" s="23" t="str">
        <f t="shared" si="5"/>
        <v>&lt;5.7</v>
      </c>
      <c r="W67" s="31"/>
    </row>
    <row r="68" spans="1:23" x14ac:dyDescent="0.4">
      <c r="A68" s="18">
        <f t="shared" si="3"/>
        <v>62</v>
      </c>
      <c r="B68" s="45" t="s">
        <v>328</v>
      </c>
      <c r="C68" s="62" t="s">
        <v>328</v>
      </c>
      <c r="D68" s="42" t="s">
        <v>329</v>
      </c>
      <c r="E68" s="186" t="s">
        <v>330</v>
      </c>
      <c r="F68" s="55" t="s">
        <v>376</v>
      </c>
      <c r="G68" s="157" t="s">
        <v>332</v>
      </c>
      <c r="H68" s="27" t="s">
        <v>333</v>
      </c>
      <c r="I68" s="44" t="s">
        <v>345</v>
      </c>
      <c r="J68" s="44" t="s">
        <v>335</v>
      </c>
      <c r="K68" s="45" t="s">
        <v>33</v>
      </c>
      <c r="L68" s="60" t="s">
        <v>180</v>
      </c>
      <c r="M68" s="173" t="s">
        <v>336</v>
      </c>
      <c r="N68" s="57" t="s">
        <v>38</v>
      </c>
      <c r="O68" s="63">
        <v>46041</v>
      </c>
      <c r="P68" s="64">
        <v>46048</v>
      </c>
      <c r="Q68" s="174" t="s">
        <v>377</v>
      </c>
      <c r="R68" s="45" t="s">
        <v>378</v>
      </c>
      <c r="S68" s="65" t="s">
        <v>355</v>
      </c>
      <c r="T68" s="22" t="str">
        <f t="shared" si="10"/>
        <v>&lt;0.285</v>
      </c>
      <c r="U68" s="22" t="str">
        <f t="shared" si="10"/>
        <v>&lt;0.269</v>
      </c>
      <c r="V68" s="23" t="str">
        <f t="shared" si="5"/>
        <v>&lt;0.55</v>
      </c>
      <c r="W68" s="31"/>
    </row>
    <row r="69" spans="1:23" x14ac:dyDescent="0.4">
      <c r="A69" s="18">
        <f t="shared" si="3"/>
        <v>63</v>
      </c>
      <c r="B69" s="26" t="s">
        <v>379</v>
      </c>
      <c r="C69" s="14" t="s">
        <v>379</v>
      </c>
      <c r="D69" s="38" t="s">
        <v>379</v>
      </c>
      <c r="E69" s="13" t="s">
        <v>380</v>
      </c>
      <c r="F69" s="14" t="s">
        <v>33</v>
      </c>
      <c r="G69" s="17" t="s">
        <v>381</v>
      </c>
      <c r="H69" s="32" t="s">
        <v>382</v>
      </c>
      <c r="I69" s="26" t="s">
        <v>383</v>
      </c>
      <c r="J69" s="26"/>
      <c r="K69" s="26" t="s">
        <v>41</v>
      </c>
      <c r="L69" s="31" t="s">
        <v>384</v>
      </c>
      <c r="M69" s="26" t="s">
        <v>385</v>
      </c>
      <c r="N69" s="40" t="s">
        <v>38</v>
      </c>
      <c r="O69" s="41">
        <v>45996</v>
      </c>
      <c r="P69" s="66">
        <v>46045</v>
      </c>
      <c r="Q69" s="38" t="s">
        <v>386</v>
      </c>
      <c r="R69" s="26" t="s">
        <v>387</v>
      </c>
      <c r="S69" s="67" t="s">
        <v>238</v>
      </c>
      <c r="T69" s="24" t="str">
        <f t="shared" si="10"/>
        <v>&lt;1.06</v>
      </c>
      <c r="U69" s="24" t="str">
        <f t="shared" si="10"/>
        <v>&lt;1.72</v>
      </c>
      <c r="V69" s="25" t="str">
        <f t="shared" si="5"/>
        <v>&lt;2.8</v>
      </c>
      <c r="W69" s="31" t="str">
        <f t="shared" ref="W69:W88" si="11">IF(ISERROR(V69*1),"",IF(AND(H69="飲料水",V69&gt;=11),"○",IF(AND(H69="牛乳・乳児用食品",V69&gt;=51),"○",IF(AND(H69&lt;&gt;"",V69&gt;=110),"○",""))))</f>
        <v/>
      </c>
    </row>
    <row r="70" spans="1:23" x14ac:dyDescent="0.4">
      <c r="A70" s="18">
        <f t="shared" si="3"/>
        <v>64</v>
      </c>
      <c r="B70" s="74" t="s">
        <v>379</v>
      </c>
      <c r="C70" s="16" t="s">
        <v>379</v>
      </c>
      <c r="D70" s="32" t="s">
        <v>379</v>
      </c>
      <c r="E70" s="18" t="s">
        <v>388</v>
      </c>
      <c r="F70" s="16" t="s">
        <v>33</v>
      </c>
      <c r="G70" s="17" t="s">
        <v>381</v>
      </c>
      <c r="H70" s="32" t="s">
        <v>382</v>
      </c>
      <c r="I70" s="74" t="s">
        <v>383</v>
      </c>
      <c r="J70" s="74"/>
      <c r="K70" s="74" t="s">
        <v>41</v>
      </c>
      <c r="L70" s="47" t="s">
        <v>384</v>
      </c>
      <c r="M70" s="74" t="s">
        <v>385</v>
      </c>
      <c r="N70" s="33" t="s">
        <v>38</v>
      </c>
      <c r="O70" s="34">
        <v>45996</v>
      </c>
      <c r="P70" s="35">
        <v>46045</v>
      </c>
      <c r="Q70" s="32" t="s">
        <v>389</v>
      </c>
      <c r="R70" s="74" t="s">
        <v>390</v>
      </c>
      <c r="S70" s="67" t="s">
        <v>274</v>
      </c>
      <c r="T70" s="24" t="str">
        <f t="shared" si="10"/>
        <v>&lt;1.13</v>
      </c>
      <c r="U70" s="24" t="str">
        <f t="shared" si="10"/>
        <v>&lt;1.33</v>
      </c>
      <c r="V70" s="25" t="str">
        <f t="shared" si="5"/>
        <v>&lt;2.5</v>
      </c>
      <c r="W70" s="31" t="str">
        <f t="shared" si="11"/>
        <v/>
      </c>
    </row>
    <row r="71" spans="1:23" x14ac:dyDescent="0.4">
      <c r="A71" s="18">
        <f t="shared" si="3"/>
        <v>65</v>
      </c>
      <c r="B71" s="74" t="s">
        <v>379</v>
      </c>
      <c r="C71" s="16" t="s">
        <v>379</v>
      </c>
      <c r="D71" s="32" t="s">
        <v>379</v>
      </c>
      <c r="E71" s="18" t="s">
        <v>380</v>
      </c>
      <c r="F71" s="16" t="s">
        <v>33</v>
      </c>
      <c r="G71" s="17" t="s">
        <v>381</v>
      </c>
      <c r="H71" s="32" t="s">
        <v>382</v>
      </c>
      <c r="I71" s="74" t="s">
        <v>391</v>
      </c>
      <c r="J71" s="74"/>
      <c r="K71" s="74" t="s">
        <v>41</v>
      </c>
      <c r="L71" s="47" t="s">
        <v>384</v>
      </c>
      <c r="M71" s="74" t="s">
        <v>385</v>
      </c>
      <c r="N71" s="33" t="s">
        <v>38</v>
      </c>
      <c r="O71" s="34">
        <v>45996</v>
      </c>
      <c r="P71" s="35">
        <v>46045</v>
      </c>
      <c r="Q71" s="32" t="s">
        <v>392</v>
      </c>
      <c r="R71" s="74">
        <v>2.15</v>
      </c>
      <c r="S71" s="67">
        <v>2.2000000000000002</v>
      </c>
      <c r="T71" s="24" t="str">
        <f t="shared" si="10"/>
        <v>&lt;2.06</v>
      </c>
      <c r="U71" s="24">
        <f t="shared" si="10"/>
        <v>2.15</v>
      </c>
      <c r="V71" s="25">
        <f t="shared" si="5"/>
        <v>2.2000000000000002</v>
      </c>
      <c r="W71" s="31" t="str">
        <f t="shared" si="11"/>
        <v/>
      </c>
    </row>
    <row r="72" spans="1:23" x14ac:dyDescent="0.4">
      <c r="A72" s="18">
        <f t="shared" si="3"/>
        <v>66</v>
      </c>
      <c r="B72" s="74" t="s">
        <v>379</v>
      </c>
      <c r="C72" s="16" t="s">
        <v>379</v>
      </c>
      <c r="D72" s="32" t="s">
        <v>379</v>
      </c>
      <c r="E72" s="18" t="s">
        <v>388</v>
      </c>
      <c r="F72" s="16" t="s">
        <v>33</v>
      </c>
      <c r="G72" s="17" t="s">
        <v>381</v>
      </c>
      <c r="H72" s="38" t="s">
        <v>382</v>
      </c>
      <c r="I72" s="74" t="s">
        <v>391</v>
      </c>
      <c r="J72" s="74"/>
      <c r="K72" s="74" t="s">
        <v>41</v>
      </c>
      <c r="L72" s="47" t="s">
        <v>384</v>
      </c>
      <c r="M72" s="74" t="s">
        <v>385</v>
      </c>
      <c r="N72" s="33" t="s">
        <v>38</v>
      </c>
      <c r="O72" s="34">
        <v>45996</v>
      </c>
      <c r="P72" s="35">
        <v>46045</v>
      </c>
      <c r="Q72" s="32" t="s">
        <v>393</v>
      </c>
      <c r="R72" s="74" t="s">
        <v>394</v>
      </c>
      <c r="S72" s="36" t="s">
        <v>220</v>
      </c>
      <c r="T72" s="24" t="str">
        <f t="shared" si="10"/>
        <v>&lt;1.87</v>
      </c>
      <c r="U72" s="24" t="str">
        <f t="shared" si="10"/>
        <v>&lt;2.2</v>
      </c>
      <c r="V72" s="25" t="str">
        <f t="shared" si="5"/>
        <v>&lt;4.1</v>
      </c>
      <c r="W72" s="31" t="str">
        <f t="shared" si="11"/>
        <v/>
      </c>
    </row>
    <row r="73" spans="1:23" x14ac:dyDescent="0.4">
      <c r="A73" s="18">
        <f t="shared" ref="A73:A136" si="12">A72+1</f>
        <v>67</v>
      </c>
      <c r="B73" s="74" t="s">
        <v>379</v>
      </c>
      <c r="C73" s="16" t="s">
        <v>379</v>
      </c>
      <c r="D73" s="32" t="s">
        <v>379</v>
      </c>
      <c r="E73" s="18" t="s">
        <v>380</v>
      </c>
      <c r="F73" s="16" t="s">
        <v>33</v>
      </c>
      <c r="G73" s="17" t="s">
        <v>381</v>
      </c>
      <c r="H73" s="32" t="s">
        <v>382</v>
      </c>
      <c r="I73" s="74" t="s">
        <v>395</v>
      </c>
      <c r="J73" s="74"/>
      <c r="K73" s="74" t="s">
        <v>41</v>
      </c>
      <c r="L73" s="47" t="s">
        <v>384</v>
      </c>
      <c r="M73" s="74" t="s">
        <v>385</v>
      </c>
      <c r="N73" s="33" t="s">
        <v>38</v>
      </c>
      <c r="O73" s="34">
        <v>45996</v>
      </c>
      <c r="P73" s="35">
        <v>46045</v>
      </c>
      <c r="Q73" s="32" t="s">
        <v>396</v>
      </c>
      <c r="R73" s="74" t="s">
        <v>397</v>
      </c>
      <c r="S73" s="36" t="s">
        <v>398</v>
      </c>
      <c r="T73" s="24" t="str">
        <f t="shared" si="10"/>
        <v>&lt;1.41</v>
      </c>
      <c r="U73" s="24" t="str">
        <f t="shared" si="10"/>
        <v>&lt;1.53</v>
      </c>
      <c r="V73" s="25" t="str">
        <f t="shared" si="5"/>
        <v>&lt;2.9</v>
      </c>
      <c r="W73" s="31" t="str">
        <f t="shared" si="11"/>
        <v/>
      </c>
    </row>
    <row r="74" spans="1:23" x14ac:dyDescent="0.4">
      <c r="A74" s="18">
        <f t="shared" si="12"/>
        <v>68</v>
      </c>
      <c r="B74" s="74" t="s">
        <v>379</v>
      </c>
      <c r="C74" s="16" t="s">
        <v>379</v>
      </c>
      <c r="D74" s="32" t="s">
        <v>379</v>
      </c>
      <c r="E74" s="18" t="s">
        <v>380</v>
      </c>
      <c r="F74" s="16" t="s">
        <v>33</v>
      </c>
      <c r="G74" s="17" t="s">
        <v>381</v>
      </c>
      <c r="H74" s="32" t="s">
        <v>382</v>
      </c>
      <c r="I74" s="74" t="s">
        <v>399</v>
      </c>
      <c r="J74" s="74"/>
      <c r="K74" s="74" t="s">
        <v>41</v>
      </c>
      <c r="L74" s="47" t="s">
        <v>384</v>
      </c>
      <c r="M74" s="74" t="s">
        <v>385</v>
      </c>
      <c r="N74" s="33" t="s">
        <v>38</v>
      </c>
      <c r="O74" s="34">
        <v>46013</v>
      </c>
      <c r="P74" s="35">
        <v>46045</v>
      </c>
      <c r="Q74" s="32" t="s">
        <v>187</v>
      </c>
      <c r="R74" s="74" t="s">
        <v>400</v>
      </c>
      <c r="S74" s="37" t="s">
        <v>213</v>
      </c>
      <c r="T74" s="24" t="str">
        <f t="shared" si="10"/>
        <v>&lt;2.3</v>
      </c>
      <c r="U74" s="24" t="str">
        <f t="shared" si="10"/>
        <v>&lt;2.8</v>
      </c>
      <c r="V74" s="25" t="str">
        <f t="shared" si="5"/>
        <v>&lt;5.1</v>
      </c>
      <c r="W74" s="31" t="str">
        <f t="shared" si="11"/>
        <v/>
      </c>
    </row>
    <row r="75" spans="1:23" x14ac:dyDescent="0.4">
      <c r="A75" s="18">
        <f t="shared" si="12"/>
        <v>69</v>
      </c>
      <c r="B75" s="74" t="s">
        <v>379</v>
      </c>
      <c r="C75" s="16" t="s">
        <v>379</v>
      </c>
      <c r="D75" s="32" t="s">
        <v>379</v>
      </c>
      <c r="E75" s="18" t="s">
        <v>380</v>
      </c>
      <c r="F75" s="16" t="s">
        <v>33</v>
      </c>
      <c r="G75" s="17" t="s">
        <v>381</v>
      </c>
      <c r="H75" s="38" t="s">
        <v>382</v>
      </c>
      <c r="I75" s="74" t="s">
        <v>401</v>
      </c>
      <c r="J75" s="74"/>
      <c r="K75" s="74" t="s">
        <v>41</v>
      </c>
      <c r="L75" s="47" t="s">
        <v>384</v>
      </c>
      <c r="M75" s="74" t="s">
        <v>385</v>
      </c>
      <c r="N75" s="33" t="s">
        <v>38</v>
      </c>
      <c r="O75" s="34">
        <v>46013</v>
      </c>
      <c r="P75" s="35">
        <v>46045</v>
      </c>
      <c r="Q75" s="32" t="s">
        <v>402</v>
      </c>
      <c r="R75" s="74" t="s">
        <v>183</v>
      </c>
      <c r="S75" s="37" t="s">
        <v>184</v>
      </c>
      <c r="T75" s="24" t="str">
        <f t="shared" si="10"/>
        <v>&lt;1.82</v>
      </c>
      <c r="U75" s="24" t="str">
        <f t="shared" si="10"/>
        <v>&lt;2.05</v>
      </c>
      <c r="V75" s="25" t="str">
        <f t="shared" si="5"/>
        <v>&lt;3.9</v>
      </c>
      <c r="W75" s="31" t="str">
        <f t="shared" si="11"/>
        <v/>
      </c>
    </row>
    <row r="76" spans="1:23" x14ac:dyDescent="0.4">
      <c r="A76" s="18">
        <f t="shared" si="12"/>
        <v>70</v>
      </c>
      <c r="B76" s="74" t="s">
        <v>379</v>
      </c>
      <c r="C76" s="16" t="s">
        <v>379</v>
      </c>
      <c r="D76" s="32" t="s">
        <v>379</v>
      </c>
      <c r="E76" s="18" t="s">
        <v>388</v>
      </c>
      <c r="F76" s="16" t="s">
        <v>33</v>
      </c>
      <c r="G76" s="153" t="s">
        <v>381</v>
      </c>
      <c r="H76" s="32" t="s">
        <v>382</v>
      </c>
      <c r="I76" s="74" t="s">
        <v>401</v>
      </c>
      <c r="J76" s="74"/>
      <c r="K76" s="74" t="s">
        <v>41</v>
      </c>
      <c r="L76" s="47" t="s">
        <v>384</v>
      </c>
      <c r="M76" s="74" t="s">
        <v>385</v>
      </c>
      <c r="N76" s="33" t="s">
        <v>38</v>
      </c>
      <c r="O76" s="34">
        <v>46013</v>
      </c>
      <c r="P76" s="35">
        <v>46045</v>
      </c>
      <c r="Q76" s="32" t="s">
        <v>403</v>
      </c>
      <c r="R76" s="74" t="s">
        <v>404</v>
      </c>
      <c r="S76" s="37" t="s">
        <v>53</v>
      </c>
      <c r="T76" s="24" t="str">
        <f t="shared" si="10"/>
        <v>&lt;3.01</v>
      </c>
      <c r="U76" s="24" t="str">
        <f t="shared" si="10"/>
        <v>&lt;3.57</v>
      </c>
      <c r="V76" s="25" t="str">
        <f t="shared" si="5"/>
        <v>&lt;6.6</v>
      </c>
      <c r="W76" s="31" t="str">
        <f t="shared" si="11"/>
        <v/>
      </c>
    </row>
    <row r="77" spans="1:23" x14ac:dyDescent="0.4">
      <c r="A77" s="18">
        <f t="shared" si="12"/>
        <v>71</v>
      </c>
      <c r="B77" s="74" t="s">
        <v>405</v>
      </c>
      <c r="C77" s="16" t="s">
        <v>50</v>
      </c>
      <c r="D77" s="32" t="s">
        <v>240</v>
      </c>
      <c r="E77" s="18" t="s">
        <v>33</v>
      </c>
      <c r="F77" s="16" t="s">
        <v>406</v>
      </c>
      <c r="G77" s="17" t="s">
        <v>381</v>
      </c>
      <c r="H77" s="32" t="s">
        <v>407</v>
      </c>
      <c r="I77" s="74" t="s">
        <v>408</v>
      </c>
      <c r="J77" s="74" t="s">
        <v>201</v>
      </c>
      <c r="K77" s="74" t="s">
        <v>33</v>
      </c>
      <c r="L77" s="47" t="s">
        <v>384</v>
      </c>
      <c r="M77" s="74" t="s">
        <v>409</v>
      </c>
      <c r="N77" s="33" t="s">
        <v>38</v>
      </c>
      <c r="O77" s="34">
        <v>46042</v>
      </c>
      <c r="P77" s="35">
        <v>46048</v>
      </c>
      <c r="Q77" s="32" t="s">
        <v>197</v>
      </c>
      <c r="R77" s="74" t="s">
        <v>86</v>
      </c>
      <c r="S77" s="37" t="s">
        <v>45</v>
      </c>
      <c r="T77" s="24" t="str">
        <f t="shared" si="10"/>
        <v>&lt;7.04</v>
      </c>
      <c r="U77" s="24" t="str">
        <f t="shared" si="10"/>
        <v>&lt;6.64</v>
      </c>
      <c r="V77" s="25" t="str">
        <f t="shared" si="5"/>
        <v>&lt;14</v>
      </c>
      <c r="W77" s="31" t="str">
        <f t="shared" si="11"/>
        <v/>
      </c>
    </row>
    <row r="78" spans="1:23" x14ac:dyDescent="0.4">
      <c r="A78" s="18">
        <f t="shared" si="12"/>
        <v>72</v>
      </c>
      <c r="B78" s="74" t="s">
        <v>405</v>
      </c>
      <c r="C78" s="16" t="s">
        <v>50</v>
      </c>
      <c r="D78" s="32" t="s">
        <v>50</v>
      </c>
      <c r="E78" s="18" t="s">
        <v>33</v>
      </c>
      <c r="F78" s="16" t="s">
        <v>406</v>
      </c>
      <c r="G78" s="153" t="s">
        <v>381</v>
      </c>
      <c r="H78" s="38" t="s">
        <v>407</v>
      </c>
      <c r="I78" s="74" t="s">
        <v>408</v>
      </c>
      <c r="J78" s="74" t="s">
        <v>201</v>
      </c>
      <c r="K78" s="74" t="s">
        <v>33</v>
      </c>
      <c r="L78" s="47" t="s">
        <v>384</v>
      </c>
      <c r="M78" s="74" t="s">
        <v>409</v>
      </c>
      <c r="N78" s="33" t="s">
        <v>38</v>
      </c>
      <c r="O78" s="34">
        <v>46042</v>
      </c>
      <c r="P78" s="35">
        <v>46048</v>
      </c>
      <c r="Q78" s="32" t="s">
        <v>172</v>
      </c>
      <c r="R78" s="74" t="s">
        <v>85</v>
      </c>
      <c r="S78" s="37" t="s">
        <v>145</v>
      </c>
      <c r="T78" s="24" t="str">
        <f t="shared" si="10"/>
        <v>&lt;3.75</v>
      </c>
      <c r="U78" s="24" t="str">
        <f t="shared" si="10"/>
        <v>&lt;5.28</v>
      </c>
      <c r="V78" s="25" t="str">
        <f t="shared" si="5"/>
        <v>&lt;9</v>
      </c>
      <c r="W78" s="31" t="str">
        <f t="shared" si="11"/>
        <v/>
      </c>
    </row>
    <row r="79" spans="1:23" x14ac:dyDescent="0.4">
      <c r="A79" s="18">
        <f t="shared" si="12"/>
        <v>73</v>
      </c>
      <c r="B79" s="74" t="s">
        <v>405</v>
      </c>
      <c r="C79" s="16" t="s">
        <v>50</v>
      </c>
      <c r="D79" s="32" t="s">
        <v>50</v>
      </c>
      <c r="E79" s="18" t="s">
        <v>33</v>
      </c>
      <c r="F79" s="16" t="s">
        <v>406</v>
      </c>
      <c r="G79" s="153" t="s">
        <v>381</v>
      </c>
      <c r="H79" s="32" t="s">
        <v>407</v>
      </c>
      <c r="I79" s="74" t="s">
        <v>410</v>
      </c>
      <c r="J79" s="74" t="s">
        <v>201</v>
      </c>
      <c r="K79" s="74" t="s">
        <v>33</v>
      </c>
      <c r="L79" s="47" t="s">
        <v>384</v>
      </c>
      <c r="M79" s="74" t="s">
        <v>209</v>
      </c>
      <c r="N79" s="33" t="s">
        <v>38</v>
      </c>
      <c r="O79" s="34">
        <v>46042</v>
      </c>
      <c r="P79" s="35">
        <v>46048</v>
      </c>
      <c r="Q79" s="32" t="s">
        <v>411</v>
      </c>
      <c r="R79" s="74" t="s">
        <v>412</v>
      </c>
      <c r="S79" s="37" t="s">
        <v>413</v>
      </c>
      <c r="T79" s="24" t="str">
        <f t="shared" ref="T79:U95" si="13">IF(Q79="","",IF(NOT(ISERROR(Q79*1)),ROUNDDOWN(Q79*1,2-INT(LOG(ABS(Q79*1)))),IFERROR("&lt;"&amp;ROUNDDOWN(IF(SUBSTITUTE(Q79,"&lt;","")*1&lt;=50,SUBSTITUTE(Q79,"&lt;","")*1,""),2-INT(LOG(ABS(SUBSTITUTE(Q79,"&lt;","")*1)))),IF(Q79="-",Q79,"入力形式が間違っています"))))</f>
        <v>&lt;0.271</v>
      </c>
      <c r="U79" s="24" t="str">
        <f t="shared" si="13"/>
        <v>&lt;0.252</v>
      </c>
      <c r="V79" s="25" t="str">
        <f t="shared" ref="V79:V142" si="14">IFERROR(IF(AND(T79="",U79=""),"",IF(AND(T79="-",U79="-"),IF(S79="","Cs合計を入力してください",S79),IF(NOT(ISERROR(T79*1+U79*1)),ROUND(T79+U79, 1-INT(LOG(ABS(T79+U79)))),IF(NOT(ISERROR(T79*1)),ROUND(T79, 1-INT(LOG(ABS(T79)))),IF(NOT(ISERROR(U79*1)),ROUND(U79, 1-INT(LOG(ABS(U79)))),IF(ISERROR(T79*1+U79*1),"&lt;"&amp;ROUND(IF(T79="-",0,SUBSTITUTE(T79,"&lt;",""))*1+IF(U79="-",0,SUBSTITUTE(U79,"&lt;",""))*1,1-INT(LOG(ABS(IF(T79="-",0,SUBSTITUTE(T79,"&lt;",""))*1+IF(U79="-",0,SUBSTITUTE(U79,"&lt;",""))*1)))))))))),"入力形式が間違っています")</f>
        <v>&lt;0.52</v>
      </c>
      <c r="W79" s="31" t="str">
        <f t="shared" si="11"/>
        <v/>
      </c>
    </row>
    <row r="80" spans="1:23" x14ac:dyDescent="0.4">
      <c r="A80" s="18">
        <f t="shared" si="12"/>
        <v>74</v>
      </c>
      <c r="B80" s="74" t="s">
        <v>405</v>
      </c>
      <c r="C80" s="16" t="s">
        <v>50</v>
      </c>
      <c r="D80" s="32" t="s">
        <v>50</v>
      </c>
      <c r="E80" s="18" t="s">
        <v>33</v>
      </c>
      <c r="F80" s="16" t="s">
        <v>406</v>
      </c>
      <c r="G80" s="17" t="s">
        <v>381</v>
      </c>
      <c r="H80" s="38" t="s">
        <v>407</v>
      </c>
      <c r="I80" s="74" t="s">
        <v>410</v>
      </c>
      <c r="J80" s="74" t="s">
        <v>201</v>
      </c>
      <c r="K80" s="74" t="s">
        <v>33</v>
      </c>
      <c r="L80" s="47" t="s">
        <v>384</v>
      </c>
      <c r="M80" s="74" t="s">
        <v>209</v>
      </c>
      <c r="N80" s="33" t="s">
        <v>38</v>
      </c>
      <c r="O80" s="34">
        <v>46042</v>
      </c>
      <c r="P80" s="35">
        <v>46048</v>
      </c>
      <c r="Q80" s="32" t="s">
        <v>414</v>
      </c>
      <c r="R80" s="74" t="s">
        <v>415</v>
      </c>
      <c r="S80" s="37" t="s">
        <v>416</v>
      </c>
      <c r="T80" s="24" t="str">
        <f t="shared" si="13"/>
        <v>&lt;0.364</v>
      </c>
      <c r="U80" s="24" t="str">
        <f t="shared" si="13"/>
        <v>&lt;0.315</v>
      </c>
      <c r="V80" s="25" t="str">
        <f t="shared" si="14"/>
        <v>&lt;0.68</v>
      </c>
      <c r="W80" s="31" t="str">
        <f t="shared" si="11"/>
        <v/>
      </c>
    </row>
    <row r="81" spans="1:23" x14ac:dyDescent="0.4">
      <c r="A81" s="18">
        <f t="shared" si="12"/>
        <v>75</v>
      </c>
      <c r="B81" s="74" t="s">
        <v>405</v>
      </c>
      <c r="C81" s="16" t="s">
        <v>50</v>
      </c>
      <c r="D81" s="48" t="s">
        <v>50</v>
      </c>
      <c r="E81" s="49" t="s">
        <v>33</v>
      </c>
      <c r="F81" s="71" t="s">
        <v>406</v>
      </c>
      <c r="G81" s="153" t="s">
        <v>381</v>
      </c>
      <c r="H81" s="38" t="s">
        <v>407</v>
      </c>
      <c r="I81" s="50" t="s">
        <v>410</v>
      </c>
      <c r="J81" s="50" t="s">
        <v>201</v>
      </c>
      <c r="K81" s="50" t="s">
        <v>33</v>
      </c>
      <c r="L81" s="72" t="s">
        <v>384</v>
      </c>
      <c r="M81" s="50" t="s">
        <v>209</v>
      </c>
      <c r="N81" s="61" t="s">
        <v>38</v>
      </c>
      <c r="O81" s="75">
        <v>46042</v>
      </c>
      <c r="P81" s="77">
        <v>46048</v>
      </c>
      <c r="Q81" s="32" t="s">
        <v>417</v>
      </c>
      <c r="R81" s="187" t="s">
        <v>418</v>
      </c>
      <c r="S81" s="188" t="s">
        <v>355</v>
      </c>
      <c r="T81" s="24" t="str">
        <f t="shared" si="13"/>
        <v>&lt;0.257</v>
      </c>
      <c r="U81" s="24" t="str">
        <f t="shared" si="13"/>
        <v>&lt;0.29</v>
      </c>
      <c r="V81" s="25" t="str">
        <f t="shared" si="14"/>
        <v>&lt;0.55</v>
      </c>
      <c r="W81" s="31" t="str">
        <f t="shared" si="11"/>
        <v/>
      </c>
    </row>
    <row r="82" spans="1:23" x14ac:dyDescent="0.4">
      <c r="A82" s="18">
        <f t="shared" si="12"/>
        <v>76</v>
      </c>
      <c r="B82" s="74" t="s">
        <v>405</v>
      </c>
      <c r="C82" s="16" t="s">
        <v>50</v>
      </c>
      <c r="D82" s="48" t="s">
        <v>50</v>
      </c>
      <c r="E82" s="49" t="s">
        <v>33</v>
      </c>
      <c r="F82" s="71" t="s">
        <v>406</v>
      </c>
      <c r="G82" s="153" t="s">
        <v>381</v>
      </c>
      <c r="H82" s="32" t="s">
        <v>407</v>
      </c>
      <c r="I82" s="50" t="s">
        <v>419</v>
      </c>
      <c r="J82" s="50" t="s">
        <v>201</v>
      </c>
      <c r="K82" s="50" t="s">
        <v>33</v>
      </c>
      <c r="L82" s="72" t="s">
        <v>384</v>
      </c>
      <c r="M82" s="50" t="s">
        <v>409</v>
      </c>
      <c r="N82" s="61" t="s">
        <v>38</v>
      </c>
      <c r="O82" s="75">
        <v>46042</v>
      </c>
      <c r="P82" s="77">
        <v>46048</v>
      </c>
      <c r="Q82" s="32" t="s">
        <v>46</v>
      </c>
      <c r="R82" s="74" t="s">
        <v>59</v>
      </c>
      <c r="S82" s="188" t="s">
        <v>164</v>
      </c>
      <c r="T82" s="24" t="str">
        <f t="shared" si="13"/>
        <v>&lt;4.83</v>
      </c>
      <c r="U82" s="24" t="str">
        <f t="shared" si="13"/>
        <v>&lt;5.07</v>
      </c>
      <c r="V82" s="25" t="str">
        <f t="shared" si="14"/>
        <v>&lt;9.9</v>
      </c>
      <c r="W82" s="31" t="str">
        <f t="shared" si="11"/>
        <v/>
      </c>
    </row>
    <row r="83" spans="1:23" x14ac:dyDescent="0.4">
      <c r="A83" s="18">
        <f t="shared" si="12"/>
        <v>77</v>
      </c>
      <c r="B83" s="74" t="s">
        <v>405</v>
      </c>
      <c r="C83" s="16" t="s">
        <v>50</v>
      </c>
      <c r="D83" s="48" t="s">
        <v>50</v>
      </c>
      <c r="E83" s="49" t="s">
        <v>33</v>
      </c>
      <c r="F83" s="71" t="s">
        <v>406</v>
      </c>
      <c r="G83" s="153" t="s">
        <v>381</v>
      </c>
      <c r="H83" s="32" t="s">
        <v>407</v>
      </c>
      <c r="I83" s="50" t="s">
        <v>419</v>
      </c>
      <c r="J83" s="50" t="s">
        <v>201</v>
      </c>
      <c r="K83" s="50" t="s">
        <v>33</v>
      </c>
      <c r="L83" s="72" t="s">
        <v>384</v>
      </c>
      <c r="M83" s="50" t="s">
        <v>409</v>
      </c>
      <c r="N83" s="61" t="s">
        <v>38</v>
      </c>
      <c r="O83" s="75">
        <v>46042</v>
      </c>
      <c r="P83" s="77">
        <v>46048</v>
      </c>
      <c r="Q83" s="32" t="s">
        <v>420</v>
      </c>
      <c r="R83" s="74" t="s">
        <v>83</v>
      </c>
      <c r="S83" s="188" t="s">
        <v>141</v>
      </c>
      <c r="T83" s="24" t="str">
        <f t="shared" si="13"/>
        <v>&lt;5.92</v>
      </c>
      <c r="U83" s="24" t="str">
        <f t="shared" si="13"/>
        <v>&lt;5.55</v>
      </c>
      <c r="V83" s="25" t="str">
        <f t="shared" si="14"/>
        <v>&lt;11</v>
      </c>
      <c r="W83" s="31" t="str">
        <f t="shared" si="11"/>
        <v/>
      </c>
    </row>
    <row r="84" spans="1:23" x14ac:dyDescent="0.4">
      <c r="A84" s="18">
        <f t="shared" si="12"/>
        <v>78</v>
      </c>
      <c r="B84" s="74" t="s">
        <v>405</v>
      </c>
      <c r="C84" s="16" t="s">
        <v>50</v>
      </c>
      <c r="D84" s="48" t="s">
        <v>50</v>
      </c>
      <c r="E84" s="49" t="s">
        <v>33</v>
      </c>
      <c r="F84" s="71" t="s">
        <v>406</v>
      </c>
      <c r="G84" s="153" t="s">
        <v>381</v>
      </c>
      <c r="H84" s="38" t="s">
        <v>407</v>
      </c>
      <c r="I84" s="50" t="s">
        <v>419</v>
      </c>
      <c r="J84" s="50" t="s">
        <v>201</v>
      </c>
      <c r="K84" s="50" t="s">
        <v>33</v>
      </c>
      <c r="L84" s="72" t="s">
        <v>384</v>
      </c>
      <c r="M84" s="50" t="s">
        <v>409</v>
      </c>
      <c r="N84" s="61" t="s">
        <v>38</v>
      </c>
      <c r="O84" s="75">
        <v>46042</v>
      </c>
      <c r="P84" s="77">
        <v>46048</v>
      </c>
      <c r="Q84" s="32" t="s">
        <v>102</v>
      </c>
      <c r="R84" s="74" t="s">
        <v>90</v>
      </c>
      <c r="S84" s="188" t="s">
        <v>134</v>
      </c>
      <c r="T84" s="24" t="str">
        <f t="shared" si="13"/>
        <v>&lt;4.22</v>
      </c>
      <c r="U84" s="24" t="str">
        <f t="shared" si="13"/>
        <v>&lt;5.18</v>
      </c>
      <c r="V84" s="25" t="str">
        <f t="shared" si="14"/>
        <v>&lt;9.4</v>
      </c>
      <c r="W84" s="31" t="str">
        <f t="shared" si="11"/>
        <v/>
      </c>
    </row>
    <row r="85" spans="1:23" x14ac:dyDescent="0.4">
      <c r="A85" s="18">
        <f t="shared" si="12"/>
        <v>79</v>
      </c>
      <c r="B85" s="74" t="s">
        <v>405</v>
      </c>
      <c r="C85" s="16" t="s">
        <v>50</v>
      </c>
      <c r="D85" s="48" t="s">
        <v>50</v>
      </c>
      <c r="E85" s="49" t="s">
        <v>33</v>
      </c>
      <c r="F85" s="71" t="s">
        <v>406</v>
      </c>
      <c r="G85" s="153" t="s">
        <v>381</v>
      </c>
      <c r="H85" s="32" t="s">
        <v>407</v>
      </c>
      <c r="I85" s="50" t="s">
        <v>419</v>
      </c>
      <c r="J85" s="50" t="s">
        <v>201</v>
      </c>
      <c r="K85" s="50" t="s">
        <v>33</v>
      </c>
      <c r="L85" s="72" t="s">
        <v>384</v>
      </c>
      <c r="M85" s="50" t="s">
        <v>409</v>
      </c>
      <c r="N85" s="61" t="s">
        <v>38</v>
      </c>
      <c r="O85" s="75">
        <v>46042</v>
      </c>
      <c r="P85" s="77">
        <v>46048</v>
      </c>
      <c r="Q85" s="32" t="s">
        <v>88</v>
      </c>
      <c r="R85" s="74" t="s">
        <v>138</v>
      </c>
      <c r="S85" s="188" t="s">
        <v>136</v>
      </c>
      <c r="T85" s="24" t="str">
        <f t="shared" si="13"/>
        <v>&lt;5.2</v>
      </c>
      <c r="U85" s="24" t="str">
        <f t="shared" si="13"/>
        <v>&lt;6.36</v>
      </c>
      <c r="V85" s="25" t="str">
        <f t="shared" si="14"/>
        <v>&lt;12</v>
      </c>
      <c r="W85" s="31" t="str">
        <f t="shared" si="11"/>
        <v/>
      </c>
    </row>
    <row r="86" spans="1:23" x14ac:dyDescent="0.4">
      <c r="A86" s="18">
        <f t="shared" si="12"/>
        <v>80</v>
      </c>
      <c r="B86" s="74" t="s">
        <v>405</v>
      </c>
      <c r="C86" s="16" t="s">
        <v>50</v>
      </c>
      <c r="D86" s="48" t="s">
        <v>50</v>
      </c>
      <c r="E86" s="49" t="s">
        <v>33</v>
      </c>
      <c r="F86" s="71" t="s">
        <v>406</v>
      </c>
      <c r="G86" s="153" t="s">
        <v>381</v>
      </c>
      <c r="H86" s="32" t="s">
        <v>407</v>
      </c>
      <c r="I86" s="50" t="s">
        <v>421</v>
      </c>
      <c r="J86" s="50" t="s">
        <v>201</v>
      </c>
      <c r="K86" s="50" t="s">
        <v>33</v>
      </c>
      <c r="L86" s="72" t="s">
        <v>384</v>
      </c>
      <c r="M86" s="50" t="s">
        <v>409</v>
      </c>
      <c r="N86" s="61" t="s">
        <v>38</v>
      </c>
      <c r="O86" s="75">
        <v>46042</v>
      </c>
      <c r="P86" s="77">
        <v>46048</v>
      </c>
      <c r="Q86" s="32" t="s">
        <v>193</v>
      </c>
      <c r="R86" s="74" t="s">
        <v>63</v>
      </c>
      <c r="S86" s="188" t="s">
        <v>194</v>
      </c>
      <c r="T86" s="24" t="str">
        <f t="shared" si="13"/>
        <v>&lt;4.32</v>
      </c>
      <c r="U86" s="24" t="str">
        <f t="shared" si="13"/>
        <v>&lt;5.45</v>
      </c>
      <c r="V86" s="25" t="str">
        <f t="shared" si="14"/>
        <v>&lt;9.8</v>
      </c>
      <c r="W86" s="31" t="str">
        <f t="shared" si="11"/>
        <v/>
      </c>
    </row>
    <row r="87" spans="1:23" x14ac:dyDescent="0.4">
      <c r="A87" s="18">
        <f t="shared" si="12"/>
        <v>81</v>
      </c>
      <c r="B87" s="74" t="s">
        <v>405</v>
      </c>
      <c r="C87" s="16" t="s">
        <v>50</v>
      </c>
      <c r="D87" s="48" t="s">
        <v>50</v>
      </c>
      <c r="E87" s="49" t="s">
        <v>33</v>
      </c>
      <c r="F87" s="71" t="s">
        <v>406</v>
      </c>
      <c r="G87" s="153" t="s">
        <v>381</v>
      </c>
      <c r="H87" s="48" t="s">
        <v>407</v>
      </c>
      <c r="I87" s="50" t="s">
        <v>421</v>
      </c>
      <c r="J87" s="50" t="s">
        <v>201</v>
      </c>
      <c r="K87" s="50" t="s">
        <v>33</v>
      </c>
      <c r="L87" s="72" t="s">
        <v>384</v>
      </c>
      <c r="M87" s="50" t="s">
        <v>409</v>
      </c>
      <c r="N87" s="61" t="s">
        <v>38</v>
      </c>
      <c r="O87" s="75">
        <v>46042</v>
      </c>
      <c r="P87" s="77">
        <v>46048</v>
      </c>
      <c r="Q87" s="32" t="s">
        <v>82</v>
      </c>
      <c r="R87" s="74" t="s">
        <v>62</v>
      </c>
      <c r="S87" s="188" t="s">
        <v>163</v>
      </c>
      <c r="T87" s="24" t="str">
        <f t="shared" si="13"/>
        <v>&lt;4.71</v>
      </c>
      <c r="U87" s="24" t="str">
        <f t="shared" si="13"/>
        <v>&lt;4.81</v>
      </c>
      <c r="V87" s="25" t="str">
        <f t="shared" si="14"/>
        <v>&lt;9.5</v>
      </c>
      <c r="W87" s="31" t="str">
        <f t="shared" si="11"/>
        <v/>
      </c>
    </row>
    <row r="88" spans="1:23" x14ac:dyDescent="0.4">
      <c r="A88" s="18">
        <f t="shared" si="12"/>
        <v>82</v>
      </c>
      <c r="B88" s="74" t="s">
        <v>405</v>
      </c>
      <c r="C88" s="16" t="s">
        <v>50</v>
      </c>
      <c r="D88" s="32" t="s">
        <v>50</v>
      </c>
      <c r="E88" s="18" t="s">
        <v>33</v>
      </c>
      <c r="F88" s="16" t="s">
        <v>406</v>
      </c>
      <c r="G88" s="153" t="s">
        <v>381</v>
      </c>
      <c r="H88" s="32" t="s">
        <v>407</v>
      </c>
      <c r="I88" s="74" t="s">
        <v>421</v>
      </c>
      <c r="J88" s="74" t="s">
        <v>201</v>
      </c>
      <c r="K88" s="74" t="s">
        <v>33</v>
      </c>
      <c r="L88" s="47" t="s">
        <v>384</v>
      </c>
      <c r="M88" s="74" t="s">
        <v>409</v>
      </c>
      <c r="N88" s="33" t="s">
        <v>38</v>
      </c>
      <c r="O88" s="34">
        <v>46042</v>
      </c>
      <c r="P88" s="35">
        <v>46048</v>
      </c>
      <c r="Q88" s="32" t="s">
        <v>214</v>
      </c>
      <c r="R88" s="74" t="s">
        <v>57</v>
      </c>
      <c r="S88" s="37" t="s">
        <v>75</v>
      </c>
      <c r="T88" s="24" t="str">
        <f t="shared" si="13"/>
        <v>&lt;5.25</v>
      </c>
      <c r="U88" s="24" t="str">
        <f t="shared" si="13"/>
        <v>&lt;4.95</v>
      </c>
      <c r="V88" s="25" t="str">
        <f t="shared" si="14"/>
        <v>&lt;10</v>
      </c>
      <c r="W88" s="31" t="str">
        <f t="shared" si="11"/>
        <v/>
      </c>
    </row>
    <row r="89" spans="1:23" x14ac:dyDescent="0.4">
      <c r="A89" s="18">
        <f t="shared" si="12"/>
        <v>83</v>
      </c>
      <c r="B89" s="74" t="s">
        <v>405</v>
      </c>
      <c r="C89" s="16" t="s">
        <v>50</v>
      </c>
      <c r="D89" s="32" t="s">
        <v>50</v>
      </c>
      <c r="E89" s="18" t="s">
        <v>33</v>
      </c>
      <c r="F89" s="16" t="s">
        <v>406</v>
      </c>
      <c r="G89" s="153" t="s">
        <v>381</v>
      </c>
      <c r="H89" s="32" t="s">
        <v>407</v>
      </c>
      <c r="I89" s="74" t="s">
        <v>410</v>
      </c>
      <c r="J89" s="74" t="s">
        <v>201</v>
      </c>
      <c r="K89" s="74" t="s">
        <v>33</v>
      </c>
      <c r="L89" s="47" t="s">
        <v>384</v>
      </c>
      <c r="M89" s="74" t="s">
        <v>209</v>
      </c>
      <c r="N89" s="33" t="s">
        <v>38</v>
      </c>
      <c r="O89" s="34">
        <v>46042</v>
      </c>
      <c r="P89" s="35">
        <v>46048</v>
      </c>
      <c r="Q89" s="32" t="s">
        <v>422</v>
      </c>
      <c r="R89" s="74" t="s">
        <v>96</v>
      </c>
      <c r="S89" s="37" t="s">
        <v>416</v>
      </c>
      <c r="T89" s="24" t="str">
        <f t="shared" si="13"/>
        <v>&lt;0.318</v>
      </c>
      <c r="U89" s="24" t="str">
        <f t="shared" si="13"/>
        <v>&lt;0.36</v>
      </c>
      <c r="V89" s="25" t="str">
        <f t="shared" si="14"/>
        <v>&lt;0.68</v>
      </c>
      <c r="W89" s="47"/>
    </row>
    <row r="90" spans="1:23" x14ac:dyDescent="0.4">
      <c r="A90" s="18">
        <f t="shared" si="12"/>
        <v>84</v>
      </c>
      <c r="B90" s="74" t="s">
        <v>405</v>
      </c>
      <c r="C90" s="16" t="s">
        <v>50</v>
      </c>
      <c r="D90" s="32" t="s">
        <v>50</v>
      </c>
      <c r="E90" s="18" t="s">
        <v>33</v>
      </c>
      <c r="F90" s="16" t="s">
        <v>423</v>
      </c>
      <c r="G90" s="153" t="s">
        <v>381</v>
      </c>
      <c r="H90" s="32" t="s">
        <v>407</v>
      </c>
      <c r="I90" s="74" t="s">
        <v>79</v>
      </c>
      <c r="J90" s="74" t="s">
        <v>201</v>
      </c>
      <c r="K90" s="74" t="s">
        <v>33</v>
      </c>
      <c r="L90" s="47" t="s">
        <v>384</v>
      </c>
      <c r="M90" s="74" t="s">
        <v>209</v>
      </c>
      <c r="N90" s="33" t="s">
        <v>38</v>
      </c>
      <c r="O90" s="34">
        <v>46043</v>
      </c>
      <c r="P90" s="35">
        <v>46048</v>
      </c>
      <c r="Q90" s="32" t="s">
        <v>363</v>
      </c>
      <c r="R90" s="74" t="s">
        <v>424</v>
      </c>
      <c r="S90" s="37" t="s">
        <v>167</v>
      </c>
      <c r="T90" s="24" t="str">
        <f t="shared" si="13"/>
        <v>&lt;3.1</v>
      </c>
      <c r="U90" s="24" t="str">
        <f t="shared" si="13"/>
        <v>&lt;3.18</v>
      </c>
      <c r="V90" s="25" t="str">
        <f t="shared" si="14"/>
        <v>&lt;6.3</v>
      </c>
      <c r="W90" s="47"/>
    </row>
    <row r="91" spans="1:23" x14ac:dyDescent="0.4">
      <c r="A91" s="18">
        <f t="shared" si="12"/>
        <v>85</v>
      </c>
      <c r="B91" s="74" t="s">
        <v>405</v>
      </c>
      <c r="C91" s="16" t="s">
        <v>50</v>
      </c>
      <c r="D91" s="32" t="s">
        <v>50</v>
      </c>
      <c r="E91" s="18" t="s">
        <v>33</v>
      </c>
      <c r="F91" s="16" t="s">
        <v>406</v>
      </c>
      <c r="G91" s="153" t="s">
        <v>381</v>
      </c>
      <c r="H91" s="32" t="s">
        <v>407</v>
      </c>
      <c r="I91" s="74" t="s">
        <v>205</v>
      </c>
      <c r="J91" s="74" t="s">
        <v>201</v>
      </c>
      <c r="K91" s="74" t="s">
        <v>33</v>
      </c>
      <c r="L91" s="47" t="s">
        <v>384</v>
      </c>
      <c r="M91" s="74" t="s">
        <v>379</v>
      </c>
      <c r="N91" s="33" t="s">
        <v>38</v>
      </c>
      <c r="O91" s="34">
        <v>46046</v>
      </c>
      <c r="P91" s="35">
        <v>46048</v>
      </c>
      <c r="Q91" s="32" t="s">
        <v>425</v>
      </c>
      <c r="R91" s="74" t="s">
        <v>426</v>
      </c>
      <c r="S91" s="37" t="s">
        <v>427</v>
      </c>
      <c r="T91" s="24" t="str">
        <f t="shared" si="13"/>
        <v>&lt;2.67</v>
      </c>
      <c r="U91" s="24" t="str">
        <f t="shared" si="13"/>
        <v>&lt;3.12</v>
      </c>
      <c r="V91" s="25" t="str">
        <f t="shared" si="14"/>
        <v>&lt;5.8</v>
      </c>
      <c r="W91" s="47"/>
    </row>
    <row r="92" spans="1:23" x14ac:dyDescent="0.4">
      <c r="A92" s="18">
        <f t="shared" si="12"/>
        <v>86</v>
      </c>
      <c r="B92" s="74" t="s">
        <v>405</v>
      </c>
      <c r="C92" s="16" t="s">
        <v>50</v>
      </c>
      <c r="D92" s="32" t="s">
        <v>50</v>
      </c>
      <c r="E92" s="18" t="s">
        <v>33</v>
      </c>
      <c r="F92" s="16" t="s">
        <v>406</v>
      </c>
      <c r="G92" s="153" t="s">
        <v>381</v>
      </c>
      <c r="H92" s="32" t="s">
        <v>407</v>
      </c>
      <c r="I92" s="74" t="s">
        <v>56</v>
      </c>
      <c r="J92" s="74" t="s">
        <v>201</v>
      </c>
      <c r="K92" s="74" t="s">
        <v>33</v>
      </c>
      <c r="L92" s="47" t="s">
        <v>384</v>
      </c>
      <c r="M92" s="74" t="s">
        <v>379</v>
      </c>
      <c r="N92" s="33" t="s">
        <v>38</v>
      </c>
      <c r="O92" s="34">
        <v>46046</v>
      </c>
      <c r="P92" s="35">
        <v>46048</v>
      </c>
      <c r="Q92" s="32" t="s">
        <v>198</v>
      </c>
      <c r="R92" s="74" t="s">
        <v>375</v>
      </c>
      <c r="S92" s="37" t="s">
        <v>189</v>
      </c>
      <c r="T92" s="24" t="str">
        <f t="shared" si="13"/>
        <v>&lt;2.57</v>
      </c>
      <c r="U92" s="24" t="str">
        <f t="shared" si="13"/>
        <v>&lt;3.11</v>
      </c>
      <c r="V92" s="25" t="str">
        <f t="shared" si="14"/>
        <v>&lt;5.7</v>
      </c>
      <c r="W92" s="47"/>
    </row>
    <row r="93" spans="1:23" x14ac:dyDescent="0.4">
      <c r="A93" s="18">
        <f t="shared" si="12"/>
        <v>87</v>
      </c>
      <c r="B93" s="74" t="s">
        <v>405</v>
      </c>
      <c r="C93" s="16" t="s">
        <v>50</v>
      </c>
      <c r="D93" s="32" t="s">
        <v>50</v>
      </c>
      <c r="E93" s="18" t="s">
        <v>33</v>
      </c>
      <c r="F93" s="16" t="s">
        <v>406</v>
      </c>
      <c r="G93" s="153" t="s">
        <v>381</v>
      </c>
      <c r="H93" s="32" t="s">
        <v>407</v>
      </c>
      <c r="I93" s="74" t="s">
        <v>51</v>
      </c>
      <c r="J93" s="74" t="s">
        <v>201</v>
      </c>
      <c r="K93" s="74" t="s">
        <v>33</v>
      </c>
      <c r="L93" s="47" t="s">
        <v>384</v>
      </c>
      <c r="M93" s="74" t="s">
        <v>379</v>
      </c>
      <c r="N93" s="33" t="s">
        <v>38</v>
      </c>
      <c r="O93" s="34">
        <v>46046</v>
      </c>
      <c r="P93" s="35">
        <v>46048</v>
      </c>
      <c r="Q93" s="32" t="s">
        <v>428</v>
      </c>
      <c r="R93" s="74" t="s">
        <v>170</v>
      </c>
      <c r="S93" s="37" t="s">
        <v>427</v>
      </c>
      <c r="T93" s="24" t="str">
        <f t="shared" si="13"/>
        <v>&lt;2.63</v>
      </c>
      <c r="U93" s="24" t="str">
        <f t="shared" si="13"/>
        <v>&lt;3.21</v>
      </c>
      <c r="V93" s="25" t="str">
        <f t="shared" si="14"/>
        <v>&lt;5.8</v>
      </c>
      <c r="W93" s="47"/>
    </row>
    <row r="94" spans="1:23" x14ac:dyDescent="0.4">
      <c r="A94" s="18">
        <f t="shared" si="12"/>
        <v>88</v>
      </c>
      <c r="B94" s="74" t="s">
        <v>405</v>
      </c>
      <c r="C94" s="16" t="s">
        <v>50</v>
      </c>
      <c r="D94" s="32" t="s">
        <v>50</v>
      </c>
      <c r="E94" s="18" t="s">
        <v>33</v>
      </c>
      <c r="F94" s="16" t="s">
        <v>406</v>
      </c>
      <c r="G94" s="153" t="s">
        <v>381</v>
      </c>
      <c r="H94" s="32" t="s">
        <v>407</v>
      </c>
      <c r="I94" s="74" t="s">
        <v>429</v>
      </c>
      <c r="J94" s="74" t="s">
        <v>201</v>
      </c>
      <c r="K94" s="74" t="s">
        <v>33</v>
      </c>
      <c r="L94" s="47" t="s">
        <v>384</v>
      </c>
      <c r="M94" s="74" t="s">
        <v>209</v>
      </c>
      <c r="N94" s="33" t="s">
        <v>38</v>
      </c>
      <c r="O94" s="34">
        <v>46044</v>
      </c>
      <c r="P94" s="35">
        <v>46050</v>
      </c>
      <c r="Q94" s="32" t="s">
        <v>430</v>
      </c>
      <c r="R94" s="74" t="s">
        <v>431</v>
      </c>
      <c r="S94" s="37" t="s">
        <v>432</v>
      </c>
      <c r="T94" s="24" t="str">
        <f t="shared" si="13"/>
        <v>&lt;0.256</v>
      </c>
      <c r="U94" s="24" t="str">
        <f t="shared" si="13"/>
        <v>&lt;0.311</v>
      </c>
      <c r="V94" s="25" t="str">
        <f t="shared" si="14"/>
        <v>&lt;0.57</v>
      </c>
      <c r="W94" s="47"/>
    </row>
    <row r="95" spans="1:23" x14ac:dyDescent="0.4">
      <c r="A95" s="18">
        <f t="shared" si="12"/>
        <v>89</v>
      </c>
      <c r="B95" s="74" t="s">
        <v>405</v>
      </c>
      <c r="C95" s="16" t="s">
        <v>50</v>
      </c>
      <c r="D95" s="32" t="s">
        <v>50</v>
      </c>
      <c r="E95" s="18" t="s">
        <v>33</v>
      </c>
      <c r="F95" s="16" t="s">
        <v>406</v>
      </c>
      <c r="G95" s="153" t="s">
        <v>381</v>
      </c>
      <c r="H95" s="32" t="s">
        <v>407</v>
      </c>
      <c r="I95" s="74" t="s">
        <v>200</v>
      </c>
      <c r="J95" s="74" t="s">
        <v>201</v>
      </c>
      <c r="K95" s="74" t="s">
        <v>33</v>
      </c>
      <c r="L95" s="47" t="s">
        <v>384</v>
      </c>
      <c r="M95" s="74" t="s">
        <v>209</v>
      </c>
      <c r="N95" s="33" t="s">
        <v>38</v>
      </c>
      <c r="O95" s="34">
        <v>46044</v>
      </c>
      <c r="P95" s="35">
        <v>46050</v>
      </c>
      <c r="Q95" s="32" t="s">
        <v>144</v>
      </c>
      <c r="R95" s="74" t="s">
        <v>61</v>
      </c>
      <c r="S95" s="37" t="s">
        <v>157</v>
      </c>
      <c r="T95" s="24" t="str">
        <f t="shared" si="13"/>
        <v>&lt;4.65</v>
      </c>
      <c r="U95" s="24" t="str">
        <f t="shared" si="13"/>
        <v>&lt;4.52</v>
      </c>
      <c r="V95" s="25" t="str">
        <f t="shared" si="14"/>
        <v>&lt;9.2</v>
      </c>
      <c r="W95" s="47"/>
    </row>
    <row r="96" spans="1:23" x14ac:dyDescent="0.4">
      <c r="A96" s="18">
        <f t="shared" si="12"/>
        <v>90</v>
      </c>
      <c r="B96" s="74" t="s">
        <v>405</v>
      </c>
      <c r="C96" s="16" t="s">
        <v>50</v>
      </c>
      <c r="D96" s="32" t="s">
        <v>50</v>
      </c>
      <c r="E96" s="18" t="s">
        <v>33</v>
      </c>
      <c r="F96" s="16" t="s">
        <v>406</v>
      </c>
      <c r="G96" s="153" t="s">
        <v>381</v>
      </c>
      <c r="H96" s="32" t="s">
        <v>407</v>
      </c>
      <c r="I96" s="74" t="s">
        <v>200</v>
      </c>
      <c r="J96" s="74" t="s">
        <v>201</v>
      </c>
      <c r="K96" s="74" t="s">
        <v>33</v>
      </c>
      <c r="L96" s="47" t="s">
        <v>384</v>
      </c>
      <c r="M96" s="74" t="s">
        <v>209</v>
      </c>
      <c r="N96" s="33" t="s">
        <v>38</v>
      </c>
      <c r="O96" s="34">
        <v>46044</v>
      </c>
      <c r="P96" s="35">
        <v>46050</v>
      </c>
      <c r="Q96" s="32" t="s">
        <v>433</v>
      </c>
      <c r="R96" s="74" t="s">
        <v>181</v>
      </c>
      <c r="S96" s="37" t="s">
        <v>189</v>
      </c>
      <c r="T96" s="24" t="str">
        <f t="shared" ref="T96:U146" si="15">IF(Q96="","",IF(NOT(ISERROR(Q96*1)),ROUNDDOWN(Q96*1,2-INT(LOG(ABS(Q96*1)))),IFERROR("&lt;"&amp;ROUNDDOWN(IF(SUBSTITUTE(Q96,"&lt;","")*1&lt;=50,SUBSTITUTE(Q96,"&lt;","")*1,""),2-INT(LOG(ABS(SUBSTITUTE(Q96,"&lt;","")*1)))),IF(Q96="-",Q96,"入力形式が間違っています"))))</f>
        <v>&lt;2.47</v>
      </c>
      <c r="U96" s="24" t="str">
        <f t="shared" si="15"/>
        <v>&lt;3.2</v>
      </c>
      <c r="V96" s="25" t="str">
        <f t="shared" si="14"/>
        <v>&lt;5.7</v>
      </c>
      <c r="W96" s="47"/>
    </row>
    <row r="97" spans="1:23" x14ac:dyDescent="0.4">
      <c r="A97" s="18">
        <f t="shared" si="12"/>
        <v>91</v>
      </c>
      <c r="B97" s="74" t="s">
        <v>405</v>
      </c>
      <c r="C97" s="16" t="s">
        <v>186</v>
      </c>
      <c r="D97" s="32" t="s">
        <v>50</v>
      </c>
      <c r="E97" s="18" t="s">
        <v>33</v>
      </c>
      <c r="F97" s="16" t="s">
        <v>434</v>
      </c>
      <c r="G97" s="153" t="s">
        <v>381</v>
      </c>
      <c r="H97" s="32" t="s">
        <v>407</v>
      </c>
      <c r="I97" s="74" t="s">
        <v>435</v>
      </c>
      <c r="J97" s="74" t="s">
        <v>436</v>
      </c>
      <c r="K97" s="74" t="s">
        <v>33</v>
      </c>
      <c r="L97" s="47" t="s">
        <v>384</v>
      </c>
      <c r="M97" s="74" t="s">
        <v>47</v>
      </c>
      <c r="N97" s="33" t="s">
        <v>38</v>
      </c>
      <c r="O97" s="34">
        <v>46044</v>
      </c>
      <c r="P97" s="35">
        <v>46045</v>
      </c>
      <c r="Q97" s="32" t="s">
        <v>75</v>
      </c>
      <c r="R97" s="74" t="s">
        <v>75</v>
      </c>
      <c r="S97" s="37" t="s">
        <v>76</v>
      </c>
      <c r="T97" s="24" t="str">
        <f t="shared" si="15"/>
        <v>&lt;10</v>
      </c>
      <c r="U97" s="24" t="str">
        <f t="shared" si="15"/>
        <v>&lt;10</v>
      </c>
      <c r="V97" s="25" t="str">
        <f t="shared" si="14"/>
        <v>&lt;20</v>
      </c>
      <c r="W97" s="47"/>
    </row>
    <row r="98" spans="1:23" x14ac:dyDescent="0.4">
      <c r="A98" s="18">
        <f t="shared" si="12"/>
        <v>92</v>
      </c>
      <c r="B98" s="74" t="s">
        <v>405</v>
      </c>
      <c r="C98" s="16" t="s">
        <v>186</v>
      </c>
      <c r="D98" s="32" t="s">
        <v>50</v>
      </c>
      <c r="E98" s="18" t="s">
        <v>33</v>
      </c>
      <c r="F98" s="16" t="s">
        <v>437</v>
      </c>
      <c r="G98" s="153" t="s">
        <v>381</v>
      </c>
      <c r="H98" s="32" t="s">
        <v>407</v>
      </c>
      <c r="I98" s="74" t="s">
        <v>435</v>
      </c>
      <c r="J98" s="74" t="s">
        <v>436</v>
      </c>
      <c r="K98" s="74" t="s">
        <v>33</v>
      </c>
      <c r="L98" s="47" t="s">
        <v>384</v>
      </c>
      <c r="M98" s="74" t="s">
        <v>47</v>
      </c>
      <c r="N98" s="33" t="s">
        <v>38</v>
      </c>
      <c r="O98" s="34">
        <v>46044</v>
      </c>
      <c r="P98" s="35">
        <v>46045</v>
      </c>
      <c r="Q98" s="32" t="s">
        <v>75</v>
      </c>
      <c r="R98" s="74" t="s">
        <v>75</v>
      </c>
      <c r="S98" s="37" t="s">
        <v>76</v>
      </c>
      <c r="T98" s="24" t="str">
        <f t="shared" si="15"/>
        <v>&lt;10</v>
      </c>
      <c r="U98" s="24" t="str">
        <f t="shared" si="15"/>
        <v>&lt;10</v>
      </c>
      <c r="V98" s="25" t="str">
        <f t="shared" si="14"/>
        <v>&lt;20</v>
      </c>
      <c r="W98" s="47"/>
    </row>
    <row r="99" spans="1:23" x14ac:dyDescent="0.4">
      <c r="A99" s="18">
        <f t="shared" si="12"/>
        <v>93</v>
      </c>
      <c r="B99" s="74" t="s">
        <v>405</v>
      </c>
      <c r="C99" s="16" t="s">
        <v>186</v>
      </c>
      <c r="D99" s="32" t="s">
        <v>50</v>
      </c>
      <c r="E99" s="18" t="s">
        <v>33</v>
      </c>
      <c r="F99" s="16" t="s">
        <v>438</v>
      </c>
      <c r="G99" s="153" t="s">
        <v>381</v>
      </c>
      <c r="H99" s="32" t="s">
        <v>407</v>
      </c>
      <c r="I99" s="74" t="s">
        <v>435</v>
      </c>
      <c r="J99" s="74" t="s">
        <v>436</v>
      </c>
      <c r="K99" s="74" t="s">
        <v>33</v>
      </c>
      <c r="L99" s="47" t="s">
        <v>384</v>
      </c>
      <c r="M99" s="74" t="s">
        <v>47</v>
      </c>
      <c r="N99" s="33" t="s">
        <v>38</v>
      </c>
      <c r="O99" s="34">
        <v>46044</v>
      </c>
      <c r="P99" s="35">
        <v>46045</v>
      </c>
      <c r="Q99" s="32" t="s">
        <v>75</v>
      </c>
      <c r="R99" s="74" t="s">
        <v>75</v>
      </c>
      <c r="S99" s="37" t="s">
        <v>76</v>
      </c>
      <c r="T99" s="24" t="str">
        <f t="shared" si="15"/>
        <v>&lt;10</v>
      </c>
      <c r="U99" s="24" t="str">
        <f t="shared" si="15"/>
        <v>&lt;10</v>
      </c>
      <c r="V99" s="25" t="str">
        <f t="shared" si="14"/>
        <v>&lt;20</v>
      </c>
      <c r="W99" s="47"/>
    </row>
    <row r="100" spans="1:23" x14ac:dyDescent="0.4">
      <c r="A100" s="18">
        <f t="shared" si="12"/>
        <v>94</v>
      </c>
      <c r="B100" s="74" t="s">
        <v>405</v>
      </c>
      <c r="C100" s="16" t="s">
        <v>186</v>
      </c>
      <c r="D100" s="32" t="s">
        <v>50</v>
      </c>
      <c r="E100" s="18" t="s">
        <v>33</v>
      </c>
      <c r="F100" s="16" t="s">
        <v>439</v>
      </c>
      <c r="G100" s="153" t="s">
        <v>381</v>
      </c>
      <c r="H100" s="32" t="s">
        <v>407</v>
      </c>
      <c r="I100" s="74" t="s">
        <v>435</v>
      </c>
      <c r="J100" s="74" t="s">
        <v>436</v>
      </c>
      <c r="K100" s="74" t="s">
        <v>33</v>
      </c>
      <c r="L100" s="47" t="s">
        <v>384</v>
      </c>
      <c r="M100" s="74" t="s">
        <v>47</v>
      </c>
      <c r="N100" s="33" t="s">
        <v>38</v>
      </c>
      <c r="O100" s="34">
        <v>46044</v>
      </c>
      <c r="P100" s="35">
        <v>46048</v>
      </c>
      <c r="Q100" s="32" t="s">
        <v>75</v>
      </c>
      <c r="R100" s="74" t="s">
        <v>75</v>
      </c>
      <c r="S100" s="37" t="s">
        <v>76</v>
      </c>
      <c r="T100" s="24" t="str">
        <f t="shared" si="15"/>
        <v>&lt;10</v>
      </c>
      <c r="U100" s="24" t="str">
        <f t="shared" si="15"/>
        <v>&lt;10</v>
      </c>
      <c r="V100" s="25" t="str">
        <f t="shared" si="14"/>
        <v>&lt;20</v>
      </c>
      <c r="W100" s="47"/>
    </row>
    <row r="101" spans="1:23" x14ac:dyDescent="0.4">
      <c r="A101" s="18">
        <f t="shared" si="12"/>
        <v>95</v>
      </c>
      <c r="B101" s="74" t="s">
        <v>405</v>
      </c>
      <c r="C101" s="16" t="s">
        <v>186</v>
      </c>
      <c r="D101" s="32" t="s">
        <v>50</v>
      </c>
      <c r="E101" s="18" t="s">
        <v>33</v>
      </c>
      <c r="F101" s="16" t="s">
        <v>440</v>
      </c>
      <c r="G101" s="153" t="s">
        <v>381</v>
      </c>
      <c r="H101" s="32" t="s">
        <v>407</v>
      </c>
      <c r="I101" s="74" t="s">
        <v>435</v>
      </c>
      <c r="J101" s="74" t="s">
        <v>436</v>
      </c>
      <c r="K101" s="74" t="s">
        <v>33</v>
      </c>
      <c r="L101" s="47" t="s">
        <v>384</v>
      </c>
      <c r="M101" s="74" t="s">
        <v>47</v>
      </c>
      <c r="N101" s="33" t="s">
        <v>38</v>
      </c>
      <c r="O101" s="34">
        <v>46044</v>
      </c>
      <c r="P101" s="35">
        <v>46048</v>
      </c>
      <c r="Q101" s="32" t="s">
        <v>75</v>
      </c>
      <c r="R101" s="74" t="s">
        <v>75</v>
      </c>
      <c r="S101" s="37" t="s">
        <v>76</v>
      </c>
      <c r="T101" s="24" t="str">
        <f t="shared" si="15"/>
        <v>&lt;10</v>
      </c>
      <c r="U101" s="24" t="str">
        <f t="shared" si="15"/>
        <v>&lt;10</v>
      </c>
      <c r="V101" s="25" t="str">
        <f t="shared" si="14"/>
        <v>&lt;20</v>
      </c>
      <c r="W101" s="47"/>
    </row>
    <row r="102" spans="1:23" x14ac:dyDescent="0.4">
      <c r="A102" s="18">
        <f t="shared" si="12"/>
        <v>96</v>
      </c>
      <c r="B102" s="74" t="s">
        <v>405</v>
      </c>
      <c r="C102" s="16" t="s">
        <v>186</v>
      </c>
      <c r="D102" s="32" t="s">
        <v>50</v>
      </c>
      <c r="E102" s="18" t="s">
        <v>33</v>
      </c>
      <c r="F102" s="16" t="s">
        <v>441</v>
      </c>
      <c r="G102" s="153" t="s">
        <v>381</v>
      </c>
      <c r="H102" s="32" t="s">
        <v>407</v>
      </c>
      <c r="I102" s="74" t="s">
        <v>435</v>
      </c>
      <c r="J102" s="74" t="s">
        <v>436</v>
      </c>
      <c r="K102" s="74" t="s">
        <v>33</v>
      </c>
      <c r="L102" s="47" t="s">
        <v>384</v>
      </c>
      <c r="M102" s="74" t="s">
        <v>47</v>
      </c>
      <c r="N102" s="33" t="s">
        <v>38</v>
      </c>
      <c r="O102" s="34">
        <v>46044</v>
      </c>
      <c r="P102" s="35">
        <v>46048</v>
      </c>
      <c r="Q102" s="32" t="s">
        <v>75</v>
      </c>
      <c r="R102" s="74" t="s">
        <v>75</v>
      </c>
      <c r="S102" s="37" t="s">
        <v>76</v>
      </c>
      <c r="T102" s="24" t="str">
        <f t="shared" si="15"/>
        <v>&lt;10</v>
      </c>
      <c r="U102" s="24" t="str">
        <f t="shared" si="15"/>
        <v>&lt;10</v>
      </c>
      <c r="V102" s="25" t="str">
        <f t="shared" si="14"/>
        <v>&lt;20</v>
      </c>
      <c r="W102" s="47"/>
    </row>
    <row r="103" spans="1:23" x14ac:dyDescent="0.4">
      <c r="A103" s="18">
        <f t="shared" si="12"/>
        <v>97</v>
      </c>
      <c r="B103" s="74" t="s">
        <v>405</v>
      </c>
      <c r="C103" s="16" t="s">
        <v>186</v>
      </c>
      <c r="D103" s="32" t="s">
        <v>50</v>
      </c>
      <c r="E103" s="18" t="s">
        <v>33</v>
      </c>
      <c r="F103" s="16" t="s">
        <v>442</v>
      </c>
      <c r="G103" s="153" t="s">
        <v>381</v>
      </c>
      <c r="H103" s="32" t="s">
        <v>407</v>
      </c>
      <c r="I103" s="74" t="s">
        <v>435</v>
      </c>
      <c r="J103" s="74" t="s">
        <v>436</v>
      </c>
      <c r="K103" s="74" t="s">
        <v>33</v>
      </c>
      <c r="L103" s="47" t="s">
        <v>384</v>
      </c>
      <c r="M103" s="74" t="s">
        <v>47</v>
      </c>
      <c r="N103" s="33" t="s">
        <v>38</v>
      </c>
      <c r="O103" s="34">
        <v>46044</v>
      </c>
      <c r="P103" s="35">
        <v>46048</v>
      </c>
      <c r="Q103" s="32" t="s">
        <v>75</v>
      </c>
      <c r="R103" s="74" t="s">
        <v>75</v>
      </c>
      <c r="S103" s="37" t="s">
        <v>76</v>
      </c>
      <c r="T103" s="24" t="str">
        <f t="shared" si="15"/>
        <v>&lt;10</v>
      </c>
      <c r="U103" s="24" t="str">
        <f t="shared" si="15"/>
        <v>&lt;10</v>
      </c>
      <c r="V103" s="25" t="str">
        <f t="shared" si="14"/>
        <v>&lt;20</v>
      </c>
      <c r="W103" s="47"/>
    </row>
    <row r="104" spans="1:23" x14ac:dyDescent="0.4">
      <c r="A104" s="18">
        <f t="shared" si="12"/>
        <v>98</v>
      </c>
      <c r="B104" s="74" t="s">
        <v>405</v>
      </c>
      <c r="C104" s="16" t="s">
        <v>186</v>
      </c>
      <c r="D104" s="32" t="s">
        <v>50</v>
      </c>
      <c r="E104" s="18" t="s">
        <v>33</v>
      </c>
      <c r="F104" s="16" t="s">
        <v>443</v>
      </c>
      <c r="G104" s="153" t="s">
        <v>381</v>
      </c>
      <c r="H104" s="32" t="s">
        <v>407</v>
      </c>
      <c r="I104" s="74" t="s">
        <v>435</v>
      </c>
      <c r="J104" s="74" t="s">
        <v>436</v>
      </c>
      <c r="K104" s="74" t="s">
        <v>33</v>
      </c>
      <c r="L104" s="47" t="s">
        <v>384</v>
      </c>
      <c r="M104" s="74" t="s">
        <v>47</v>
      </c>
      <c r="N104" s="33" t="s">
        <v>38</v>
      </c>
      <c r="O104" s="34">
        <v>46044</v>
      </c>
      <c r="P104" s="35">
        <v>46048</v>
      </c>
      <c r="Q104" s="32" t="s">
        <v>75</v>
      </c>
      <c r="R104" s="74" t="s">
        <v>75</v>
      </c>
      <c r="S104" s="37" t="s">
        <v>76</v>
      </c>
      <c r="T104" s="24" t="str">
        <f t="shared" si="15"/>
        <v>&lt;10</v>
      </c>
      <c r="U104" s="24" t="str">
        <f t="shared" si="15"/>
        <v>&lt;10</v>
      </c>
      <c r="V104" s="25" t="str">
        <f t="shared" si="14"/>
        <v>&lt;20</v>
      </c>
      <c r="W104" s="47"/>
    </row>
    <row r="105" spans="1:23" x14ac:dyDescent="0.4">
      <c r="A105" s="18">
        <f t="shared" si="12"/>
        <v>99</v>
      </c>
      <c r="B105" s="74" t="s">
        <v>405</v>
      </c>
      <c r="C105" s="16" t="s">
        <v>186</v>
      </c>
      <c r="D105" s="32" t="s">
        <v>50</v>
      </c>
      <c r="E105" s="18" t="s">
        <v>33</v>
      </c>
      <c r="F105" s="16" t="s">
        <v>444</v>
      </c>
      <c r="G105" s="153" t="s">
        <v>381</v>
      </c>
      <c r="H105" s="32" t="s">
        <v>407</v>
      </c>
      <c r="I105" s="74" t="s">
        <v>435</v>
      </c>
      <c r="J105" s="74" t="s">
        <v>436</v>
      </c>
      <c r="K105" s="74" t="s">
        <v>33</v>
      </c>
      <c r="L105" s="47" t="s">
        <v>384</v>
      </c>
      <c r="M105" s="74" t="s">
        <v>47</v>
      </c>
      <c r="N105" s="33" t="s">
        <v>38</v>
      </c>
      <c r="O105" s="34">
        <v>46044</v>
      </c>
      <c r="P105" s="35">
        <v>46048</v>
      </c>
      <c r="Q105" s="32" t="s">
        <v>75</v>
      </c>
      <c r="R105" s="74" t="s">
        <v>75</v>
      </c>
      <c r="S105" s="37" t="s">
        <v>76</v>
      </c>
      <c r="T105" s="24" t="str">
        <f t="shared" si="15"/>
        <v>&lt;10</v>
      </c>
      <c r="U105" s="24" t="str">
        <f t="shared" si="15"/>
        <v>&lt;10</v>
      </c>
      <c r="V105" s="25" t="str">
        <f t="shared" si="14"/>
        <v>&lt;20</v>
      </c>
      <c r="W105" s="47"/>
    </row>
    <row r="106" spans="1:23" x14ac:dyDescent="0.4">
      <c r="A106" s="18">
        <f t="shared" si="12"/>
        <v>100</v>
      </c>
      <c r="B106" s="74" t="s">
        <v>405</v>
      </c>
      <c r="C106" s="16" t="s">
        <v>186</v>
      </c>
      <c r="D106" s="32" t="s">
        <v>50</v>
      </c>
      <c r="E106" s="18" t="s">
        <v>33</v>
      </c>
      <c r="F106" s="16" t="s">
        <v>444</v>
      </c>
      <c r="G106" s="153" t="s">
        <v>381</v>
      </c>
      <c r="H106" s="32" t="s">
        <v>407</v>
      </c>
      <c r="I106" s="74" t="s">
        <v>435</v>
      </c>
      <c r="J106" s="74" t="s">
        <v>436</v>
      </c>
      <c r="K106" s="74" t="s">
        <v>33</v>
      </c>
      <c r="L106" s="47" t="s">
        <v>384</v>
      </c>
      <c r="M106" s="74" t="s">
        <v>47</v>
      </c>
      <c r="N106" s="33" t="s">
        <v>38</v>
      </c>
      <c r="O106" s="34">
        <v>46044</v>
      </c>
      <c r="P106" s="35">
        <v>46048</v>
      </c>
      <c r="Q106" s="32" t="s">
        <v>75</v>
      </c>
      <c r="R106" s="74" t="s">
        <v>75</v>
      </c>
      <c r="S106" s="37" t="s">
        <v>76</v>
      </c>
      <c r="T106" s="24" t="str">
        <f t="shared" si="15"/>
        <v>&lt;10</v>
      </c>
      <c r="U106" s="24" t="str">
        <f t="shared" si="15"/>
        <v>&lt;10</v>
      </c>
      <c r="V106" s="25" t="str">
        <f t="shared" si="14"/>
        <v>&lt;20</v>
      </c>
      <c r="W106" s="47"/>
    </row>
    <row r="107" spans="1:23" x14ac:dyDescent="0.4">
      <c r="A107" s="18">
        <f t="shared" si="12"/>
        <v>101</v>
      </c>
      <c r="B107" s="74" t="s">
        <v>405</v>
      </c>
      <c r="C107" s="16" t="s">
        <v>186</v>
      </c>
      <c r="D107" s="32" t="s">
        <v>50</v>
      </c>
      <c r="E107" s="18" t="s">
        <v>33</v>
      </c>
      <c r="F107" s="16" t="s">
        <v>445</v>
      </c>
      <c r="G107" s="153" t="s">
        <v>381</v>
      </c>
      <c r="H107" s="32" t="s">
        <v>407</v>
      </c>
      <c r="I107" s="74" t="s">
        <v>435</v>
      </c>
      <c r="J107" s="74" t="s">
        <v>436</v>
      </c>
      <c r="K107" s="74" t="s">
        <v>33</v>
      </c>
      <c r="L107" s="47" t="s">
        <v>384</v>
      </c>
      <c r="M107" s="74" t="s">
        <v>47</v>
      </c>
      <c r="N107" s="33" t="s">
        <v>38</v>
      </c>
      <c r="O107" s="34">
        <v>46044</v>
      </c>
      <c r="P107" s="35">
        <v>46048</v>
      </c>
      <c r="Q107" s="32" t="s">
        <v>75</v>
      </c>
      <c r="R107" s="74" t="s">
        <v>75</v>
      </c>
      <c r="S107" s="37" t="s">
        <v>76</v>
      </c>
      <c r="T107" s="24" t="str">
        <f t="shared" si="15"/>
        <v>&lt;10</v>
      </c>
      <c r="U107" s="24" t="str">
        <f t="shared" si="15"/>
        <v>&lt;10</v>
      </c>
      <c r="V107" s="25" t="str">
        <f t="shared" si="14"/>
        <v>&lt;20</v>
      </c>
      <c r="W107" s="47"/>
    </row>
    <row r="108" spans="1:23" x14ac:dyDescent="0.4">
      <c r="A108" s="18">
        <f t="shared" si="12"/>
        <v>102</v>
      </c>
      <c r="B108" s="74" t="s">
        <v>405</v>
      </c>
      <c r="C108" s="16" t="s">
        <v>186</v>
      </c>
      <c r="D108" s="32" t="s">
        <v>50</v>
      </c>
      <c r="E108" s="18" t="s">
        <v>33</v>
      </c>
      <c r="F108" s="16" t="s">
        <v>444</v>
      </c>
      <c r="G108" s="153" t="s">
        <v>381</v>
      </c>
      <c r="H108" s="32" t="s">
        <v>407</v>
      </c>
      <c r="I108" s="74" t="s">
        <v>446</v>
      </c>
      <c r="J108" s="74" t="s">
        <v>436</v>
      </c>
      <c r="K108" s="74" t="s">
        <v>33</v>
      </c>
      <c r="L108" s="47" t="s">
        <v>384</v>
      </c>
      <c r="M108" s="74" t="s">
        <v>47</v>
      </c>
      <c r="N108" s="33" t="s">
        <v>38</v>
      </c>
      <c r="O108" s="34">
        <v>46044</v>
      </c>
      <c r="P108" s="35">
        <v>46048</v>
      </c>
      <c r="Q108" s="32" t="s">
        <v>75</v>
      </c>
      <c r="R108" s="74" t="s">
        <v>75</v>
      </c>
      <c r="S108" s="37" t="s">
        <v>76</v>
      </c>
      <c r="T108" s="24" t="str">
        <f t="shared" si="15"/>
        <v>&lt;10</v>
      </c>
      <c r="U108" s="24" t="str">
        <f t="shared" si="15"/>
        <v>&lt;10</v>
      </c>
      <c r="V108" s="25" t="str">
        <f t="shared" si="14"/>
        <v>&lt;20</v>
      </c>
      <c r="W108" s="47"/>
    </row>
    <row r="109" spans="1:23" x14ac:dyDescent="0.4">
      <c r="A109" s="18">
        <f t="shared" si="12"/>
        <v>103</v>
      </c>
      <c r="B109" s="74" t="s">
        <v>405</v>
      </c>
      <c r="C109" s="16" t="s">
        <v>186</v>
      </c>
      <c r="D109" s="32" t="s">
        <v>50</v>
      </c>
      <c r="E109" s="18" t="s">
        <v>33</v>
      </c>
      <c r="F109" s="16" t="s">
        <v>447</v>
      </c>
      <c r="G109" s="153" t="s">
        <v>381</v>
      </c>
      <c r="H109" s="32" t="s">
        <v>407</v>
      </c>
      <c r="I109" s="74" t="s">
        <v>446</v>
      </c>
      <c r="J109" s="74" t="s">
        <v>436</v>
      </c>
      <c r="K109" s="74" t="s">
        <v>33</v>
      </c>
      <c r="L109" s="47" t="s">
        <v>384</v>
      </c>
      <c r="M109" s="74" t="s">
        <v>47</v>
      </c>
      <c r="N109" s="33" t="s">
        <v>38</v>
      </c>
      <c r="O109" s="34">
        <v>46044</v>
      </c>
      <c r="P109" s="35">
        <v>46048</v>
      </c>
      <c r="Q109" s="32" t="s">
        <v>75</v>
      </c>
      <c r="R109" s="74" t="s">
        <v>75</v>
      </c>
      <c r="S109" s="37" t="s">
        <v>76</v>
      </c>
      <c r="T109" s="24" t="str">
        <f t="shared" si="15"/>
        <v>&lt;10</v>
      </c>
      <c r="U109" s="24" t="str">
        <f t="shared" si="15"/>
        <v>&lt;10</v>
      </c>
      <c r="V109" s="25" t="str">
        <f t="shared" si="14"/>
        <v>&lt;20</v>
      </c>
      <c r="W109" s="47"/>
    </row>
    <row r="110" spans="1:23" x14ac:dyDescent="0.4">
      <c r="A110" s="18">
        <f t="shared" si="12"/>
        <v>104</v>
      </c>
      <c r="B110" s="74" t="s">
        <v>405</v>
      </c>
      <c r="C110" s="16" t="s">
        <v>186</v>
      </c>
      <c r="D110" s="32" t="s">
        <v>50</v>
      </c>
      <c r="E110" s="18" t="s">
        <v>33</v>
      </c>
      <c r="F110" s="16" t="s">
        <v>448</v>
      </c>
      <c r="G110" s="153" t="s">
        <v>381</v>
      </c>
      <c r="H110" s="32" t="s">
        <v>407</v>
      </c>
      <c r="I110" s="74" t="s">
        <v>446</v>
      </c>
      <c r="J110" s="74" t="s">
        <v>436</v>
      </c>
      <c r="K110" s="74" t="s">
        <v>33</v>
      </c>
      <c r="L110" s="47" t="s">
        <v>384</v>
      </c>
      <c r="M110" s="74" t="s">
        <v>47</v>
      </c>
      <c r="N110" s="33" t="s">
        <v>38</v>
      </c>
      <c r="O110" s="34">
        <v>46044</v>
      </c>
      <c r="P110" s="35">
        <v>46048</v>
      </c>
      <c r="Q110" s="32" t="s">
        <v>75</v>
      </c>
      <c r="R110" s="74" t="s">
        <v>75</v>
      </c>
      <c r="S110" s="37" t="s">
        <v>76</v>
      </c>
      <c r="T110" s="24" t="str">
        <f t="shared" si="15"/>
        <v>&lt;10</v>
      </c>
      <c r="U110" s="24" t="str">
        <f t="shared" si="15"/>
        <v>&lt;10</v>
      </c>
      <c r="V110" s="25" t="str">
        <f t="shared" si="14"/>
        <v>&lt;20</v>
      </c>
      <c r="W110" s="47"/>
    </row>
    <row r="111" spans="1:23" x14ac:dyDescent="0.4">
      <c r="A111" s="18">
        <f t="shared" si="12"/>
        <v>105</v>
      </c>
      <c r="B111" s="74" t="s">
        <v>405</v>
      </c>
      <c r="C111" s="16" t="s">
        <v>186</v>
      </c>
      <c r="D111" s="32" t="s">
        <v>50</v>
      </c>
      <c r="E111" s="18" t="s">
        <v>33</v>
      </c>
      <c r="F111" s="16" t="s">
        <v>448</v>
      </c>
      <c r="G111" s="153" t="s">
        <v>381</v>
      </c>
      <c r="H111" s="32" t="s">
        <v>407</v>
      </c>
      <c r="I111" s="74" t="s">
        <v>446</v>
      </c>
      <c r="J111" s="74" t="s">
        <v>436</v>
      </c>
      <c r="K111" s="74" t="s">
        <v>33</v>
      </c>
      <c r="L111" s="47" t="s">
        <v>384</v>
      </c>
      <c r="M111" s="74" t="s">
        <v>47</v>
      </c>
      <c r="N111" s="33" t="s">
        <v>38</v>
      </c>
      <c r="O111" s="34">
        <v>46044</v>
      </c>
      <c r="P111" s="35">
        <v>46048</v>
      </c>
      <c r="Q111" s="32" t="s">
        <v>75</v>
      </c>
      <c r="R111" s="74" t="s">
        <v>75</v>
      </c>
      <c r="S111" s="37" t="s">
        <v>76</v>
      </c>
      <c r="T111" s="24" t="str">
        <f t="shared" si="15"/>
        <v>&lt;10</v>
      </c>
      <c r="U111" s="24" t="str">
        <f t="shared" si="15"/>
        <v>&lt;10</v>
      </c>
      <c r="V111" s="25" t="str">
        <f t="shared" si="14"/>
        <v>&lt;20</v>
      </c>
      <c r="W111" s="47"/>
    </row>
    <row r="112" spans="1:23" x14ac:dyDescent="0.4">
      <c r="A112" s="18">
        <f t="shared" si="12"/>
        <v>106</v>
      </c>
      <c r="B112" s="74" t="s">
        <v>405</v>
      </c>
      <c r="C112" s="16" t="s">
        <v>186</v>
      </c>
      <c r="D112" s="32" t="s">
        <v>50</v>
      </c>
      <c r="E112" s="18" t="s">
        <v>33</v>
      </c>
      <c r="F112" s="16" t="s">
        <v>449</v>
      </c>
      <c r="G112" s="153" t="s">
        <v>381</v>
      </c>
      <c r="H112" s="32" t="s">
        <v>407</v>
      </c>
      <c r="I112" s="74" t="s">
        <v>446</v>
      </c>
      <c r="J112" s="74" t="s">
        <v>436</v>
      </c>
      <c r="K112" s="74" t="s">
        <v>33</v>
      </c>
      <c r="L112" s="47" t="s">
        <v>384</v>
      </c>
      <c r="M112" s="74" t="s">
        <v>47</v>
      </c>
      <c r="N112" s="33" t="s">
        <v>38</v>
      </c>
      <c r="O112" s="34">
        <v>46044</v>
      </c>
      <c r="P112" s="35">
        <v>46048</v>
      </c>
      <c r="Q112" s="32" t="s">
        <v>75</v>
      </c>
      <c r="R112" s="74" t="s">
        <v>75</v>
      </c>
      <c r="S112" s="37" t="s">
        <v>76</v>
      </c>
      <c r="T112" s="24" t="str">
        <f t="shared" si="15"/>
        <v>&lt;10</v>
      </c>
      <c r="U112" s="24" t="str">
        <f t="shared" si="15"/>
        <v>&lt;10</v>
      </c>
      <c r="V112" s="25" t="str">
        <f t="shared" si="14"/>
        <v>&lt;20</v>
      </c>
      <c r="W112" s="47"/>
    </row>
    <row r="113" spans="1:23" x14ac:dyDescent="0.4">
      <c r="A113" s="18">
        <f t="shared" si="12"/>
        <v>107</v>
      </c>
      <c r="B113" s="74" t="s">
        <v>405</v>
      </c>
      <c r="C113" s="16" t="s">
        <v>186</v>
      </c>
      <c r="D113" s="32" t="s">
        <v>50</v>
      </c>
      <c r="E113" s="18" t="s">
        <v>33</v>
      </c>
      <c r="F113" s="16" t="s">
        <v>450</v>
      </c>
      <c r="G113" s="153" t="s">
        <v>381</v>
      </c>
      <c r="H113" s="32" t="s">
        <v>407</v>
      </c>
      <c r="I113" s="74" t="s">
        <v>446</v>
      </c>
      <c r="J113" s="74" t="s">
        <v>436</v>
      </c>
      <c r="K113" s="74" t="s">
        <v>33</v>
      </c>
      <c r="L113" s="47" t="s">
        <v>384</v>
      </c>
      <c r="M113" s="74" t="s">
        <v>47</v>
      </c>
      <c r="N113" s="33" t="s">
        <v>38</v>
      </c>
      <c r="O113" s="34">
        <v>46044</v>
      </c>
      <c r="P113" s="35">
        <v>46048</v>
      </c>
      <c r="Q113" s="32" t="s">
        <v>75</v>
      </c>
      <c r="R113" s="74" t="s">
        <v>75</v>
      </c>
      <c r="S113" s="37" t="s">
        <v>76</v>
      </c>
      <c r="T113" s="24" t="str">
        <f t="shared" si="15"/>
        <v>&lt;10</v>
      </c>
      <c r="U113" s="24" t="str">
        <f t="shared" si="15"/>
        <v>&lt;10</v>
      </c>
      <c r="V113" s="25" t="str">
        <f t="shared" si="14"/>
        <v>&lt;20</v>
      </c>
      <c r="W113" s="47"/>
    </row>
    <row r="114" spans="1:23" x14ac:dyDescent="0.4">
      <c r="A114" s="18">
        <f t="shared" si="12"/>
        <v>108</v>
      </c>
      <c r="B114" s="74" t="s">
        <v>405</v>
      </c>
      <c r="C114" s="16" t="s">
        <v>50</v>
      </c>
      <c r="D114" s="32" t="s">
        <v>50</v>
      </c>
      <c r="E114" s="18" t="s">
        <v>33</v>
      </c>
      <c r="F114" s="16" t="s">
        <v>55</v>
      </c>
      <c r="G114" s="153" t="s">
        <v>381</v>
      </c>
      <c r="H114" s="32" t="s">
        <v>407</v>
      </c>
      <c r="I114" s="74" t="s">
        <v>56</v>
      </c>
      <c r="J114" s="74" t="s">
        <v>201</v>
      </c>
      <c r="K114" s="74" t="s">
        <v>33</v>
      </c>
      <c r="L114" s="47" t="s">
        <v>384</v>
      </c>
      <c r="M114" s="74" t="s">
        <v>206</v>
      </c>
      <c r="N114" s="33" t="s">
        <v>38</v>
      </c>
      <c r="O114" s="34">
        <v>46046</v>
      </c>
      <c r="P114" s="35">
        <v>46051</v>
      </c>
      <c r="Q114" s="32" t="s">
        <v>80</v>
      </c>
      <c r="R114" s="74" t="s">
        <v>142</v>
      </c>
      <c r="S114" s="37" t="s">
        <v>145</v>
      </c>
      <c r="T114" s="24" t="str">
        <f t="shared" si="15"/>
        <v>&lt;4.67</v>
      </c>
      <c r="U114" s="24" t="str">
        <f t="shared" si="15"/>
        <v>&lt;4.3</v>
      </c>
      <c r="V114" s="25" t="str">
        <f t="shared" si="14"/>
        <v>&lt;9</v>
      </c>
      <c r="W114" s="47"/>
    </row>
    <row r="115" spans="1:23" x14ac:dyDescent="0.4">
      <c r="A115" s="18">
        <f t="shared" si="12"/>
        <v>109</v>
      </c>
      <c r="B115" s="74" t="s">
        <v>405</v>
      </c>
      <c r="C115" s="16" t="s">
        <v>50</v>
      </c>
      <c r="D115" s="32" t="s">
        <v>50</v>
      </c>
      <c r="E115" s="18" t="s">
        <v>33</v>
      </c>
      <c r="F115" s="16" t="s">
        <v>55</v>
      </c>
      <c r="G115" s="153" t="s">
        <v>381</v>
      </c>
      <c r="H115" s="32" t="s">
        <v>407</v>
      </c>
      <c r="I115" s="74" t="s">
        <v>56</v>
      </c>
      <c r="J115" s="74" t="s">
        <v>201</v>
      </c>
      <c r="K115" s="74" t="s">
        <v>33</v>
      </c>
      <c r="L115" s="47" t="s">
        <v>384</v>
      </c>
      <c r="M115" s="74" t="s">
        <v>206</v>
      </c>
      <c r="N115" s="33" t="s">
        <v>38</v>
      </c>
      <c r="O115" s="34">
        <v>46046</v>
      </c>
      <c r="P115" s="35">
        <v>46051</v>
      </c>
      <c r="Q115" s="32" t="s">
        <v>168</v>
      </c>
      <c r="R115" s="74" t="s">
        <v>84</v>
      </c>
      <c r="S115" s="37" t="s">
        <v>137</v>
      </c>
      <c r="T115" s="24" t="str">
        <f t="shared" si="15"/>
        <v>&lt;3.58</v>
      </c>
      <c r="U115" s="24" t="str">
        <f t="shared" si="15"/>
        <v>&lt;4.34</v>
      </c>
      <c r="V115" s="25" t="str">
        <f t="shared" si="14"/>
        <v>&lt;7.9</v>
      </c>
      <c r="W115" s="47"/>
    </row>
    <row r="116" spans="1:23" x14ac:dyDescent="0.4">
      <c r="A116" s="18">
        <f t="shared" si="12"/>
        <v>110</v>
      </c>
      <c r="B116" s="74" t="s">
        <v>405</v>
      </c>
      <c r="C116" s="16" t="s">
        <v>50</v>
      </c>
      <c r="D116" s="32" t="s">
        <v>50</v>
      </c>
      <c r="E116" s="18" t="s">
        <v>33</v>
      </c>
      <c r="F116" s="16" t="s">
        <v>55</v>
      </c>
      <c r="G116" s="153" t="s">
        <v>381</v>
      </c>
      <c r="H116" s="32" t="s">
        <v>407</v>
      </c>
      <c r="I116" s="74" t="s">
        <v>56</v>
      </c>
      <c r="J116" s="74" t="s">
        <v>201</v>
      </c>
      <c r="K116" s="74" t="s">
        <v>33</v>
      </c>
      <c r="L116" s="47" t="s">
        <v>384</v>
      </c>
      <c r="M116" s="74" t="s">
        <v>206</v>
      </c>
      <c r="N116" s="33" t="s">
        <v>38</v>
      </c>
      <c r="O116" s="34">
        <v>46046</v>
      </c>
      <c r="P116" s="35">
        <v>46051</v>
      </c>
      <c r="Q116" s="32" t="s">
        <v>451</v>
      </c>
      <c r="R116" s="74" t="s">
        <v>95</v>
      </c>
      <c r="S116" s="37" t="s">
        <v>131</v>
      </c>
      <c r="T116" s="24" t="str">
        <f t="shared" si="15"/>
        <v>&lt;3.19</v>
      </c>
      <c r="U116" s="24" t="str">
        <f t="shared" si="15"/>
        <v>&lt;4.46</v>
      </c>
      <c r="V116" s="25" t="str">
        <f t="shared" si="14"/>
        <v>&lt;7.7</v>
      </c>
      <c r="W116" s="47"/>
    </row>
    <row r="117" spans="1:23" x14ac:dyDescent="0.4">
      <c r="A117" s="18">
        <f t="shared" si="12"/>
        <v>111</v>
      </c>
      <c r="B117" s="74" t="s">
        <v>405</v>
      </c>
      <c r="C117" s="16" t="s">
        <v>50</v>
      </c>
      <c r="D117" s="32" t="s">
        <v>50</v>
      </c>
      <c r="E117" s="18" t="s">
        <v>33</v>
      </c>
      <c r="F117" s="16" t="s">
        <v>55</v>
      </c>
      <c r="G117" s="153" t="s">
        <v>381</v>
      </c>
      <c r="H117" s="32" t="s">
        <v>407</v>
      </c>
      <c r="I117" s="74" t="s">
        <v>56</v>
      </c>
      <c r="J117" s="74" t="s">
        <v>201</v>
      </c>
      <c r="K117" s="74" t="s">
        <v>33</v>
      </c>
      <c r="L117" s="47" t="s">
        <v>384</v>
      </c>
      <c r="M117" s="74" t="s">
        <v>206</v>
      </c>
      <c r="N117" s="33" t="s">
        <v>38</v>
      </c>
      <c r="O117" s="34">
        <v>46046</v>
      </c>
      <c r="P117" s="35">
        <v>46051</v>
      </c>
      <c r="Q117" s="32" t="s">
        <v>151</v>
      </c>
      <c r="R117" s="74" t="s">
        <v>92</v>
      </c>
      <c r="S117" s="37" t="s">
        <v>207</v>
      </c>
      <c r="T117" s="24" t="str">
        <f t="shared" si="15"/>
        <v>&lt;3.65</v>
      </c>
      <c r="U117" s="24" t="str">
        <f t="shared" si="15"/>
        <v>&lt;4.35</v>
      </c>
      <c r="V117" s="25" t="str">
        <f t="shared" si="14"/>
        <v>&lt;8</v>
      </c>
      <c r="W117" s="47"/>
    </row>
    <row r="118" spans="1:23" x14ac:dyDescent="0.4">
      <c r="A118" s="18">
        <f t="shared" si="12"/>
        <v>112</v>
      </c>
      <c r="B118" s="74" t="s">
        <v>405</v>
      </c>
      <c r="C118" s="16" t="s">
        <v>50</v>
      </c>
      <c r="D118" s="32" t="s">
        <v>50</v>
      </c>
      <c r="E118" s="18" t="s">
        <v>33</v>
      </c>
      <c r="F118" s="16" t="s">
        <v>55</v>
      </c>
      <c r="G118" s="153" t="s">
        <v>381</v>
      </c>
      <c r="H118" s="32" t="s">
        <v>407</v>
      </c>
      <c r="I118" s="74" t="s">
        <v>56</v>
      </c>
      <c r="J118" s="74" t="s">
        <v>201</v>
      </c>
      <c r="K118" s="74" t="s">
        <v>33</v>
      </c>
      <c r="L118" s="47" t="s">
        <v>384</v>
      </c>
      <c r="M118" s="74" t="s">
        <v>206</v>
      </c>
      <c r="N118" s="33" t="s">
        <v>38</v>
      </c>
      <c r="O118" s="34">
        <v>46046</v>
      </c>
      <c r="P118" s="35">
        <v>46051</v>
      </c>
      <c r="Q118" s="32" t="s">
        <v>93</v>
      </c>
      <c r="R118" s="74" t="s">
        <v>149</v>
      </c>
      <c r="S118" s="37" t="s">
        <v>133</v>
      </c>
      <c r="T118" s="24" t="str">
        <f t="shared" si="15"/>
        <v>&lt;4.9</v>
      </c>
      <c r="U118" s="24" t="str">
        <f t="shared" si="15"/>
        <v>&lt;3.87</v>
      </c>
      <c r="V118" s="25" t="str">
        <f t="shared" si="14"/>
        <v>&lt;8.8</v>
      </c>
      <c r="W118" s="47"/>
    </row>
    <row r="119" spans="1:23" x14ac:dyDescent="0.4">
      <c r="A119" s="18">
        <f t="shared" si="12"/>
        <v>113</v>
      </c>
      <c r="B119" s="74" t="s">
        <v>405</v>
      </c>
      <c r="C119" s="16" t="s">
        <v>50</v>
      </c>
      <c r="D119" s="32" t="s">
        <v>50</v>
      </c>
      <c r="E119" s="18" t="s">
        <v>33</v>
      </c>
      <c r="F119" s="16" t="s">
        <v>55</v>
      </c>
      <c r="G119" s="153" t="s">
        <v>381</v>
      </c>
      <c r="H119" s="32" t="s">
        <v>407</v>
      </c>
      <c r="I119" s="74" t="s">
        <v>56</v>
      </c>
      <c r="J119" s="74" t="s">
        <v>201</v>
      </c>
      <c r="K119" s="74" t="s">
        <v>33</v>
      </c>
      <c r="L119" s="47" t="s">
        <v>384</v>
      </c>
      <c r="M119" s="74" t="s">
        <v>206</v>
      </c>
      <c r="N119" s="33" t="s">
        <v>38</v>
      </c>
      <c r="O119" s="34">
        <v>46046</v>
      </c>
      <c r="P119" s="35">
        <v>46051</v>
      </c>
      <c r="Q119" s="32" t="s">
        <v>108</v>
      </c>
      <c r="R119" s="74" t="s">
        <v>100</v>
      </c>
      <c r="S119" s="37" t="s">
        <v>147</v>
      </c>
      <c r="T119" s="24" t="str">
        <f t="shared" si="15"/>
        <v>&lt;4.37</v>
      </c>
      <c r="U119" s="24" t="str">
        <f t="shared" si="15"/>
        <v>&lt;4.33</v>
      </c>
      <c r="V119" s="25" t="str">
        <f t="shared" si="14"/>
        <v>&lt;8.7</v>
      </c>
      <c r="W119" s="47"/>
    </row>
    <row r="120" spans="1:23" x14ac:dyDescent="0.4">
      <c r="A120" s="18">
        <f t="shared" si="12"/>
        <v>114</v>
      </c>
      <c r="B120" s="74" t="s">
        <v>405</v>
      </c>
      <c r="C120" s="16" t="s">
        <v>50</v>
      </c>
      <c r="D120" s="32" t="s">
        <v>50</v>
      </c>
      <c r="E120" s="18" t="s">
        <v>33</v>
      </c>
      <c r="F120" s="16" t="s">
        <v>55</v>
      </c>
      <c r="G120" s="153" t="s">
        <v>381</v>
      </c>
      <c r="H120" s="32" t="s">
        <v>407</v>
      </c>
      <c r="I120" s="74" t="s">
        <v>208</v>
      </c>
      <c r="J120" s="74" t="s">
        <v>201</v>
      </c>
      <c r="K120" s="74" t="s">
        <v>33</v>
      </c>
      <c r="L120" s="47" t="s">
        <v>384</v>
      </c>
      <c r="M120" s="74" t="s">
        <v>206</v>
      </c>
      <c r="N120" s="33" t="s">
        <v>38</v>
      </c>
      <c r="O120" s="34">
        <v>46046</v>
      </c>
      <c r="P120" s="35">
        <v>46051</v>
      </c>
      <c r="Q120" s="32" t="s">
        <v>452</v>
      </c>
      <c r="R120" s="74" t="s">
        <v>453</v>
      </c>
      <c r="S120" s="37" t="s">
        <v>160</v>
      </c>
      <c r="T120" s="24" t="str">
        <f t="shared" si="15"/>
        <v>&lt;0.52</v>
      </c>
      <c r="U120" s="24" t="str">
        <f t="shared" si="15"/>
        <v>&lt;0.594</v>
      </c>
      <c r="V120" s="25" t="str">
        <f t="shared" si="14"/>
        <v>&lt;1.1</v>
      </c>
      <c r="W120" s="47"/>
    </row>
    <row r="121" spans="1:23" x14ac:dyDescent="0.4">
      <c r="A121" s="18">
        <f t="shared" si="12"/>
        <v>115</v>
      </c>
      <c r="B121" s="74" t="s">
        <v>405</v>
      </c>
      <c r="C121" s="16" t="s">
        <v>50</v>
      </c>
      <c r="D121" s="32" t="s">
        <v>50</v>
      </c>
      <c r="E121" s="18" t="s">
        <v>33</v>
      </c>
      <c r="F121" s="16" t="s">
        <v>55</v>
      </c>
      <c r="G121" s="153" t="s">
        <v>381</v>
      </c>
      <c r="H121" s="32" t="s">
        <v>407</v>
      </c>
      <c r="I121" s="74" t="s">
        <v>200</v>
      </c>
      <c r="J121" s="74" t="s">
        <v>201</v>
      </c>
      <c r="K121" s="74" t="s">
        <v>33</v>
      </c>
      <c r="L121" s="47" t="s">
        <v>384</v>
      </c>
      <c r="M121" s="74" t="s">
        <v>206</v>
      </c>
      <c r="N121" s="33" t="s">
        <v>38</v>
      </c>
      <c r="O121" s="34">
        <v>46046</v>
      </c>
      <c r="P121" s="35">
        <v>46051</v>
      </c>
      <c r="Q121" s="32" t="s">
        <v>139</v>
      </c>
      <c r="R121" s="74" t="s">
        <v>69</v>
      </c>
      <c r="S121" s="37" t="s">
        <v>145</v>
      </c>
      <c r="T121" s="24" t="str">
        <f t="shared" si="15"/>
        <v>&lt;4.17</v>
      </c>
      <c r="U121" s="24" t="str">
        <f t="shared" si="15"/>
        <v>&lt;4.8</v>
      </c>
      <c r="V121" s="25" t="str">
        <f t="shared" si="14"/>
        <v>&lt;9</v>
      </c>
      <c r="W121" s="47"/>
    </row>
    <row r="122" spans="1:23" x14ac:dyDescent="0.4">
      <c r="A122" s="18">
        <f t="shared" si="12"/>
        <v>116</v>
      </c>
      <c r="B122" s="74" t="s">
        <v>405</v>
      </c>
      <c r="C122" s="16" t="s">
        <v>50</v>
      </c>
      <c r="D122" s="32" t="s">
        <v>50</v>
      </c>
      <c r="E122" s="18" t="s">
        <v>33</v>
      </c>
      <c r="F122" s="16" t="s">
        <v>55</v>
      </c>
      <c r="G122" s="153" t="s">
        <v>381</v>
      </c>
      <c r="H122" s="32" t="s">
        <v>407</v>
      </c>
      <c r="I122" s="74" t="s">
        <v>215</v>
      </c>
      <c r="J122" s="74" t="s">
        <v>201</v>
      </c>
      <c r="K122" s="74" t="s">
        <v>33</v>
      </c>
      <c r="L122" s="47" t="s">
        <v>384</v>
      </c>
      <c r="M122" s="74" t="s">
        <v>206</v>
      </c>
      <c r="N122" s="33" t="s">
        <v>38</v>
      </c>
      <c r="O122" s="34">
        <v>46045</v>
      </c>
      <c r="P122" s="35">
        <v>46051</v>
      </c>
      <c r="Q122" s="32" t="s">
        <v>106</v>
      </c>
      <c r="R122" s="74" t="s">
        <v>66</v>
      </c>
      <c r="S122" s="37" t="s">
        <v>158</v>
      </c>
      <c r="T122" s="24" t="str">
        <f t="shared" si="15"/>
        <v>&lt;4.24</v>
      </c>
      <c r="U122" s="24" t="str">
        <f t="shared" si="15"/>
        <v>&lt;4.69</v>
      </c>
      <c r="V122" s="25" t="str">
        <f t="shared" si="14"/>
        <v>&lt;8.9</v>
      </c>
      <c r="W122" s="47"/>
    </row>
    <row r="123" spans="1:23" x14ac:dyDescent="0.4">
      <c r="A123" s="18">
        <f t="shared" si="12"/>
        <v>117</v>
      </c>
      <c r="B123" s="74" t="s">
        <v>405</v>
      </c>
      <c r="C123" s="16" t="s">
        <v>50</v>
      </c>
      <c r="D123" s="32" t="s">
        <v>50</v>
      </c>
      <c r="E123" s="18" t="s">
        <v>33</v>
      </c>
      <c r="F123" s="16" t="s">
        <v>55</v>
      </c>
      <c r="G123" s="153" t="s">
        <v>381</v>
      </c>
      <c r="H123" s="32" t="s">
        <v>407</v>
      </c>
      <c r="I123" s="74" t="s">
        <v>215</v>
      </c>
      <c r="J123" s="74" t="s">
        <v>201</v>
      </c>
      <c r="K123" s="74" t="s">
        <v>33</v>
      </c>
      <c r="L123" s="47" t="s">
        <v>384</v>
      </c>
      <c r="M123" s="74" t="s">
        <v>206</v>
      </c>
      <c r="N123" s="33" t="s">
        <v>38</v>
      </c>
      <c r="O123" s="34">
        <v>46045</v>
      </c>
      <c r="P123" s="35">
        <v>46051</v>
      </c>
      <c r="Q123" s="32" t="s">
        <v>107</v>
      </c>
      <c r="R123" s="74" t="s">
        <v>165</v>
      </c>
      <c r="S123" s="37" t="s">
        <v>162</v>
      </c>
      <c r="T123" s="24" t="str">
        <f t="shared" si="15"/>
        <v>&lt;4.51</v>
      </c>
      <c r="U123" s="24" t="str">
        <f t="shared" si="15"/>
        <v>&lt;4.76</v>
      </c>
      <c r="V123" s="25" t="str">
        <f t="shared" si="14"/>
        <v>&lt;9.3</v>
      </c>
      <c r="W123" s="47"/>
    </row>
    <row r="124" spans="1:23" x14ac:dyDescent="0.4">
      <c r="A124" s="18">
        <f t="shared" si="12"/>
        <v>118</v>
      </c>
      <c r="B124" s="74" t="s">
        <v>405</v>
      </c>
      <c r="C124" s="16" t="s">
        <v>50</v>
      </c>
      <c r="D124" s="32" t="s">
        <v>50</v>
      </c>
      <c r="E124" s="18" t="s">
        <v>33</v>
      </c>
      <c r="F124" s="16" t="s">
        <v>55</v>
      </c>
      <c r="G124" s="153" t="s">
        <v>381</v>
      </c>
      <c r="H124" s="32" t="s">
        <v>407</v>
      </c>
      <c r="I124" s="74" t="s">
        <v>215</v>
      </c>
      <c r="J124" s="74" t="s">
        <v>201</v>
      </c>
      <c r="K124" s="74" t="s">
        <v>33</v>
      </c>
      <c r="L124" s="47" t="s">
        <v>384</v>
      </c>
      <c r="M124" s="74" t="s">
        <v>454</v>
      </c>
      <c r="N124" s="33" t="s">
        <v>38</v>
      </c>
      <c r="O124" s="34">
        <v>46045</v>
      </c>
      <c r="P124" s="35">
        <v>46051</v>
      </c>
      <c r="Q124" s="32" t="s">
        <v>455</v>
      </c>
      <c r="R124" s="74" t="s">
        <v>65</v>
      </c>
      <c r="S124" s="37" t="s">
        <v>179</v>
      </c>
      <c r="T124" s="24" t="str">
        <f t="shared" si="15"/>
        <v>&lt;3.52</v>
      </c>
      <c r="U124" s="24" t="str">
        <f t="shared" si="15"/>
        <v>&lt;3.78</v>
      </c>
      <c r="V124" s="25" t="str">
        <f t="shared" si="14"/>
        <v>&lt;7.3</v>
      </c>
      <c r="W124" s="47"/>
    </row>
    <row r="125" spans="1:23" x14ac:dyDescent="0.4">
      <c r="A125" s="18">
        <f t="shared" si="12"/>
        <v>119</v>
      </c>
      <c r="B125" s="74" t="s">
        <v>405</v>
      </c>
      <c r="C125" s="16" t="s">
        <v>50</v>
      </c>
      <c r="D125" s="32" t="s">
        <v>50</v>
      </c>
      <c r="E125" s="18" t="s">
        <v>33</v>
      </c>
      <c r="F125" s="16" t="s">
        <v>55</v>
      </c>
      <c r="G125" s="153" t="s">
        <v>381</v>
      </c>
      <c r="H125" s="32" t="s">
        <v>407</v>
      </c>
      <c r="I125" s="74" t="s">
        <v>215</v>
      </c>
      <c r="J125" s="74" t="s">
        <v>201</v>
      </c>
      <c r="K125" s="74" t="s">
        <v>33</v>
      </c>
      <c r="L125" s="47" t="s">
        <v>384</v>
      </c>
      <c r="M125" s="74" t="s">
        <v>454</v>
      </c>
      <c r="N125" s="33" t="s">
        <v>38</v>
      </c>
      <c r="O125" s="34">
        <v>46045</v>
      </c>
      <c r="P125" s="35">
        <v>46051</v>
      </c>
      <c r="Q125" s="32" t="s">
        <v>166</v>
      </c>
      <c r="R125" s="74" t="s">
        <v>456</v>
      </c>
      <c r="S125" s="37" t="s">
        <v>154</v>
      </c>
      <c r="T125" s="24" t="str">
        <f t="shared" si="15"/>
        <v>&lt;3.67</v>
      </c>
      <c r="U125" s="24" t="str">
        <f t="shared" si="15"/>
        <v>&lt;3.88</v>
      </c>
      <c r="V125" s="25" t="str">
        <f t="shared" si="14"/>
        <v>&lt;7.6</v>
      </c>
      <c r="W125" s="47"/>
    </row>
    <row r="126" spans="1:23" x14ac:dyDescent="0.4">
      <c r="A126" s="18">
        <f t="shared" si="12"/>
        <v>120</v>
      </c>
      <c r="B126" s="74" t="s">
        <v>405</v>
      </c>
      <c r="C126" s="16" t="s">
        <v>50</v>
      </c>
      <c r="D126" s="32" t="s">
        <v>50</v>
      </c>
      <c r="E126" s="18" t="s">
        <v>33</v>
      </c>
      <c r="F126" s="16" t="s">
        <v>55</v>
      </c>
      <c r="G126" s="153" t="s">
        <v>381</v>
      </c>
      <c r="H126" s="32" t="s">
        <v>407</v>
      </c>
      <c r="I126" s="74" t="s">
        <v>215</v>
      </c>
      <c r="J126" s="74" t="s">
        <v>201</v>
      </c>
      <c r="K126" s="74" t="s">
        <v>33</v>
      </c>
      <c r="L126" s="47" t="s">
        <v>384</v>
      </c>
      <c r="M126" s="74" t="s">
        <v>454</v>
      </c>
      <c r="N126" s="33" t="s">
        <v>38</v>
      </c>
      <c r="O126" s="34">
        <v>46045</v>
      </c>
      <c r="P126" s="35">
        <v>46051</v>
      </c>
      <c r="Q126" s="32" t="s">
        <v>143</v>
      </c>
      <c r="R126" s="74" t="s">
        <v>87</v>
      </c>
      <c r="S126" s="37" t="s">
        <v>135</v>
      </c>
      <c r="T126" s="24" t="str">
        <f t="shared" si="15"/>
        <v>&lt;6.37</v>
      </c>
      <c r="U126" s="24" t="str">
        <f t="shared" si="15"/>
        <v>&lt;6.24</v>
      </c>
      <c r="V126" s="25" t="str">
        <f t="shared" si="14"/>
        <v>&lt;13</v>
      </c>
      <c r="W126" s="47"/>
    </row>
    <row r="127" spans="1:23" x14ac:dyDescent="0.4">
      <c r="A127" s="18">
        <f t="shared" si="12"/>
        <v>121</v>
      </c>
      <c r="B127" s="74" t="s">
        <v>405</v>
      </c>
      <c r="C127" s="16" t="s">
        <v>50</v>
      </c>
      <c r="D127" s="32" t="s">
        <v>50</v>
      </c>
      <c r="E127" s="18" t="s">
        <v>33</v>
      </c>
      <c r="F127" s="16" t="s">
        <v>55</v>
      </c>
      <c r="G127" s="153" t="s">
        <v>381</v>
      </c>
      <c r="H127" s="32" t="s">
        <v>407</v>
      </c>
      <c r="I127" s="74" t="s">
        <v>215</v>
      </c>
      <c r="J127" s="74" t="s">
        <v>201</v>
      </c>
      <c r="K127" s="74" t="s">
        <v>33</v>
      </c>
      <c r="L127" s="47" t="s">
        <v>384</v>
      </c>
      <c r="M127" s="74" t="s">
        <v>454</v>
      </c>
      <c r="N127" s="33" t="s">
        <v>38</v>
      </c>
      <c r="O127" s="34">
        <v>46045</v>
      </c>
      <c r="P127" s="35">
        <v>46051</v>
      </c>
      <c r="Q127" s="32" t="s">
        <v>148</v>
      </c>
      <c r="R127" s="74" t="s">
        <v>68</v>
      </c>
      <c r="S127" s="37" t="s">
        <v>179</v>
      </c>
      <c r="T127" s="24" t="str">
        <f t="shared" si="15"/>
        <v>&lt;3.48</v>
      </c>
      <c r="U127" s="24" t="str">
        <f t="shared" si="15"/>
        <v>&lt;3.85</v>
      </c>
      <c r="V127" s="25" t="str">
        <f t="shared" si="14"/>
        <v>&lt;7.3</v>
      </c>
      <c r="W127" s="47"/>
    </row>
    <row r="128" spans="1:23" x14ac:dyDescent="0.4">
      <c r="A128" s="18">
        <f t="shared" si="12"/>
        <v>122</v>
      </c>
      <c r="B128" s="74" t="s">
        <v>405</v>
      </c>
      <c r="C128" s="16" t="s">
        <v>50</v>
      </c>
      <c r="D128" s="32" t="s">
        <v>50</v>
      </c>
      <c r="E128" s="18" t="s">
        <v>33</v>
      </c>
      <c r="F128" s="16" t="s">
        <v>55</v>
      </c>
      <c r="G128" s="153" t="s">
        <v>381</v>
      </c>
      <c r="H128" s="32" t="s">
        <v>407</v>
      </c>
      <c r="I128" s="74" t="s">
        <v>419</v>
      </c>
      <c r="J128" s="74" t="s">
        <v>201</v>
      </c>
      <c r="K128" s="74" t="s">
        <v>33</v>
      </c>
      <c r="L128" s="47" t="s">
        <v>384</v>
      </c>
      <c r="M128" s="74" t="s">
        <v>454</v>
      </c>
      <c r="N128" s="33" t="s">
        <v>38</v>
      </c>
      <c r="O128" s="34">
        <v>46048</v>
      </c>
      <c r="P128" s="35">
        <v>46051</v>
      </c>
      <c r="Q128" s="32" t="s">
        <v>156</v>
      </c>
      <c r="R128" s="74" t="s">
        <v>457</v>
      </c>
      <c r="S128" s="37" t="s">
        <v>155</v>
      </c>
      <c r="T128" s="24" t="str">
        <f t="shared" si="15"/>
        <v>&lt;3.77</v>
      </c>
      <c r="U128" s="24" t="str">
        <f t="shared" si="15"/>
        <v>&lt;2.89</v>
      </c>
      <c r="V128" s="25" t="str">
        <f t="shared" si="14"/>
        <v>&lt;6.7</v>
      </c>
      <c r="W128" s="47"/>
    </row>
    <row r="129" spans="1:23" x14ac:dyDescent="0.4">
      <c r="A129" s="18">
        <f t="shared" si="12"/>
        <v>123</v>
      </c>
      <c r="B129" s="74" t="s">
        <v>405</v>
      </c>
      <c r="C129" s="16" t="s">
        <v>50</v>
      </c>
      <c r="D129" s="32" t="s">
        <v>50</v>
      </c>
      <c r="E129" s="18" t="s">
        <v>33</v>
      </c>
      <c r="F129" s="16" t="s">
        <v>55</v>
      </c>
      <c r="G129" s="153" t="s">
        <v>381</v>
      </c>
      <c r="H129" s="32" t="s">
        <v>407</v>
      </c>
      <c r="I129" s="74" t="s">
        <v>419</v>
      </c>
      <c r="J129" s="74" t="s">
        <v>201</v>
      </c>
      <c r="K129" s="74" t="s">
        <v>33</v>
      </c>
      <c r="L129" s="47" t="s">
        <v>384</v>
      </c>
      <c r="M129" s="74" t="s">
        <v>454</v>
      </c>
      <c r="N129" s="33" t="s">
        <v>38</v>
      </c>
      <c r="O129" s="34">
        <v>46048</v>
      </c>
      <c r="P129" s="35">
        <v>46051</v>
      </c>
      <c r="Q129" s="32" t="s">
        <v>103</v>
      </c>
      <c r="R129" s="74" t="s">
        <v>70</v>
      </c>
      <c r="S129" s="37" t="s">
        <v>131</v>
      </c>
      <c r="T129" s="24" t="str">
        <f t="shared" si="15"/>
        <v>&lt;3.61</v>
      </c>
      <c r="U129" s="24" t="str">
        <f t="shared" si="15"/>
        <v>&lt;4.04</v>
      </c>
      <c r="V129" s="25" t="str">
        <f t="shared" si="14"/>
        <v>&lt;7.7</v>
      </c>
      <c r="W129" s="47"/>
    </row>
    <row r="130" spans="1:23" x14ac:dyDescent="0.4">
      <c r="A130" s="18">
        <f t="shared" si="12"/>
        <v>124</v>
      </c>
      <c r="B130" s="74" t="s">
        <v>405</v>
      </c>
      <c r="C130" s="16" t="s">
        <v>50</v>
      </c>
      <c r="D130" s="32" t="s">
        <v>50</v>
      </c>
      <c r="E130" s="18" t="s">
        <v>33</v>
      </c>
      <c r="F130" s="16" t="s">
        <v>55</v>
      </c>
      <c r="G130" s="153" t="s">
        <v>381</v>
      </c>
      <c r="H130" s="32" t="s">
        <v>407</v>
      </c>
      <c r="I130" s="74" t="s">
        <v>419</v>
      </c>
      <c r="J130" s="74" t="s">
        <v>201</v>
      </c>
      <c r="K130" s="74" t="s">
        <v>33</v>
      </c>
      <c r="L130" s="47" t="s">
        <v>384</v>
      </c>
      <c r="M130" s="74" t="s">
        <v>454</v>
      </c>
      <c r="N130" s="33" t="s">
        <v>38</v>
      </c>
      <c r="O130" s="34">
        <v>46048</v>
      </c>
      <c r="P130" s="35">
        <v>46051</v>
      </c>
      <c r="Q130" s="32" t="s">
        <v>74</v>
      </c>
      <c r="R130" s="74" t="s">
        <v>404</v>
      </c>
      <c r="S130" s="37" t="s">
        <v>199</v>
      </c>
      <c r="T130" s="24" t="str">
        <f t="shared" si="15"/>
        <v>&lt;3.83</v>
      </c>
      <c r="U130" s="24" t="str">
        <f t="shared" si="15"/>
        <v>&lt;3.57</v>
      </c>
      <c r="V130" s="25" t="str">
        <f t="shared" si="14"/>
        <v>&lt;7.4</v>
      </c>
      <c r="W130" s="47"/>
    </row>
    <row r="131" spans="1:23" x14ac:dyDescent="0.4">
      <c r="A131" s="18">
        <f t="shared" si="12"/>
        <v>125</v>
      </c>
      <c r="B131" s="74" t="s">
        <v>405</v>
      </c>
      <c r="C131" s="16" t="s">
        <v>50</v>
      </c>
      <c r="D131" s="32" t="s">
        <v>50</v>
      </c>
      <c r="E131" s="18" t="s">
        <v>33</v>
      </c>
      <c r="F131" s="16" t="s">
        <v>55</v>
      </c>
      <c r="G131" s="153" t="s">
        <v>381</v>
      </c>
      <c r="H131" s="32" t="s">
        <v>407</v>
      </c>
      <c r="I131" s="74" t="s">
        <v>205</v>
      </c>
      <c r="J131" s="74" t="s">
        <v>201</v>
      </c>
      <c r="K131" s="74" t="s">
        <v>33</v>
      </c>
      <c r="L131" s="47" t="s">
        <v>384</v>
      </c>
      <c r="M131" s="74" t="s">
        <v>454</v>
      </c>
      <c r="N131" s="33" t="s">
        <v>38</v>
      </c>
      <c r="O131" s="34">
        <v>46048</v>
      </c>
      <c r="P131" s="35">
        <v>46051</v>
      </c>
      <c r="Q131" s="32" t="s">
        <v>77</v>
      </c>
      <c r="R131" s="74" t="s">
        <v>420</v>
      </c>
      <c r="S131" s="37" t="s">
        <v>141</v>
      </c>
      <c r="T131" s="24" t="str">
        <f t="shared" si="15"/>
        <v>&lt;5.23</v>
      </c>
      <c r="U131" s="24" t="str">
        <f t="shared" si="15"/>
        <v>&lt;5.92</v>
      </c>
      <c r="V131" s="25" t="str">
        <f t="shared" si="14"/>
        <v>&lt;11</v>
      </c>
      <c r="W131" s="47"/>
    </row>
    <row r="132" spans="1:23" x14ac:dyDescent="0.4">
      <c r="A132" s="18">
        <f t="shared" si="12"/>
        <v>126</v>
      </c>
      <c r="B132" s="74" t="s">
        <v>405</v>
      </c>
      <c r="C132" s="16" t="s">
        <v>50</v>
      </c>
      <c r="D132" s="32" t="s">
        <v>50</v>
      </c>
      <c r="E132" s="18" t="s">
        <v>33</v>
      </c>
      <c r="F132" s="16" t="s">
        <v>55</v>
      </c>
      <c r="G132" s="153" t="s">
        <v>381</v>
      </c>
      <c r="H132" s="32" t="s">
        <v>407</v>
      </c>
      <c r="I132" s="74" t="s">
        <v>205</v>
      </c>
      <c r="J132" s="74" t="s">
        <v>201</v>
      </c>
      <c r="K132" s="74" t="s">
        <v>33</v>
      </c>
      <c r="L132" s="47" t="s">
        <v>384</v>
      </c>
      <c r="M132" s="74" t="s">
        <v>454</v>
      </c>
      <c r="N132" s="33" t="s">
        <v>38</v>
      </c>
      <c r="O132" s="34">
        <v>46048</v>
      </c>
      <c r="P132" s="35">
        <v>46051</v>
      </c>
      <c r="Q132" s="32" t="s">
        <v>58</v>
      </c>
      <c r="R132" s="74" t="s">
        <v>64</v>
      </c>
      <c r="S132" s="37" t="s">
        <v>150</v>
      </c>
      <c r="T132" s="24" t="str">
        <f t="shared" si="15"/>
        <v>&lt;4.53</v>
      </c>
      <c r="U132" s="24" t="str">
        <f t="shared" si="15"/>
        <v>&lt;3.31</v>
      </c>
      <c r="V132" s="25" t="str">
        <f t="shared" si="14"/>
        <v>&lt;7.8</v>
      </c>
      <c r="W132" s="47"/>
    </row>
    <row r="133" spans="1:23" x14ac:dyDescent="0.4">
      <c r="A133" s="18">
        <f t="shared" si="12"/>
        <v>127</v>
      </c>
      <c r="B133" s="74" t="s">
        <v>405</v>
      </c>
      <c r="C133" s="16" t="s">
        <v>50</v>
      </c>
      <c r="D133" s="32" t="s">
        <v>50</v>
      </c>
      <c r="E133" s="18" t="s">
        <v>33</v>
      </c>
      <c r="F133" s="16" t="s">
        <v>55</v>
      </c>
      <c r="G133" s="153" t="s">
        <v>381</v>
      </c>
      <c r="H133" s="32" t="s">
        <v>407</v>
      </c>
      <c r="I133" s="74" t="s">
        <v>205</v>
      </c>
      <c r="J133" s="74" t="s">
        <v>201</v>
      </c>
      <c r="K133" s="74" t="s">
        <v>33</v>
      </c>
      <c r="L133" s="47" t="s">
        <v>384</v>
      </c>
      <c r="M133" s="74" t="s">
        <v>454</v>
      </c>
      <c r="N133" s="33" t="s">
        <v>38</v>
      </c>
      <c r="O133" s="34">
        <v>46048</v>
      </c>
      <c r="P133" s="35">
        <v>46051</v>
      </c>
      <c r="Q133" s="32" t="s">
        <v>72</v>
      </c>
      <c r="R133" s="74" t="s">
        <v>188</v>
      </c>
      <c r="S133" s="37" t="s">
        <v>171</v>
      </c>
      <c r="T133" s="24" t="str">
        <f t="shared" si="15"/>
        <v>&lt;3.53</v>
      </c>
      <c r="U133" s="24" t="str">
        <f t="shared" si="15"/>
        <v>&lt;2.94</v>
      </c>
      <c r="V133" s="25" t="str">
        <f t="shared" si="14"/>
        <v>&lt;6.5</v>
      </c>
      <c r="W133" s="47"/>
    </row>
    <row r="134" spans="1:23" x14ac:dyDescent="0.4">
      <c r="A134" s="18">
        <f t="shared" si="12"/>
        <v>128</v>
      </c>
      <c r="B134" s="74" t="s">
        <v>405</v>
      </c>
      <c r="C134" s="16" t="s">
        <v>50</v>
      </c>
      <c r="D134" s="32" t="s">
        <v>50</v>
      </c>
      <c r="E134" s="18" t="s">
        <v>33</v>
      </c>
      <c r="F134" s="16" t="s">
        <v>55</v>
      </c>
      <c r="G134" s="153" t="s">
        <v>381</v>
      </c>
      <c r="H134" s="32" t="s">
        <v>407</v>
      </c>
      <c r="I134" s="74" t="s">
        <v>205</v>
      </c>
      <c r="J134" s="74" t="s">
        <v>201</v>
      </c>
      <c r="K134" s="74" t="s">
        <v>33</v>
      </c>
      <c r="L134" s="47" t="s">
        <v>384</v>
      </c>
      <c r="M134" s="74" t="s">
        <v>454</v>
      </c>
      <c r="N134" s="33" t="s">
        <v>38</v>
      </c>
      <c r="O134" s="34">
        <v>46048</v>
      </c>
      <c r="P134" s="35">
        <v>46051</v>
      </c>
      <c r="Q134" s="32" t="s">
        <v>210</v>
      </c>
      <c r="R134" s="74" t="s">
        <v>172</v>
      </c>
      <c r="S134" s="37" t="s">
        <v>52</v>
      </c>
      <c r="T134" s="24" t="str">
        <f t="shared" si="15"/>
        <v>&lt;3.02</v>
      </c>
      <c r="U134" s="24" t="str">
        <f t="shared" si="15"/>
        <v>&lt;3.75</v>
      </c>
      <c r="V134" s="25" t="str">
        <f t="shared" si="14"/>
        <v>&lt;6.8</v>
      </c>
      <c r="W134" s="47"/>
    </row>
    <row r="135" spans="1:23" x14ac:dyDescent="0.4">
      <c r="A135" s="18">
        <f t="shared" si="12"/>
        <v>129</v>
      </c>
      <c r="B135" s="74" t="s">
        <v>405</v>
      </c>
      <c r="C135" s="16" t="s">
        <v>50</v>
      </c>
      <c r="D135" s="32" t="s">
        <v>50</v>
      </c>
      <c r="E135" s="18" t="s">
        <v>33</v>
      </c>
      <c r="F135" s="16" t="s">
        <v>55</v>
      </c>
      <c r="G135" s="153" t="s">
        <v>381</v>
      </c>
      <c r="H135" s="32" t="s">
        <v>407</v>
      </c>
      <c r="I135" s="74" t="s">
        <v>205</v>
      </c>
      <c r="J135" s="74" t="s">
        <v>201</v>
      </c>
      <c r="K135" s="74" t="s">
        <v>33</v>
      </c>
      <c r="L135" s="47" t="s">
        <v>384</v>
      </c>
      <c r="M135" s="74" t="s">
        <v>454</v>
      </c>
      <c r="N135" s="33" t="s">
        <v>38</v>
      </c>
      <c r="O135" s="34">
        <v>46048</v>
      </c>
      <c r="P135" s="35">
        <v>46051</v>
      </c>
      <c r="Q135" s="32" t="s">
        <v>104</v>
      </c>
      <c r="R135" s="74" t="s">
        <v>456</v>
      </c>
      <c r="S135" s="37" t="s">
        <v>150</v>
      </c>
      <c r="T135" s="24" t="str">
        <f t="shared" si="15"/>
        <v>&lt;3.91</v>
      </c>
      <c r="U135" s="24" t="str">
        <f t="shared" si="15"/>
        <v>&lt;3.88</v>
      </c>
      <c r="V135" s="25" t="str">
        <f t="shared" si="14"/>
        <v>&lt;7.8</v>
      </c>
      <c r="W135" s="47"/>
    </row>
    <row r="136" spans="1:23" x14ac:dyDescent="0.4">
      <c r="A136" s="18">
        <f t="shared" si="12"/>
        <v>130</v>
      </c>
      <c r="B136" s="74" t="s">
        <v>405</v>
      </c>
      <c r="C136" s="16" t="s">
        <v>50</v>
      </c>
      <c r="D136" s="32" t="s">
        <v>50</v>
      </c>
      <c r="E136" s="18" t="s">
        <v>33</v>
      </c>
      <c r="F136" s="16" t="s">
        <v>202</v>
      </c>
      <c r="G136" s="153" t="s">
        <v>381</v>
      </c>
      <c r="H136" s="32" t="s">
        <v>407</v>
      </c>
      <c r="I136" s="74" t="s">
        <v>458</v>
      </c>
      <c r="J136" s="74" t="s">
        <v>201</v>
      </c>
      <c r="K136" s="74" t="s">
        <v>33</v>
      </c>
      <c r="L136" s="47" t="s">
        <v>384</v>
      </c>
      <c r="M136" s="74" t="s">
        <v>209</v>
      </c>
      <c r="N136" s="33" t="s">
        <v>38</v>
      </c>
      <c r="O136" s="34">
        <v>46048</v>
      </c>
      <c r="P136" s="35">
        <v>46051</v>
      </c>
      <c r="Q136" s="32" t="s">
        <v>459</v>
      </c>
      <c r="R136" s="74" t="s">
        <v>97</v>
      </c>
      <c r="S136" s="37" t="s">
        <v>460</v>
      </c>
      <c r="T136" s="24" t="str">
        <f t="shared" si="15"/>
        <v>&lt;0.306</v>
      </c>
      <c r="U136" s="24" t="str">
        <f t="shared" si="15"/>
        <v>&lt;0.305</v>
      </c>
      <c r="V136" s="25" t="str">
        <f t="shared" si="14"/>
        <v>&lt;0.61</v>
      </c>
      <c r="W136" s="47"/>
    </row>
    <row r="137" spans="1:23" x14ac:dyDescent="0.4">
      <c r="A137" s="18">
        <f t="shared" ref="A137:A149" si="16">A136+1</f>
        <v>131</v>
      </c>
      <c r="B137" s="74" t="s">
        <v>405</v>
      </c>
      <c r="C137" s="16" t="s">
        <v>50</v>
      </c>
      <c r="D137" s="32" t="s">
        <v>50</v>
      </c>
      <c r="E137" s="18" t="s">
        <v>33</v>
      </c>
      <c r="F137" s="16" t="s">
        <v>202</v>
      </c>
      <c r="G137" s="153" t="s">
        <v>381</v>
      </c>
      <c r="H137" s="32" t="s">
        <v>407</v>
      </c>
      <c r="I137" s="74" t="s">
        <v>458</v>
      </c>
      <c r="J137" s="74" t="s">
        <v>201</v>
      </c>
      <c r="K137" s="74" t="s">
        <v>33</v>
      </c>
      <c r="L137" s="47" t="s">
        <v>384</v>
      </c>
      <c r="M137" s="74" t="s">
        <v>209</v>
      </c>
      <c r="N137" s="33" t="s">
        <v>38</v>
      </c>
      <c r="O137" s="34">
        <v>46048</v>
      </c>
      <c r="P137" s="35">
        <v>46051</v>
      </c>
      <c r="Q137" s="32" t="s">
        <v>461</v>
      </c>
      <c r="R137" s="74" t="s">
        <v>462</v>
      </c>
      <c r="S137" s="37" t="s">
        <v>463</v>
      </c>
      <c r="T137" s="24" t="str">
        <f t="shared" si="15"/>
        <v>&lt;0.286</v>
      </c>
      <c r="U137" s="24" t="str">
        <f t="shared" si="15"/>
        <v>&lt;0.294</v>
      </c>
      <c r="V137" s="25" t="str">
        <f t="shared" si="14"/>
        <v>&lt;0.58</v>
      </c>
      <c r="W137" s="47"/>
    </row>
    <row r="138" spans="1:23" x14ac:dyDescent="0.4">
      <c r="A138" s="18">
        <f t="shared" si="16"/>
        <v>132</v>
      </c>
      <c r="B138" s="74" t="s">
        <v>405</v>
      </c>
      <c r="C138" s="16" t="s">
        <v>50</v>
      </c>
      <c r="D138" s="32" t="s">
        <v>50</v>
      </c>
      <c r="E138" s="18" t="s">
        <v>33</v>
      </c>
      <c r="F138" s="16" t="s">
        <v>202</v>
      </c>
      <c r="G138" s="153" t="s">
        <v>381</v>
      </c>
      <c r="H138" s="32" t="s">
        <v>407</v>
      </c>
      <c r="I138" s="74" t="s">
        <v>203</v>
      </c>
      <c r="J138" s="74" t="s">
        <v>201</v>
      </c>
      <c r="K138" s="74" t="s">
        <v>33</v>
      </c>
      <c r="L138" s="47" t="s">
        <v>384</v>
      </c>
      <c r="M138" s="74" t="s">
        <v>209</v>
      </c>
      <c r="N138" s="33" t="s">
        <v>38</v>
      </c>
      <c r="O138" s="34">
        <v>46048</v>
      </c>
      <c r="P138" s="35">
        <v>46051</v>
      </c>
      <c r="Q138" s="32" t="s">
        <v>98</v>
      </c>
      <c r="R138" s="74" t="s">
        <v>464</v>
      </c>
      <c r="S138" s="37" t="s">
        <v>465</v>
      </c>
      <c r="T138" s="24" t="str">
        <f t="shared" si="15"/>
        <v>&lt;0.317</v>
      </c>
      <c r="U138" s="24" t="str">
        <f t="shared" si="15"/>
        <v>&lt;0.302</v>
      </c>
      <c r="V138" s="25" t="str">
        <f t="shared" si="14"/>
        <v>&lt;0.62</v>
      </c>
      <c r="W138" s="47"/>
    </row>
    <row r="139" spans="1:23" x14ac:dyDescent="0.4">
      <c r="A139" s="18">
        <f t="shared" si="16"/>
        <v>133</v>
      </c>
      <c r="B139" s="74" t="s">
        <v>405</v>
      </c>
      <c r="C139" s="16" t="s">
        <v>50</v>
      </c>
      <c r="D139" s="32" t="s">
        <v>50</v>
      </c>
      <c r="E139" s="18" t="s">
        <v>33</v>
      </c>
      <c r="F139" s="16" t="s">
        <v>202</v>
      </c>
      <c r="G139" s="153" t="s">
        <v>381</v>
      </c>
      <c r="H139" s="32" t="s">
        <v>407</v>
      </c>
      <c r="I139" s="74" t="s">
        <v>203</v>
      </c>
      <c r="J139" s="74" t="s">
        <v>201</v>
      </c>
      <c r="K139" s="74" t="s">
        <v>33</v>
      </c>
      <c r="L139" s="47" t="s">
        <v>384</v>
      </c>
      <c r="M139" s="74" t="s">
        <v>209</v>
      </c>
      <c r="N139" s="33" t="s">
        <v>38</v>
      </c>
      <c r="O139" s="34">
        <v>46048</v>
      </c>
      <c r="P139" s="35">
        <v>46051</v>
      </c>
      <c r="Q139" s="32" t="s">
        <v>466</v>
      </c>
      <c r="R139" s="74" t="s">
        <v>467</v>
      </c>
      <c r="S139" s="37" t="s">
        <v>468</v>
      </c>
      <c r="T139" s="24" t="str">
        <f t="shared" si="15"/>
        <v>&lt;0.304</v>
      </c>
      <c r="U139" s="24" t="str">
        <f t="shared" si="15"/>
        <v>&lt;0.323</v>
      </c>
      <c r="V139" s="25" t="str">
        <f t="shared" si="14"/>
        <v>&lt;0.63</v>
      </c>
      <c r="W139" s="47"/>
    </row>
    <row r="140" spans="1:23" x14ac:dyDescent="0.4">
      <c r="A140" s="18">
        <f t="shared" si="16"/>
        <v>134</v>
      </c>
      <c r="B140" s="74" t="s">
        <v>405</v>
      </c>
      <c r="C140" s="16" t="s">
        <v>50</v>
      </c>
      <c r="D140" s="32" t="s">
        <v>50</v>
      </c>
      <c r="E140" s="18" t="s">
        <v>33</v>
      </c>
      <c r="F140" s="16" t="s">
        <v>55</v>
      </c>
      <c r="G140" s="153" t="s">
        <v>381</v>
      </c>
      <c r="H140" s="32" t="s">
        <v>407</v>
      </c>
      <c r="I140" s="74" t="s">
        <v>200</v>
      </c>
      <c r="J140" s="74" t="s">
        <v>201</v>
      </c>
      <c r="K140" s="74" t="s">
        <v>33</v>
      </c>
      <c r="L140" s="47" t="s">
        <v>384</v>
      </c>
      <c r="M140" s="74" t="s">
        <v>454</v>
      </c>
      <c r="N140" s="33" t="s">
        <v>38</v>
      </c>
      <c r="O140" s="34">
        <v>46046</v>
      </c>
      <c r="P140" s="35">
        <v>46051</v>
      </c>
      <c r="Q140" s="32" t="s">
        <v>196</v>
      </c>
      <c r="R140" s="74" t="s">
        <v>140</v>
      </c>
      <c r="S140" s="37" t="s">
        <v>136</v>
      </c>
      <c r="T140" s="24" t="str">
        <f t="shared" si="15"/>
        <v>&lt;6.26</v>
      </c>
      <c r="U140" s="24" t="str">
        <f t="shared" si="15"/>
        <v>&lt;5.44</v>
      </c>
      <c r="V140" s="25" t="str">
        <f t="shared" si="14"/>
        <v>&lt;12</v>
      </c>
      <c r="W140" s="47"/>
    </row>
    <row r="141" spans="1:23" x14ac:dyDescent="0.4">
      <c r="A141" s="18">
        <f t="shared" si="16"/>
        <v>135</v>
      </c>
      <c r="B141" s="74" t="s">
        <v>405</v>
      </c>
      <c r="C141" s="16" t="s">
        <v>50</v>
      </c>
      <c r="D141" s="32" t="s">
        <v>50</v>
      </c>
      <c r="E141" s="18" t="s">
        <v>33</v>
      </c>
      <c r="F141" s="16" t="s">
        <v>55</v>
      </c>
      <c r="G141" s="153" t="s">
        <v>381</v>
      </c>
      <c r="H141" s="32" t="s">
        <v>407</v>
      </c>
      <c r="I141" s="74" t="s">
        <v>200</v>
      </c>
      <c r="J141" s="74" t="s">
        <v>201</v>
      </c>
      <c r="K141" s="74" t="s">
        <v>33</v>
      </c>
      <c r="L141" s="47" t="s">
        <v>384</v>
      </c>
      <c r="M141" s="74" t="s">
        <v>454</v>
      </c>
      <c r="N141" s="33" t="s">
        <v>38</v>
      </c>
      <c r="O141" s="34">
        <v>46046</v>
      </c>
      <c r="P141" s="35">
        <v>46051</v>
      </c>
      <c r="Q141" s="32" t="s">
        <v>146</v>
      </c>
      <c r="R141" s="74" t="s">
        <v>81</v>
      </c>
      <c r="S141" s="37" t="s">
        <v>207</v>
      </c>
      <c r="T141" s="24" t="str">
        <f t="shared" si="15"/>
        <v>&lt;3.86</v>
      </c>
      <c r="U141" s="24" t="str">
        <f t="shared" si="15"/>
        <v>&lt;4.16</v>
      </c>
      <c r="V141" s="25" t="str">
        <f t="shared" si="14"/>
        <v>&lt;8</v>
      </c>
      <c r="W141" s="47"/>
    </row>
    <row r="142" spans="1:23" x14ac:dyDescent="0.4">
      <c r="A142" s="18">
        <f t="shared" si="16"/>
        <v>136</v>
      </c>
      <c r="B142" s="74" t="s">
        <v>405</v>
      </c>
      <c r="C142" s="16" t="s">
        <v>50</v>
      </c>
      <c r="D142" s="32" t="s">
        <v>50</v>
      </c>
      <c r="E142" s="18" t="s">
        <v>33</v>
      </c>
      <c r="F142" s="16" t="s">
        <v>55</v>
      </c>
      <c r="G142" s="153" t="s">
        <v>381</v>
      </c>
      <c r="H142" s="32" t="s">
        <v>407</v>
      </c>
      <c r="I142" s="74" t="s">
        <v>200</v>
      </c>
      <c r="J142" s="74" t="s">
        <v>201</v>
      </c>
      <c r="K142" s="74" t="s">
        <v>33</v>
      </c>
      <c r="L142" s="47" t="s">
        <v>384</v>
      </c>
      <c r="M142" s="74" t="s">
        <v>454</v>
      </c>
      <c r="N142" s="33" t="s">
        <v>38</v>
      </c>
      <c r="O142" s="34">
        <v>46046</v>
      </c>
      <c r="P142" s="35">
        <v>46051</v>
      </c>
      <c r="Q142" s="32" t="s">
        <v>166</v>
      </c>
      <c r="R142" s="74" t="s">
        <v>144</v>
      </c>
      <c r="S142" s="37" t="s">
        <v>130</v>
      </c>
      <c r="T142" s="24" t="str">
        <f t="shared" si="15"/>
        <v>&lt;3.67</v>
      </c>
      <c r="U142" s="24" t="str">
        <f t="shared" si="15"/>
        <v>&lt;4.65</v>
      </c>
      <c r="V142" s="25" t="str">
        <f t="shared" si="14"/>
        <v>&lt;8.3</v>
      </c>
      <c r="W142" s="47"/>
    </row>
    <row r="143" spans="1:23" x14ac:dyDescent="0.4">
      <c r="A143" s="18">
        <f t="shared" si="16"/>
        <v>137</v>
      </c>
      <c r="B143" s="74" t="s">
        <v>405</v>
      </c>
      <c r="C143" s="16" t="s">
        <v>50</v>
      </c>
      <c r="D143" s="32" t="s">
        <v>50</v>
      </c>
      <c r="E143" s="18" t="s">
        <v>33</v>
      </c>
      <c r="F143" s="16" t="s">
        <v>55</v>
      </c>
      <c r="G143" s="153" t="s">
        <v>381</v>
      </c>
      <c r="H143" s="32" t="s">
        <v>407</v>
      </c>
      <c r="I143" s="74" t="s">
        <v>56</v>
      </c>
      <c r="J143" s="74" t="s">
        <v>201</v>
      </c>
      <c r="K143" s="74" t="s">
        <v>33</v>
      </c>
      <c r="L143" s="47" t="s">
        <v>384</v>
      </c>
      <c r="M143" s="74" t="s">
        <v>379</v>
      </c>
      <c r="N143" s="33" t="s">
        <v>38</v>
      </c>
      <c r="O143" s="34">
        <v>46049</v>
      </c>
      <c r="P143" s="35">
        <v>46051</v>
      </c>
      <c r="Q143" s="32" t="s">
        <v>169</v>
      </c>
      <c r="R143" s="74" t="s">
        <v>469</v>
      </c>
      <c r="S143" s="37" t="s">
        <v>182</v>
      </c>
      <c r="T143" s="24" t="str">
        <f t="shared" si="15"/>
        <v>&lt;2.58</v>
      </c>
      <c r="U143" s="24" t="str">
        <f t="shared" si="15"/>
        <v>&lt;3.38</v>
      </c>
      <c r="V143" s="25" t="str">
        <f t="shared" ref="V143:V149" si="17">IFERROR(IF(AND(T143="",U143=""),"",IF(AND(T143="-",U143="-"),IF(S143="","Cs合計を入力してください",S143),IF(NOT(ISERROR(T143*1+U143*1)),ROUND(T143+U143, 1-INT(LOG(ABS(T143+U143)))),IF(NOT(ISERROR(T143*1)),ROUND(T143, 1-INT(LOG(ABS(T143)))),IF(NOT(ISERROR(U143*1)),ROUND(U143, 1-INT(LOG(ABS(U143)))),IF(ISERROR(T143*1+U143*1),"&lt;"&amp;ROUND(IF(T143="-",0,SUBSTITUTE(T143,"&lt;",""))*1+IF(U143="-",0,SUBSTITUTE(U143,"&lt;",""))*1,1-INT(LOG(ABS(IF(T143="-",0,SUBSTITUTE(T143,"&lt;",""))*1+IF(U143="-",0,SUBSTITUTE(U143,"&lt;",""))*1)))))))))),"入力形式が間違っています")</f>
        <v>&lt;6</v>
      </c>
      <c r="W143" s="47"/>
    </row>
    <row r="144" spans="1:23" x14ac:dyDescent="0.4">
      <c r="A144" s="18">
        <f t="shared" si="16"/>
        <v>138</v>
      </c>
      <c r="B144" s="74" t="s">
        <v>405</v>
      </c>
      <c r="C144" s="16" t="s">
        <v>50</v>
      </c>
      <c r="D144" s="32" t="s">
        <v>50</v>
      </c>
      <c r="E144" s="18" t="s">
        <v>33</v>
      </c>
      <c r="F144" s="16" t="s">
        <v>55</v>
      </c>
      <c r="G144" s="153" t="s">
        <v>381</v>
      </c>
      <c r="H144" s="32" t="s">
        <v>407</v>
      </c>
      <c r="I144" s="74" t="s">
        <v>208</v>
      </c>
      <c r="J144" s="74" t="s">
        <v>201</v>
      </c>
      <c r="K144" s="74" t="s">
        <v>33</v>
      </c>
      <c r="L144" s="47" t="s">
        <v>384</v>
      </c>
      <c r="M144" s="74" t="s">
        <v>379</v>
      </c>
      <c r="N144" s="33" t="s">
        <v>38</v>
      </c>
      <c r="O144" s="34">
        <v>46049</v>
      </c>
      <c r="P144" s="35">
        <v>46051</v>
      </c>
      <c r="Q144" s="32" t="s">
        <v>470</v>
      </c>
      <c r="R144" s="74" t="s">
        <v>469</v>
      </c>
      <c r="S144" s="37" t="s">
        <v>155</v>
      </c>
      <c r="T144" s="24" t="str">
        <f t="shared" si="15"/>
        <v>&lt;3.35</v>
      </c>
      <c r="U144" s="24" t="str">
        <f t="shared" si="15"/>
        <v>&lt;3.38</v>
      </c>
      <c r="V144" s="25" t="str">
        <f t="shared" si="17"/>
        <v>&lt;6.7</v>
      </c>
      <c r="W144" s="47"/>
    </row>
    <row r="145" spans="1:23" x14ac:dyDescent="0.4">
      <c r="A145" s="18">
        <f t="shared" si="16"/>
        <v>139</v>
      </c>
      <c r="B145" s="74" t="s">
        <v>405</v>
      </c>
      <c r="C145" s="16" t="s">
        <v>50</v>
      </c>
      <c r="D145" s="32" t="s">
        <v>50</v>
      </c>
      <c r="E145" s="18" t="s">
        <v>33</v>
      </c>
      <c r="F145" s="16" t="s">
        <v>202</v>
      </c>
      <c r="G145" s="153" t="s">
        <v>381</v>
      </c>
      <c r="H145" s="32" t="s">
        <v>407</v>
      </c>
      <c r="I145" s="74" t="s">
        <v>203</v>
      </c>
      <c r="J145" s="74" t="s">
        <v>201</v>
      </c>
      <c r="K145" s="74" t="s">
        <v>33</v>
      </c>
      <c r="L145" s="47" t="s">
        <v>384</v>
      </c>
      <c r="M145" s="74" t="s">
        <v>379</v>
      </c>
      <c r="N145" s="33" t="s">
        <v>38</v>
      </c>
      <c r="O145" s="34">
        <v>46049</v>
      </c>
      <c r="P145" s="35">
        <v>46051</v>
      </c>
      <c r="Q145" s="32" t="s">
        <v>105</v>
      </c>
      <c r="R145" s="74" t="s">
        <v>471</v>
      </c>
      <c r="S145" s="37" t="s">
        <v>54</v>
      </c>
      <c r="T145" s="24" t="str">
        <f t="shared" si="15"/>
        <v>&lt;2.78</v>
      </c>
      <c r="U145" s="24" t="str">
        <f t="shared" si="15"/>
        <v>&lt;2.82</v>
      </c>
      <c r="V145" s="25" t="str">
        <f t="shared" si="17"/>
        <v>&lt;5.6</v>
      </c>
      <c r="W145" s="47"/>
    </row>
    <row r="146" spans="1:23" x14ac:dyDescent="0.4">
      <c r="A146" s="18">
        <f t="shared" si="16"/>
        <v>140</v>
      </c>
      <c r="B146" s="74" t="s">
        <v>405</v>
      </c>
      <c r="C146" s="71" t="s">
        <v>50</v>
      </c>
      <c r="D146" s="48" t="s">
        <v>50</v>
      </c>
      <c r="E146" s="18" t="s">
        <v>33</v>
      </c>
      <c r="F146" s="16" t="s">
        <v>55</v>
      </c>
      <c r="G146" s="153" t="s">
        <v>381</v>
      </c>
      <c r="H146" s="32" t="s">
        <v>407</v>
      </c>
      <c r="I146" s="74" t="s">
        <v>205</v>
      </c>
      <c r="J146" s="74" t="s">
        <v>201</v>
      </c>
      <c r="K146" s="74" t="s">
        <v>33</v>
      </c>
      <c r="L146" s="72" t="s">
        <v>384</v>
      </c>
      <c r="M146" s="74" t="s">
        <v>379</v>
      </c>
      <c r="N146" s="61" t="s">
        <v>38</v>
      </c>
      <c r="O146" s="34">
        <v>46049</v>
      </c>
      <c r="P146" s="35">
        <v>46051</v>
      </c>
      <c r="Q146" s="32" t="s">
        <v>457</v>
      </c>
      <c r="R146" s="74" t="s">
        <v>181</v>
      </c>
      <c r="S146" s="37" t="s">
        <v>204</v>
      </c>
      <c r="T146" s="24" t="str">
        <f t="shared" si="15"/>
        <v>&lt;2.89</v>
      </c>
      <c r="U146" s="24" t="str">
        <f t="shared" si="15"/>
        <v>&lt;3.2</v>
      </c>
      <c r="V146" s="25" t="str">
        <f t="shared" si="17"/>
        <v>&lt;6.1</v>
      </c>
      <c r="W146" s="47"/>
    </row>
    <row r="147" spans="1:23" ht="37.5" x14ac:dyDescent="0.4">
      <c r="A147" s="18">
        <f t="shared" si="16"/>
        <v>141</v>
      </c>
      <c r="B147" s="26" t="s">
        <v>31</v>
      </c>
      <c r="C147" s="51" t="s">
        <v>31</v>
      </c>
      <c r="D147" s="32" t="s">
        <v>32</v>
      </c>
      <c r="E147" s="18" t="s">
        <v>33</v>
      </c>
      <c r="F147" s="29" t="s">
        <v>202</v>
      </c>
      <c r="G147" s="17" t="s">
        <v>34</v>
      </c>
      <c r="H147" s="32" t="s">
        <v>35</v>
      </c>
      <c r="I147" s="30" t="s">
        <v>472</v>
      </c>
      <c r="J147" s="74" t="s">
        <v>39</v>
      </c>
      <c r="K147" s="74" t="s">
        <v>67</v>
      </c>
      <c r="L147" s="47" t="s">
        <v>473</v>
      </c>
      <c r="M147" s="74" t="s">
        <v>474</v>
      </c>
      <c r="N147" s="68" t="s">
        <v>38</v>
      </c>
      <c r="O147" s="76">
        <v>46059</v>
      </c>
      <c r="P147" s="189">
        <v>46059</v>
      </c>
      <c r="Q147" s="28" t="s">
        <v>42</v>
      </c>
      <c r="R147" s="28" t="s">
        <v>475</v>
      </c>
      <c r="S147" s="67" t="s">
        <v>174</v>
      </c>
      <c r="T147" s="24" t="str">
        <f t="shared" ref="T147:U149" si="18">IF(Q147="","",IF(NOT(ISERROR(Q147*1)),ROUNDDOWN(Q147*1,2-INT(LOG(ABS(Q147*1)))),IFERROR("&lt;"&amp;ROUNDDOWN(IF(SUBSTITUTE(Q147,"&lt;","")*1&lt;=50,SUBSTITUTE(Q147,"&lt;","")*1,""),2-INT(LOG(ABS(SUBSTITUTE(Q147,"&lt;","")*1)))),IF(Q147="-",Q147,"入力形式が間違っています"))))</f>
        <v>&lt;2.92</v>
      </c>
      <c r="U147" s="24" t="str">
        <f t="shared" si="18"/>
        <v>&lt;2.93</v>
      </c>
      <c r="V147" s="25" t="str">
        <f t="shared" si="17"/>
        <v>&lt;5.9</v>
      </c>
      <c r="W147" s="31"/>
    </row>
    <row r="148" spans="1:23" x14ac:dyDescent="0.4">
      <c r="A148" s="18">
        <f t="shared" si="16"/>
        <v>142</v>
      </c>
      <c r="B148" s="74" t="s">
        <v>31</v>
      </c>
      <c r="C148" s="51" t="s">
        <v>31</v>
      </c>
      <c r="D148" s="32" t="s">
        <v>32</v>
      </c>
      <c r="E148" s="18" t="s">
        <v>33</v>
      </c>
      <c r="F148" s="29" t="s">
        <v>202</v>
      </c>
      <c r="G148" s="17" t="s">
        <v>34</v>
      </c>
      <c r="H148" s="32" t="s">
        <v>35</v>
      </c>
      <c r="I148" s="29" t="s">
        <v>476</v>
      </c>
      <c r="J148" s="74" t="s">
        <v>39</v>
      </c>
      <c r="K148" s="26" t="s">
        <v>67</v>
      </c>
      <c r="L148" s="31" t="s">
        <v>473</v>
      </c>
      <c r="M148" s="74" t="s">
        <v>474</v>
      </c>
      <c r="N148" s="68" t="s">
        <v>38</v>
      </c>
      <c r="O148" s="34">
        <v>46059</v>
      </c>
      <c r="P148" s="189">
        <v>46059</v>
      </c>
      <c r="Q148" s="28" t="s">
        <v>153</v>
      </c>
      <c r="R148" s="28" t="s">
        <v>372</v>
      </c>
      <c r="S148" s="67" t="s">
        <v>174</v>
      </c>
      <c r="T148" s="24" t="str">
        <f t="shared" si="18"/>
        <v>&lt;2.77</v>
      </c>
      <c r="U148" s="24" t="str">
        <f t="shared" si="18"/>
        <v>&lt;3.16</v>
      </c>
      <c r="V148" s="25" t="str">
        <f t="shared" si="17"/>
        <v>&lt;5.9</v>
      </c>
      <c r="W148" s="31"/>
    </row>
    <row r="149" spans="1:23" ht="37.5" x14ac:dyDescent="0.4">
      <c r="A149" s="18">
        <f t="shared" si="16"/>
        <v>143</v>
      </c>
      <c r="B149" s="74" t="s">
        <v>31</v>
      </c>
      <c r="C149" s="51" t="s">
        <v>31</v>
      </c>
      <c r="D149" s="32" t="s">
        <v>32</v>
      </c>
      <c r="E149" s="18" t="s">
        <v>33</v>
      </c>
      <c r="F149" s="29" t="s">
        <v>202</v>
      </c>
      <c r="G149" s="17" t="s">
        <v>34</v>
      </c>
      <c r="H149" s="32" t="s">
        <v>35</v>
      </c>
      <c r="I149" s="30" t="s">
        <v>477</v>
      </c>
      <c r="J149" s="74" t="s">
        <v>39</v>
      </c>
      <c r="K149" s="26" t="s">
        <v>67</v>
      </c>
      <c r="L149" s="31" t="s">
        <v>473</v>
      </c>
      <c r="M149" s="74" t="s">
        <v>474</v>
      </c>
      <c r="N149" s="68" t="s">
        <v>38</v>
      </c>
      <c r="O149" s="34">
        <v>46059</v>
      </c>
      <c r="P149" s="189">
        <v>46059</v>
      </c>
      <c r="Q149" s="28" t="s">
        <v>478</v>
      </c>
      <c r="R149" s="28" t="s">
        <v>71</v>
      </c>
      <c r="S149" s="74" t="s">
        <v>132</v>
      </c>
      <c r="T149" s="24" t="str">
        <f t="shared" si="18"/>
        <v>&lt;2.86</v>
      </c>
      <c r="U149" s="24" t="str">
        <f t="shared" si="18"/>
        <v>&lt;3.29</v>
      </c>
      <c r="V149" s="25" t="str">
        <f t="shared" si="17"/>
        <v>&lt;6.2</v>
      </c>
      <c r="W149" s="31" t="str">
        <f t="shared" ref="W149" si="19">IF(ISERROR(V149*1),"",IF(AND(H149="飲料水",V149&gt;=11),"○",IF(AND(H149="牛乳・乳児用食品",V149&gt;=51),"○",IF(AND(H149&lt;&gt;"",V149&gt;=110),"○",""))))</f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3">
    <cfRule type="expression" dxfId="8" priority="9">
      <formula>$W7="○"</formula>
    </cfRule>
  </conditionalFormatting>
  <conditionalFormatting sqref="V14:V17">
    <cfRule type="expression" dxfId="7" priority="8">
      <formula>$W14="○"</formula>
    </cfRule>
  </conditionalFormatting>
  <conditionalFormatting sqref="V18">
    <cfRule type="expression" dxfId="6" priority="7">
      <formula>$W25="○"</formula>
    </cfRule>
  </conditionalFormatting>
  <conditionalFormatting sqref="V19:V24">
    <cfRule type="expression" dxfId="5" priority="6">
      <formula>$W19="○"</formula>
    </cfRule>
  </conditionalFormatting>
  <conditionalFormatting sqref="V25:V30">
    <cfRule type="expression" dxfId="4" priority="5">
      <formula>$W25="○"</formula>
    </cfRule>
  </conditionalFormatting>
  <conditionalFormatting sqref="V31:V42">
    <cfRule type="expression" dxfId="3" priority="4">
      <formula>$W31="○"</formula>
    </cfRule>
  </conditionalFormatting>
  <conditionalFormatting sqref="V43:V68">
    <cfRule type="expression" dxfId="2" priority="3">
      <formula>$X43="○"</formula>
    </cfRule>
  </conditionalFormatting>
  <conditionalFormatting sqref="V69:V146">
    <cfRule type="expression" dxfId="1" priority="2">
      <formula>$W69="○"</formula>
    </cfRule>
  </conditionalFormatting>
  <conditionalFormatting sqref="V147:V149">
    <cfRule type="expression" dxfId="0" priority="1">
      <formula>$W147="○"</formula>
    </cfRule>
  </conditionalFormatting>
  <dataValidations count="7">
    <dataValidation type="list" allowBlank="1" showInputMessage="1" showErrorMessage="1" sqref="L8:L13 L19:L24 L70:L146" xr:uid="{3CA47413-6FE3-4FED-818D-86ADB54114D3}">
      <formula1>出荷制限状況等</formula1>
    </dataValidation>
    <dataValidation type="list" allowBlank="1" showInputMessage="1" showErrorMessage="1" sqref="J18:J30 J43:J68 J70:J149" xr:uid="{E7CD7FD0-DD49-47EC-ACD9-EFC384CA6FD6}">
      <formula1>野生_栽培</formula1>
    </dataValidation>
    <dataValidation type="list" allowBlank="1" showInputMessage="1" showErrorMessage="1" sqref="D7:D149" xr:uid="{39D810B9-724C-476E-98F3-552FEB2703F9}">
      <formula1>産地</formula1>
    </dataValidation>
    <dataValidation type="list" allowBlank="1" showInputMessage="1" showErrorMessage="1" sqref="G7:G149" xr:uid="{91343061-7E39-4453-9386-A6E84A960D63}">
      <formula1>流通品_非流通品</formula1>
    </dataValidation>
    <dataValidation type="list" allowBlank="1" showInputMessage="1" showErrorMessage="1" sqref="H7:H149" xr:uid="{95A29B73-6B32-47D1-A78D-9EB233F30F49}">
      <formula1>食品カテゴリ</formula1>
    </dataValidation>
    <dataValidation type="date" allowBlank="1" showInputMessage="1" showErrorMessage="1" sqref="O7:P42 O61:P64 O65:O66 O43:O60 O67:P149" xr:uid="{B4B2C99E-B616-4C89-842A-37F5E1AE4547}">
      <formula1>23743</formula1>
      <formula2>61453</formula2>
    </dataValidation>
    <dataValidation type="list" allowBlank="1" showInputMessage="1" showErrorMessage="1" sqref="W7:W149" xr:uid="{E7761FA7-5EE1-4174-806B-8C5E46E407C9}">
      <formula1>超過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