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A273780-691C-4B7B-90B2-D977593BE0C8}" xr6:coauthVersionLast="47" xr6:coauthVersionMax="47" xr10:uidLastSave="{00000000-0000-0000-0000-000000000000}"/>
  <bookViews>
    <workbookView xWindow="-30" yWindow="45" windowWidth="16830" windowHeight="15165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1" l="1"/>
  <c r="T29" i="1"/>
  <c r="V29" i="1" s="1"/>
  <c r="W29" i="1" s="1"/>
  <c r="U28" i="1"/>
  <c r="T28" i="1"/>
  <c r="V28" i="1" s="1"/>
  <c r="W28" i="1" s="1"/>
  <c r="V27" i="1"/>
  <c r="W27" i="1" s="1"/>
  <c r="U27" i="1"/>
  <c r="T27" i="1"/>
  <c r="U26" i="1"/>
  <c r="T26" i="1"/>
  <c r="V26" i="1" s="1"/>
  <c r="W26" i="1" s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W9" i="1"/>
  <c r="A9" i="1"/>
  <c r="W8" i="1"/>
  <c r="A8" i="1"/>
  <c r="W7" i="1"/>
</calcChain>
</file>

<file path=xl/sharedStrings.xml><?xml version="1.0" encoding="utf-8"?>
<sst xmlns="http://schemas.openxmlformats.org/spreadsheetml/2006/main" count="439" uniqueCount="145">
  <si>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</si>
  <si>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</si>
  <si>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</si>
  <si>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</si>
  <si>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</si>
  <si>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</si>
  <si>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</si>
  <si>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</si>
  <si>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</si>
  <si>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</si>
  <si>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</si>
  <si>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</si>
  <si>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</si>
  <si>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</si>
  <si>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</si>
  <si>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</si>
  <si>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</si>
  <si>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</si>
  <si>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</si>
  <si>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</si>
  <si>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</si>
  <si>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</si>
  <si>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</si>
  <si>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</si>
  <si>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</si>
  <si>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</si>
  <si>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</si>
  <si>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</si>
  <si>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</si>
  <si>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</si>
  <si>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</si>
  <si>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</si>
  <si>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</si>
  <si>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</si>
  <si>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制限なし</t>
    <rPh sb="0" eb="2">
      <t>セイゲン</t>
    </rPh>
    <phoneticPr fontId="8"/>
  </si>
  <si>
    <t>Ge</t>
  </si>
  <si>
    <t>天然</t>
    <rPh sb="0" eb="2">
      <t>テンネン</t>
    </rPh>
    <phoneticPr fontId="7"/>
  </si>
  <si>
    <t>-</t>
    <phoneticPr fontId="1"/>
  </si>
  <si>
    <t>&lt;6.8</t>
  </si>
  <si>
    <t>&lt;3.28</t>
  </si>
  <si>
    <t>&lt;3.03</t>
  </si>
  <si>
    <t>&lt;4.19</t>
  </si>
  <si>
    <t>&lt;4.00</t>
  </si>
  <si>
    <t>&lt;4.91</t>
  </si>
  <si>
    <t>－</t>
  </si>
  <si>
    <t>&lt;4.80</t>
  </si>
  <si>
    <t>&lt;4.04</t>
  </si>
  <si>
    <t>&lt;7.5</t>
    <phoneticPr fontId="1"/>
  </si>
  <si>
    <t>&lt;20</t>
  </si>
  <si>
    <t>&lt;4.14</t>
  </si>
  <si>
    <t>&lt;8.4</t>
    <phoneticPr fontId="1"/>
  </si>
  <si>
    <t>&lt;4.31</t>
  </si>
  <si>
    <t>&lt;8.2</t>
    <phoneticPr fontId="1"/>
  </si>
  <si>
    <t>&lt;3.26</t>
  </si>
  <si>
    <t>NaI</t>
  </si>
  <si>
    <t>流通品</t>
    <rPh sb="0" eb="2">
      <t>リュウツウ</t>
    </rPh>
    <rPh sb="2" eb="3">
      <t>ヒン</t>
    </rPh>
    <phoneticPr fontId="8"/>
  </si>
  <si>
    <t>&lt;1.7</t>
    <phoneticPr fontId="1"/>
  </si>
  <si>
    <t>農産物</t>
    <rPh sb="0" eb="3">
      <t>ノウサンブツ</t>
    </rPh>
    <phoneticPr fontId="7"/>
  </si>
  <si>
    <t>茨城県</t>
    <rPh sb="0" eb="3">
      <t>イバラキケン</t>
    </rPh>
    <phoneticPr fontId="1"/>
  </si>
  <si>
    <t>栽培</t>
    <rPh sb="0" eb="2">
      <t>サイバイ</t>
    </rPh>
    <phoneticPr fontId="7"/>
  </si>
  <si>
    <t>&lt;3.5</t>
    <phoneticPr fontId="1"/>
  </si>
  <si>
    <t>&lt;3.9</t>
    <phoneticPr fontId="1"/>
  </si>
  <si>
    <t>シイタケ</t>
  </si>
  <si>
    <t>国による出荷制限(一部解除)</t>
    <rPh sb="9" eb="11">
      <t>イチブ</t>
    </rPh>
    <rPh sb="11" eb="13">
      <t>カイジョ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</si>
  <si>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</si>
  <si>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</si>
  <si>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&lt;2.6</t>
  </si>
  <si>
    <t>&lt;8.2</t>
  </si>
  <si>
    <t>&lt;8.5</t>
  </si>
  <si>
    <t>&lt;12</t>
  </si>
  <si>
    <t>&lt;8.7</t>
  </si>
  <si>
    <t>&lt;7.6</t>
  </si>
  <si>
    <t>&lt;6.7</t>
  </si>
  <si>
    <t>&lt;9.2</t>
  </si>
  <si>
    <t>制限なし</t>
  </si>
  <si>
    <t>野生</t>
    <rPh sb="0" eb="2">
      <t>ヤセイ</t>
    </rPh>
    <phoneticPr fontId="7"/>
  </si>
  <si>
    <t>&lt;4.0</t>
    <phoneticPr fontId="1"/>
  </si>
  <si>
    <t>野生鳥獣肉</t>
    <rPh sb="0" eb="2">
      <t>ヤセイ</t>
    </rPh>
    <rPh sb="2" eb="3">
      <t>チョウ</t>
    </rPh>
    <rPh sb="3" eb="5">
      <t>ジュウニク</t>
    </rPh>
    <phoneticPr fontId="7"/>
  </si>
  <si>
    <t>イノシシ肉</t>
    <rPh sb="4" eb="5">
      <t>ニク</t>
    </rPh>
    <phoneticPr fontId="1"/>
  </si>
  <si>
    <t>&lt;3.6</t>
  </si>
  <si>
    <t>&lt;5.5</t>
  </si>
  <si>
    <t>&lt;4.9</t>
  </si>
  <si>
    <t>&lt;4.39</t>
  </si>
  <si>
    <t>&lt;5.1</t>
  </si>
  <si>
    <t>茨城県</t>
    <rPh sb="0" eb="3">
      <t>イバラキケン</t>
    </rPh>
    <phoneticPr fontId="7"/>
  </si>
  <si>
    <t>ひたちなか市</t>
    <rPh sb="5" eb="6">
      <t>シ</t>
    </rPh>
    <phoneticPr fontId="9"/>
  </si>
  <si>
    <t>ウド</t>
  </si>
  <si>
    <t>茨城県環境放射線監視センター</t>
  </si>
  <si>
    <t>&lt;3.2</t>
  </si>
  <si>
    <t>&lt;5.8</t>
  </si>
  <si>
    <t>茨城県</t>
  </si>
  <si>
    <t>笠間市</t>
    <rPh sb="0" eb="3">
      <t>カサマシ</t>
    </rPh>
    <phoneticPr fontId="9"/>
  </si>
  <si>
    <t>セリ</t>
  </si>
  <si>
    <t>高萩市</t>
    <rPh sb="0" eb="3">
      <t>タカハギシ</t>
    </rPh>
    <phoneticPr fontId="9"/>
  </si>
  <si>
    <t>フキノトウ</t>
  </si>
  <si>
    <t>&lt;5.2</t>
  </si>
  <si>
    <t>常陸大宮市</t>
    <rPh sb="0" eb="5">
      <t>ヒタチオオミヤシ</t>
    </rPh>
    <phoneticPr fontId="9"/>
  </si>
  <si>
    <t>&lt;3.5</t>
  </si>
  <si>
    <t>&lt;3.3</t>
  </si>
  <si>
    <t>北茨城市</t>
    <rPh sb="0" eb="4">
      <t>キタイバラキシ</t>
    </rPh>
    <phoneticPr fontId="9"/>
  </si>
  <si>
    <t>&lt;6</t>
  </si>
  <si>
    <t>&lt;11.8</t>
  </si>
  <si>
    <t>つくばみらい市</t>
    <rPh sb="6" eb="7">
      <t>シ</t>
    </rPh>
    <phoneticPr fontId="9"/>
  </si>
  <si>
    <t>龍ケ崎市</t>
    <rPh sb="0" eb="4">
      <t>リュウガサキシ</t>
    </rPh>
    <phoneticPr fontId="9"/>
  </si>
  <si>
    <t>&lt;2.1</t>
  </si>
  <si>
    <t>茨城町</t>
    <rPh sb="0" eb="3">
      <t>イバラキマチ</t>
    </rPh>
    <phoneticPr fontId="1"/>
  </si>
  <si>
    <t>大豆</t>
    <rPh sb="0" eb="2">
      <t>ダイズ</t>
    </rPh>
    <phoneticPr fontId="1"/>
  </si>
  <si>
    <t>露地栽培</t>
    <rPh sb="0" eb="2">
      <t>ロジ</t>
    </rPh>
    <rPh sb="2" eb="4">
      <t>サイバイ</t>
    </rPh>
    <phoneticPr fontId="1"/>
  </si>
  <si>
    <t>一般財団法人　東京顕微鏡院</t>
    <rPh sb="0" eb="6">
      <t>イッパンザイダンホウジン</t>
    </rPh>
    <rPh sb="7" eb="9">
      <t>トウキョウ</t>
    </rPh>
    <rPh sb="9" eb="13">
      <t>ケンビキョウイン</t>
    </rPh>
    <phoneticPr fontId="1"/>
  </si>
  <si>
    <t>&lt;4.7</t>
  </si>
  <si>
    <t>つくば市</t>
    <rPh sb="3" eb="4">
      <t>シ</t>
    </rPh>
    <phoneticPr fontId="1"/>
  </si>
  <si>
    <t>常陸大宮市</t>
    <rPh sb="0" eb="5">
      <t>ヒタチオオミヤシ</t>
    </rPh>
    <phoneticPr fontId="1"/>
  </si>
  <si>
    <t>鉾田市</t>
    <rPh sb="0" eb="3">
      <t>ホコタシ</t>
    </rPh>
    <phoneticPr fontId="1"/>
  </si>
  <si>
    <t>イチゴ</t>
  </si>
  <si>
    <t>ハウス栽培</t>
    <rPh sb="3" eb="5">
      <t>サイバイ</t>
    </rPh>
    <phoneticPr fontId="1"/>
  </si>
  <si>
    <t>茨城県農業総合センター</t>
  </si>
  <si>
    <t>&lt;10.9</t>
  </si>
  <si>
    <t>東海村沖</t>
  </si>
  <si>
    <t>アヤメカサゴ</t>
  </si>
  <si>
    <t>公益財団法人海洋生物環境研究所</t>
    <rPh sb="0" eb="6">
      <t>コウエキザイダンホウジン</t>
    </rPh>
    <rPh sb="6" eb="10">
      <t>カイヨウセイブツ</t>
    </rPh>
    <rPh sb="10" eb="15">
      <t>カンキョウケンキュウジョ</t>
    </rPh>
    <phoneticPr fontId="1"/>
  </si>
  <si>
    <t>&lt;9</t>
  </si>
  <si>
    <t>&lt;4.8</t>
  </si>
  <si>
    <t>ウスメバル</t>
  </si>
  <si>
    <t>&lt;3.57</t>
  </si>
  <si>
    <t>&lt;4</t>
  </si>
  <si>
    <t>&lt;3.63</t>
  </si>
  <si>
    <t>カサゴ</t>
  </si>
  <si>
    <t>小美玉市</t>
    <rPh sb="0" eb="3">
      <t>オミタマ</t>
    </rPh>
    <rPh sb="3" eb="4">
      <t>シ</t>
    </rPh>
    <phoneticPr fontId="1"/>
  </si>
  <si>
    <t>花野井</t>
    <rPh sb="0" eb="3">
      <t>ハナノイ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</si>
  <si>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"/>
  </si>
  <si>
    <t>&lt;1.3</t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</si>
  <si>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</si>
  <si>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</si>
  <si>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水揚：福田</t>
    <rPh sb="0" eb="2">
      <t>ミズア</t>
    </rPh>
    <rPh sb="3" eb="5">
      <t>フクデ</t>
    </rPh>
    <phoneticPr fontId="1"/>
  </si>
  <si>
    <t>キンメダイ</t>
    <phoneticPr fontId="1"/>
  </si>
  <si>
    <t>浜松市保健環境研究所</t>
    <rPh sb="0" eb="3">
      <t>ハママツシ</t>
    </rPh>
    <rPh sb="3" eb="7">
      <t>ホケンカンキョウ</t>
    </rPh>
    <rPh sb="7" eb="10">
      <t>ケンキュウジョ</t>
    </rPh>
    <phoneticPr fontId="1"/>
  </si>
  <si>
    <t>&lt;4.5</t>
    <phoneticPr fontId="1"/>
  </si>
  <si>
    <t>水揚：福田</t>
    <rPh sb="0" eb="2">
      <t>ミズアゲ</t>
    </rPh>
    <rPh sb="3" eb="5">
      <t>フクデ</t>
    </rPh>
    <phoneticPr fontId="1"/>
  </si>
  <si>
    <t>アジ</t>
    <phoneticPr fontId="1"/>
  </si>
  <si>
    <t>水揚：浜名湖</t>
    <rPh sb="0" eb="2">
      <t>ミズア</t>
    </rPh>
    <rPh sb="3" eb="6">
      <t>ハマナコ</t>
    </rPh>
    <phoneticPr fontId="1"/>
  </si>
  <si>
    <t>ヒラスズキ</t>
    <phoneticPr fontId="1"/>
  </si>
  <si>
    <t>&lt;3.8</t>
    <phoneticPr fontId="1"/>
  </si>
  <si>
    <t>&lt;4.4</t>
    <phoneticPr fontId="1"/>
  </si>
  <si>
    <t>クロダイ</t>
    <phoneticPr fontId="1"/>
  </si>
  <si>
    <t>&lt;2.3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</si>
</sst>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0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3" fillId="2" borderId="16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0" fillId="0" borderId="0" xfId="0" applyFont="1"/>
    <xf numFmtId="0" fontId="6" fillId="2" borderId="0" xfId="0" applyFont="1" applyFill="1" applyAlignment="1">
      <alignment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176" fontId="2" fillId="0" borderId="44" xfId="0" applyNumberFormat="1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</cellXfs>
  <cellStyles count="3">
    <cellStyle name="標準" xfId="0" builtinId="0"/>
    <cellStyle name="標準 2" xfId="2" xr:uid="{234B1937-ADB6-4C10-BC32-570F5D39E963}"/>
    <cellStyle name="標準 5" xfId="1" xr:uid="{45323543-B265-41D8-8DA0-43FCC752E6FD}"/>
  </cellStyles>
  <dxfs count="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numFmt numFmtId="178" formatCode="0.00_ "/>
      <fill>
        <patternFill>
          <bgColor rgb="FFFFFF00"/>
        </patternFill>
      </fill>
    </dxf>
    <dxf>
      <numFmt numFmtId="186" formatCode="0_ "/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9"/>
  <sheetViews>
    <sheetView tabSelected="1" zoomScale="85" zoomScaleNormal="85" workbookViewId="0">
      <selection activeCell="A2" sqref="A2"/>
    </sheetView>
  </sheetViews>
  <sheetFormatPr defaultRowHeight="18.75" x14ac:dyDescent="0.4"/>
  <cols>
    <col min="1" max="1" width="8.625" style="1" customWidth="1"/>
    <col min="2" max="4" width="10.625" style="3" customWidth="1"/>
    <col min="5" max="5" width="15.625" style="4" bestFit="1" customWidth="1"/>
    <col min="6" max="7" width="26" style="4" bestFit="1" customWidth="1"/>
    <col min="8" max="8" width="13.37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28.125" style="3" bestFit="1" customWidth="1"/>
    <col min="13" max="13" width="32.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8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87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88" t="s">
        <v>1</v>
      </c>
      <c r="B3" s="88" t="s">
        <v>2</v>
      </c>
      <c r="C3" s="89" t="s">
        <v>3</v>
      </c>
      <c r="D3" s="62" t="s">
        <v>4</v>
      </c>
      <c r="E3" s="60"/>
      <c r="F3" s="61"/>
      <c r="G3" s="83" t="s">
        <v>5</v>
      </c>
      <c r="H3" s="73" t="s">
        <v>6</v>
      </c>
      <c r="I3" s="59" t="s">
        <v>7</v>
      </c>
      <c r="J3" s="60"/>
      <c r="K3" s="60"/>
      <c r="L3" s="61"/>
      <c r="M3" s="60" t="s">
        <v>8</v>
      </c>
      <c r="N3" s="60"/>
      <c r="O3" s="63" t="s">
        <v>9</v>
      </c>
      <c r="P3" s="64"/>
      <c r="Q3" s="62" t="s">
        <v>10</v>
      </c>
      <c r="R3" s="60"/>
      <c r="S3" s="60"/>
      <c r="T3" s="60"/>
      <c r="U3" s="60"/>
      <c r="V3" s="60"/>
      <c r="W3" s="61"/>
    </row>
    <row r="4" spans="1:24" x14ac:dyDescent="0.4">
      <c r="A4" s="81"/>
      <c r="B4" s="81"/>
      <c r="C4" s="46"/>
      <c r="D4" s="65" t="s">
        <v>11</v>
      </c>
      <c r="E4" s="68" t="s">
        <v>12</v>
      </c>
      <c r="F4" s="45" t="s">
        <v>13</v>
      </c>
      <c r="G4" s="84"/>
      <c r="H4" s="74"/>
      <c r="I4" s="90" t="s">
        <v>14</v>
      </c>
      <c r="J4" s="9"/>
      <c r="K4" s="91"/>
      <c r="L4" s="45" t="s">
        <v>15</v>
      </c>
      <c r="M4" s="68" t="s">
        <v>16</v>
      </c>
      <c r="N4" s="45" t="s">
        <v>17</v>
      </c>
      <c r="O4" s="48" t="s">
        <v>18</v>
      </c>
      <c r="P4" s="51" t="s">
        <v>19</v>
      </c>
      <c r="Q4" s="54" t="s">
        <v>20</v>
      </c>
      <c r="R4" s="55"/>
      <c r="S4" s="55"/>
      <c r="T4" s="56" t="s">
        <v>21</v>
      </c>
      <c r="U4" s="42" t="s">
        <v>22</v>
      </c>
      <c r="V4" s="42" t="s">
        <v>23</v>
      </c>
      <c r="W4" s="45" t="s">
        <v>24</v>
      </c>
    </row>
    <row r="5" spans="1:24" ht="110.1" customHeight="1" x14ac:dyDescent="0.4">
      <c r="A5" s="81"/>
      <c r="B5" s="81"/>
      <c r="C5" s="46"/>
      <c r="D5" s="66"/>
      <c r="E5" s="69"/>
      <c r="F5" s="71"/>
      <c r="G5" s="84"/>
      <c r="H5" s="74"/>
      <c r="I5" s="92"/>
      <c r="J5" s="76" t="s">
        <v>25</v>
      </c>
      <c r="K5" s="76" t="s">
        <v>26</v>
      </c>
      <c r="L5" s="46"/>
      <c r="M5" s="69"/>
      <c r="N5" s="46"/>
      <c r="O5" s="49"/>
      <c r="P5" s="52"/>
      <c r="Q5" s="78" t="s">
        <v>27</v>
      </c>
      <c r="R5" s="79"/>
      <c r="S5" s="80"/>
      <c r="T5" s="57"/>
      <c r="U5" s="43"/>
      <c r="V5" s="43"/>
      <c r="W5" s="46"/>
    </row>
    <row r="6" spans="1:24" ht="18.75" customHeight="1" thickBot="1" x14ac:dyDescent="0.45">
      <c r="A6" s="82"/>
      <c r="B6" s="82"/>
      <c r="C6" s="47"/>
      <c r="D6" s="67"/>
      <c r="E6" s="70"/>
      <c r="F6" s="72"/>
      <c r="G6" s="85"/>
      <c r="H6" s="75"/>
      <c r="I6" s="93"/>
      <c r="J6" s="77"/>
      <c r="K6" s="94"/>
      <c r="L6" s="47"/>
      <c r="M6" s="70"/>
      <c r="N6" s="47"/>
      <c r="O6" s="50"/>
      <c r="P6" s="53"/>
      <c r="Q6" s="10" t="s">
        <v>28</v>
      </c>
      <c r="R6" s="11" t="s">
        <v>29</v>
      </c>
      <c r="S6" s="12" t="s">
        <v>30</v>
      </c>
      <c r="T6" s="58"/>
      <c r="U6" s="44"/>
      <c r="V6" s="44"/>
      <c r="W6" s="47"/>
      <c r="X6" s="2"/>
    </row>
    <row r="7" spans="1:24" ht="19.5" thickTop="1" x14ac:dyDescent="0.4">
      <c r="A7" s="13">
        <v>1</v>
      </c>
      <c r="B7" s="13" t="s">
        <v>58</v>
      </c>
      <c r="C7" s="14" t="s">
        <v>58</v>
      </c>
      <c r="D7" s="20" t="s">
        <v>84</v>
      </c>
      <c r="E7" s="13" t="s">
        <v>85</v>
      </c>
      <c r="F7" s="14" t="s">
        <v>31</v>
      </c>
      <c r="G7" s="16" t="s">
        <v>32</v>
      </c>
      <c r="H7" s="15" t="s">
        <v>57</v>
      </c>
      <c r="I7" s="13" t="s">
        <v>86</v>
      </c>
      <c r="J7" s="13" t="s">
        <v>75</v>
      </c>
      <c r="K7" s="13" t="s">
        <v>31</v>
      </c>
      <c r="L7" s="18" t="s">
        <v>34</v>
      </c>
      <c r="M7" s="13" t="s">
        <v>87</v>
      </c>
      <c r="N7" s="19" t="s">
        <v>35</v>
      </c>
      <c r="O7" s="95">
        <v>46027</v>
      </c>
      <c r="P7" s="96">
        <v>46029</v>
      </c>
      <c r="Q7" s="20" t="s">
        <v>66</v>
      </c>
      <c r="R7" s="13" t="s">
        <v>88</v>
      </c>
      <c r="S7" s="21" t="s">
        <v>89</v>
      </c>
      <c r="T7" s="22" t="s">
        <v>66</v>
      </c>
      <c r="U7" s="22" t="s">
        <v>88</v>
      </c>
      <c r="V7" s="23" t="s">
        <v>89</v>
      </c>
      <c r="W7" s="18" t="str">
        <f t="shared" ref="W7:W24" si="0">IF(ISERROR(V7*1),"",IF(AND(H7="飲料水",V7&gt;=11),"○",IF(AND(H7="牛乳・乳児用食品",V7&gt;=51),"○",IF(AND(H7&lt;&gt;"",V7&gt;=110),"○",""))))</f>
        <v/>
      </c>
    </row>
    <row r="8" spans="1:24" x14ac:dyDescent="0.4">
      <c r="A8" s="17">
        <f>A7+1</f>
        <v>2</v>
      </c>
      <c r="B8" s="13" t="s">
        <v>90</v>
      </c>
      <c r="C8" s="14" t="s">
        <v>90</v>
      </c>
      <c r="D8" s="20" t="s">
        <v>84</v>
      </c>
      <c r="E8" s="13" t="s">
        <v>91</v>
      </c>
      <c r="F8" s="14" t="s">
        <v>31</v>
      </c>
      <c r="G8" s="16" t="s">
        <v>32</v>
      </c>
      <c r="H8" s="15" t="s">
        <v>57</v>
      </c>
      <c r="I8" s="13" t="s">
        <v>92</v>
      </c>
      <c r="J8" s="13" t="s">
        <v>75</v>
      </c>
      <c r="K8" s="13" t="s">
        <v>31</v>
      </c>
      <c r="L8" s="18" t="s">
        <v>34</v>
      </c>
      <c r="M8" s="13" t="s">
        <v>87</v>
      </c>
      <c r="N8" s="19" t="s">
        <v>35</v>
      </c>
      <c r="O8" s="97">
        <v>46029</v>
      </c>
      <c r="P8" s="98">
        <v>46035</v>
      </c>
      <c r="Q8" s="20" t="s">
        <v>79</v>
      </c>
      <c r="R8" s="13" t="s">
        <v>81</v>
      </c>
      <c r="S8" s="21" t="s">
        <v>68</v>
      </c>
      <c r="T8" s="22" t="s">
        <v>79</v>
      </c>
      <c r="U8" s="22" t="s">
        <v>81</v>
      </c>
      <c r="V8" s="23" t="s">
        <v>68</v>
      </c>
      <c r="W8" s="18" t="str">
        <f t="shared" si="0"/>
        <v/>
      </c>
    </row>
    <row r="9" spans="1:24" x14ac:dyDescent="0.4">
      <c r="A9" s="17">
        <f t="shared" ref="A9:A29" si="1">A8+1</f>
        <v>3</v>
      </c>
      <c r="B9" s="13" t="s">
        <v>90</v>
      </c>
      <c r="C9" s="14" t="s">
        <v>90</v>
      </c>
      <c r="D9" s="20" t="s">
        <v>84</v>
      </c>
      <c r="E9" s="13" t="s">
        <v>93</v>
      </c>
      <c r="F9" s="14" t="s">
        <v>31</v>
      </c>
      <c r="G9" s="16" t="s">
        <v>32</v>
      </c>
      <c r="H9" s="15" t="s">
        <v>57</v>
      </c>
      <c r="I9" s="13" t="s">
        <v>94</v>
      </c>
      <c r="J9" s="13" t="s">
        <v>75</v>
      </c>
      <c r="K9" s="13" t="s">
        <v>31</v>
      </c>
      <c r="L9" s="18" t="s">
        <v>34</v>
      </c>
      <c r="M9" s="13" t="s">
        <v>87</v>
      </c>
      <c r="N9" s="19" t="s">
        <v>35</v>
      </c>
      <c r="O9" s="97">
        <v>46043</v>
      </c>
      <c r="P9" s="96">
        <v>46044</v>
      </c>
      <c r="Q9" s="20" t="s">
        <v>95</v>
      </c>
      <c r="R9" s="13">
        <v>5.82</v>
      </c>
      <c r="S9" s="21">
        <v>5.8</v>
      </c>
      <c r="T9" s="22" t="s">
        <v>95</v>
      </c>
      <c r="U9" s="22">
        <v>5.82</v>
      </c>
      <c r="V9" s="23">
        <v>5.8</v>
      </c>
      <c r="W9" s="18" t="str">
        <f t="shared" si="0"/>
        <v/>
      </c>
    </row>
    <row r="10" spans="1:24" x14ac:dyDescent="0.4">
      <c r="A10" s="17">
        <f t="shared" si="1"/>
        <v>4</v>
      </c>
      <c r="B10" s="13" t="s">
        <v>90</v>
      </c>
      <c r="C10" s="14" t="s">
        <v>90</v>
      </c>
      <c r="D10" s="20" t="s">
        <v>84</v>
      </c>
      <c r="E10" s="13" t="s">
        <v>96</v>
      </c>
      <c r="F10" s="14" t="s">
        <v>31</v>
      </c>
      <c r="G10" s="16" t="s">
        <v>32</v>
      </c>
      <c r="H10" s="15" t="s">
        <v>57</v>
      </c>
      <c r="I10" s="13" t="s">
        <v>94</v>
      </c>
      <c r="J10" s="13" t="s">
        <v>75</v>
      </c>
      <c r="K10" s="13" t="s">
        <v>31</v>
      </c>
      <c r="L10" s="18" t="s">
        <v>34</v>
      </c>
      <c r="M10" s="13" t="s">
        <v>87</v>
      </c>
      <c r="N10" s="19" t="s">
        <v>35</v>
      </c>
      <c r="O10" s="97">
        <v>46042</v>
      </c>
      <c r="P10" s="98">
        <v>46044</v>
      </c>
      <c r="Q10" s="20" t="s">
        <v>97</v>
      </c>
      <c r="R10" s="13" t="s">
        <v>98</v>
      </c>
      <c r="S10" s="36" t="s">
        <v>38</v>
      </c>
      <c r="T10" s="22" t="s">
        <v>97</v>
      </c>
      <c r="U10" s="22" t="s">
        <v>98</v>
      </c>
      <c r="V10" s="23" t="s">
        <v>38</v>
      </c>
      <c r="W10" s="18" t="str">
        <f t="shared" si="0"/>
        <v/>
      </c>
    </row>
    <row r="11" spans="1:24" x14ac:dyDescent="0.4">
      <c r="A11" s="17">
        <f t="shared" si="1"/>
        <v>5</v>
      </c>
      <c r="B11" s="13" t="s">
        <v>90</v>
      </c>
      <c r="C11" s="14" t="s">
        <v>90</v>
      </c>
      <c r="D11" s="20" t="s">
        <v>84</v>
      </c>
      <c r="E11" s="13" t="s">
        <v>99</v>
      </c>
      <c r="F11" s="14" t="s">
        <v>31</v>
      </c>
      <c r="G11" s="16" t="s">
        <v>32</v>
      </c>
      <c r="H11" s="15" t="s">
        <v>57</v>
      </c>
      <c r="I11" s="13" t="s">
        <v>92</v>
      </c>
      <c r="J11" s="13" t="s">
        <v>75</v>
      </c>
      <c r="K11" s="13" t="s">
        <v>31</v>
      </c>
      <c r="L11" s="18" t="s">
        <v>34</v>
      </c>
      <c r="M11" s="13" t="s">
        <v>87</v>
      </c>
      <c r="N11" s="19" t="s">
        <v>35</v>
      </c>
      <c r="O11" s="97">
        <v>46038</v>
      </c>
      <c r="P11" s="96">
        <v>46044</v>
      </c>
      <c r="Q11" s="20" t="s">
        <v>100</v>
      </c>
      <c r="R11" s="13" t="s">
        <v>89</v>
      </c>
      <c r="S11" s="36" t="s">
        <v>101</v>
      </c>
      <c r="T11" s="22" t="s">
        <v>100</v>
      </c>
      <c r="U11" s="22" t="s">
        <v>89</v>
      </c>
      <c r="V11" s="23" t="s">
        <v>69</v>
      </c>
      <c r="W11" s="18" t="str">
        <f t="shared" si="0"/>
        <v/>
      </c>
    </row>
    <row r="12" spans="1:24" x14ac:dyDescent="0.4">
      <c r="A12" s="17">
        <f t="shared" si="1"/>
        <v>6</v>
      </c>
      <c r="B12" s="13" t="s">
        <v>90</v>
      </c>
      <c r="C12" s="14" t="s">
        <v>90</v>
      </c>
      <c r="D12" s="20" t="s">
        <v>84</v>
      </c>
      <c r="E12" s="13" t="s">
        <v>102</v>
      </c>
      <c r="F12" s="14" t="s">
        <v>31</v>
      </c>
      <c r="G12" s="16" t="s">
        <v>32</v>
      </c>
      <c r="H12" s="15" t="s">
        <v>57</v>
      </c>
      <c r="I12" s="13" t="s">
        <v>94</v>
      </c>
      <c r="J12" s="13" t="s">
        <v>75</v>
      </c>
      <c r="K12" s="13" t="s">
        <v>31</v>
      </c>
      <c r="L12" s="18" t="s">
        <v>34</v>
      </c>
      <c r="M12" s="13" t="s">
        <v>87</v>
      </c>
      <c r="N12" s="19" t="s">
        <v>35</v>
      </c>
      <c r="O12" s="97">
        <v>46047</v>
      </c>
      <c r="P12" s="98">
        <v>46052</v>
      </c>
      <c r="Q12" s="20" t="s">
        <v>88</v>
      </c>
      <c r="R12" s="13" t="s">
        <v>97</v>
      </c>
      <c r="S12" s="35" t="s">
        <v>72</v>
      </c>
      <c r="T12" s="22" t="s">
        <v>88</v>
      </c>
      <c r="U12" s="22" t="s">
        <v>97</v>
      </c>
      <c r="V12" s="23" t="s">
        <v>72</v>
      </c>
      <c r="W12" s="18" t="str">
        <f t="shared" si="0"/>
        <v/>
      </c>
    </row>
    <row r="13" spans="1:24" x14ac:dyDescent="0.4">
      <c r="A13" s="17">
        <f t="shared" si="1"/>
        <v>7</v>
      </c>
      <c r="B13" s="13" t="s">
        <v>90</v>
      </c>
      <c r="C13" s="14" t="s">
        <v>90</v>
      </c>
      <c r="D13" s="20" t="s">
        <v>84</v>
      </c>
      <c r="E13" s="13" t="s">
        <v>103</v>
      </c>
      <c r="F13" s="14" t="s">
        <v>31</v>
      </c>
      <c r="G13" s="16" t="s">
        <v>32</v>
      </c>
      <c r="H13" s="15" t="s">
        <v>57</v>
      </c>
      <c r="I13" s="13" t="s">
        <v>62</v>
      </c>
      <c r="J13" s="13" t="s">
        <v>59</v>
      </c>
      <c r="K13" s="13" t="s">
        <v>65</v>
      </c>
      <c r="L13" s="18" t="s">
        <v>34</v>
      </c>
      <c r="M13" s="13" t="s">
        <v>87</v>
      </c>
      <c r="N13" s="19" t="s">
        <v>35</v>
      </c>
      <c r="O13" s="97">
        <v>46027</v>
      </c>
      <c r="P13" s="96">
        <v>46036</v>
      </c>
      <c r="Q13" s="20" t="s">
        <v>104</v>
      </c>
      <c r="R13" s="13">
        <v>17.8</v>
      </c>
      <c r="S13" s="35">
        <v>18</v>
      </c>
      <c r="T13" s="22" t="s">
        <v>104</v>
      </c>
      <c r="U13" s="22">
        <v>17.8</v>
      </c>
      <c r="V13" s="23">
        <v>18</v>
      </c>
      <c r="W13" s="18" t="str">
        <f t="shared" si="0"/>
        <v/>
      </c>
    </row>
    <row r="14" spans="1:24" x14ac:dyDescent="0.4">
      <c r="A14" s="17">
        <f t="shared" si="1"/>
        <v>8</v>
      </c>
      <c r="B14" s="13" t="s">
        <v>90</v>
      </c>
      <c r="C14" s="14" t="s">
        <v>90</v>
      </c>
      <c r="D14" s="20" t="s">
        <v>90</v>
      </c>
      <c r="E14" s="13" t="s">
        <v>105</v>
      </c>
      <c r="F14" s="14"/>
      <c r="G14" s="16" t="s">
        <v>32</v>
      </c>
      <c r="H14" s="15" t="s">
        <v>57</v>
      </c>
      <c r="I14" s="13" t="s">
        <v>106</v>
      </c>
      <c r="J14" s="13" t="s">
        <v>59</v>
      </c>
      <c r="K14" s="13" t="s">
        <v>107</v>
      </c>
      <c r="L14" s="18" t="s">
        <v>34</v>
      </c>
      <c r="M14" s="13" t="s">
        <v>108</v>
      </c>
      <c r="N14" s="19" t="s">
        <v>35</v>
      </c>
      <c r="O14" s="97">
        <v>45992</v>
      </c>
      <c r="P14" s="99">
        <v>46016</v>
      </c>
      <c r="Q14" s="20" t="s">
        <v>31</v>
      </c>
      <c r="R14" s="13" t="s">
        <v>31</v>
      </c>
      <c r="S14" s="35" t="s">
        <v>109</v>
      </c>
      <c r="T14" s="22" t="s">
        <v>31</v>
      </c>
      <c r="U14" s="22" t="s">
        <v>31</v>
      </c>
      <c r="V14" s="23" t="s">
        <v>109</v>
      </c>
      <c r="W14" s="18" t="str">
        <f t="shared" si="0"/>
        <v/>
      </c>
    </row>
    <row r="15" spans="1:24" x14ac:dyDescent="0.4">
      <c r="A15" s="17">
        <f t="shared" si="1"/>
        <v>9</v>
      </c>
      <c r="B15" s="13" t="s">
        <v>90</v>
      </c>
      <c r="C15" s="14" t="s">
        <v>90</v>
      </c>
      <c r="D15" s="20" t="s">
        <v>90</v>
      </c>
      <c r="E15" s="13" t="s">
        <v>110</v>
      </c>
      <c r="F15" s="14"/>
      <c r="G15" s="16" t="s">
        <v>32</v>
      </c>
      <c r="H15" s="15" t="s">
        <v>57</v>
      </c>
      <c r="I15" s="13" t="s">
        <v>106</v>
      </c>
      <c r="J15" s="13" t="s">
        <v>59</v>
      </c>
      <c r="K15" s="13" t="s">
        <v>107</v>
      </c>
      <c r="L15" s="18" t="s">
        <v>34</v>
      </c>
      <c r="M15" s="13" t="s">
        <v>108</v>
      </c>
      <c r="N15" s="19" t="s">
        <v>35</v>
      </c>
      <c r="O15" s="97">
        <v>46001</v>
      </c>
      <c r="P15" s="100">
        <v>46016</v>
      </c>
      <c r="Q15" s="20" t="s">
        <v>31</v>
      </c>
      <c r="R15" s="13" t="s">
        <v>31</v>
      </c>
      <c r="S15" s="35" t="s">
        <v>83</v>
      </c>
      <c r="T15" s="22" t="s">
        <v>31</v>
      </c>
      <c r="U15" s="22" t="s">
        <v>31</v>
      </c>
      <c r="V15" s="23" t="s">
        <v>83</v>
      </c>
      <c r="W15" s="18" t="str">
        <f t="shared" si="0"/>
        <v/>
      </c>
    </row>
    <row r="16" spans="1:24" x14ac:dyDescent="0.4">
      <c r="A16" s="17">
        <f t="shared" si="1"/>
        <v>10</v>
      </c>
      <c r="B16" s="13" t="s">
        <v>90</v>
      </c>
      <c r="C16" s="14" t="s">
        <v>90</v>
      </c>
      <c r="D16" s="20" t="s">
        <v>90</v>
      </c>
      <c r="E16" s="13" t="s">
        <v>111</v>
      </c>
      <c r="F16" s="14"/>
      <c r="G16" s="16" t="s">
        <v>32</v>
      </c>
      <c r="H16" s="15" t="s">
        <v>57</v>
      </c>
      <c r="I16" s="13" t="s">
        <v>106</v>
      </c>
      <c r="J16" s="13" t="s">
        <v>59</v>
      </c>
      <c r="K16" s="13" t="s">
        <v>107</v>
      </c>
      <c r="L16" s="18" t="s">
        <v>34</v>
      </c>
      <c r="M16" s="13" t="s">
        <v>108</v>
      </c>
      <c r="N16" s="19" t="s">
        <v>35</v>
      </c>
      <c r="O16" s="97">
        <v>46028</v>
      </c>
      <c r="P16" s="98">
        <v>46050</v>
      </c>
      <c r="Q16" s="20" t="s">
        <v>31</v>
      </c>
      <c r="R16" s="13" t="s">
        <v>31</v>
      </c>
      <c r="S16" s="35" t="s">
        <v>80</v>
      </c>
      <c r="T16" s="22" t="s">
        <v>31</v>
      </c>
      <c r="U16" s="22" t="s">
        <v>31</v>
      </c>
      <c r="V16" s="23" t="s">
        <v>80</v>
      </c>
      <c r="W16" s="18" t="str">
        <f t="shared" si="0"/>
        <v/>
      </c>
    </row>
    <row r="17" spans="1:23" x14ac:dyDescent="0.4">
      <c r="A17" s="17">
        <f t="shared" si="1"/>
        <v>11</v>
      </c>
      <c r="B17" s="13" t="s">
        <v>90</v>
      </c>
      <c r="C17" s="14" t="s">
        <v>90</v>
      </c>
      <c r="D17" s="20" t="s">
        <v>90</v>
      </c>
      <c r="E17" s="13" t="s">
        <v>112</v>
      </c>
      <c r="F17" s="14"/>
      <c r="G17" s="16" t="s">
        <v>32</v>
      </c>
      <c r="H17" s="15" t="s">
        <v>57</v>
      </c>
      <c r="I17" s="13" t="s">
        <v>113</v>
      </c>
      <c r="J17" s="13" t="s">
        <v>59</v>
      </c>
      <c r="K17" s="13" t="s">
        <v>114</v>
      </c>
      <c r="L17" s="18" t="s">
        <v>34</v>
      </c>
      <c r="M17" s="13" t="s">
        <v>115</v>
      </c>
      <c r="N17" s="19" t="s">
        <v>54</v>
      </c>
      <c r="O17" s="97">
        <v>46040</v>
      </c>
      <c r="P17" s="96">
        <v>46041</v>
      </c>
      <c r="Q17" s="20" t="s">
        <v>116</v>
      </c>
      <c r="R17" s="13" t="s">
        <v>73</v>
      </c>
      <c r="S17" s="35" t="s">
        <v>48</v>
      </c>
      <c r="T17" s="22" t="s">
        <v>116</v>
      </c>
      <c r="U17" s="22" t="s">
        <v>73</v>
      </c>
      <c r="V17" s="23" t="s">
        <v>48</v>
      </c>
      <c r="W17" s="18" t="str">
        <f t="shared" si="0"/>
        <v/>
      </c>
    </row>
    <row r="18" spans="1:23" x14ac:dyDescent="0.4">
      <c r="A18" s="17">
        <f t="shared" si="1"/>
        <v>12</v>
      </c>
      <c r="B18" s="13" t="s">
        <v>58</v>
      </c>
      <c r="C18" s="14" t="s">
        <v>58</v>
      </c>
      <c r="D18" s="20" t="s">
        <v>58</v>
      </c>
      <c r="E18" s="13" t="s">
        <v>44</v>
      </c>
      <c r="F18" s="14" t="s">
        <v>117</v>
      </c>
      <c r="G18" s="16" t="s">
        <v>32</v>
      </c>
      <c r="H18" s="15" t="s">
        <v>33</v>
      </c>
      <c r="I18" s="13" t="s">
        <v>118</v>
      </c>
      <c r="J18" s="13" t="s">
        <v>36</v>
      </c>
      <c r="K18" s="13" t="s">
        <v>44</v>
      </c>
      <c r="L18" s="18" t="s">
        <v>74</v>
      </c>
      <c r="M18" s="13" t="s">
        <v>119</v>
      </c>
      <c r="N18" s="19" t="s">
        <v>35</v>
      </c>
      <c r="O18" s="97">
        <v>46063</v>
      </c>
      <c r="P18" s="98">
        <v>46079</v>
      </c>
      <c r="Q18" s="20" t="s">
        <v>41</v>
      </c>
      <c r="R18" s="13" t="s">
        <v>45</v>
      </c>
      <c r="S18" s="35" t="s">
        <v>120</v>
      </c>
      <c r="T18" s="22" t="s">
        <v>41</v>
      </c>
      <c r="U18" s="22" t="s">
        <v>121</v>
      </c>
      <c r="V18" s="23" t="s">
        <v>120</v>
      </c>
      <c r="W18" s="18" t="str">
        <f t="shared" si="0"/>
        <v/>
      </c>
    </row>
    <row r="19" spans="1:23" x14ac:dyDescent="0.4">
      <c r="A19" s="17">
        <f t="shared" si="1"/>
        <v>13</v>
      </c>
      <c r="B19" s="13" t="s">
        <v>58</v>
      </c>
      <c r="C19" s="14" t="s">
        <v>58</v>
      </c>
      <c r="D19" s="20" t="s">
        <v>58</v>
      </c>
      <c r="E19" s="13" t="s">
        <v>44</v>
      </c>
      <c r="F19" s="14" t="s">
        <v>117</v>
      </c>
      <c r="G19" s="16" t="s">
        <v>32</v>
      </c>
      <c r="H19" s="15" t="s">
        <v>33</v>
      </c>
      <c r="I19" s="13" t="s">
        <v>118</v>
      </c>
      <c r="J19" s="13" t="s">
        <v>36</v>
      </c>
      <c r="K19" s="13" t="s">
        <v>44</v>
      </c>
      <c r="L19" s="18" t="s">
        <v>74</v>
      </c>
      <c r="M19" s="13" t="s">
        <v>119</v>
      </c>
      <c r="N19" s="19" t="s">
        <v>35</v>
      </c>
      <c r="O19" s="101">
        <v>46063</v>
      </c>
      <c r="P19" s="96">
        <v>46079</v>
      </c>
      <c r="Q19" s="20" t="s">
        <v>43</v>
      </c>
      <c r="R19" s="13" t="s">
        <v>39</v>
      </c>
      <c r="S19" s="102" t="s">
        <v>67</v>
      </c>
      <c r="T19" s="22" t="s">
        <v>43</v>
      </c>
      <c r="U19" s="22" t="s">
        <v>39</v>
      </c>
      <c r="V19" s="23" t="s">
        <v>67</v>
      </c>
      <c r="W19" s="18" t="str">
        <f t="shared" si="0"/>
        <v/>
      </c>
    </row>
    <row r="20" spans="1:23" x14ac:dyDescent="0.4">
      <c r="A20" s="17">
        <f t="shared" si="1"/>
        <v>14</v>
      </c>
      <c r="B20" s="13" t="s">
        <v>58</v>
      </c>
      <c r="C20" s="14" t="s">
        <v>58</v>
      </c>
      <c r="D20" s="20" t="s">
        <v>58</v>
      </c>
      <c r="E20" s="13" t="s">
        <v>44</v>
      </c>
      <c r="F20" s="14" t="s">
        <v>117</v>
      </c>
      <c r="G20" s="16" t="s">
        <v>32</v>
      </c>
      <c r="H20" s="15" t="s">
        <v>33</v>
      </c>
      <c r="I20" s="13" t="s">
        <v>122</v>
      </c>
      <c r="J20" s="13" t="s">
        <v>36</v>
      </c>
      <c r="K20" s="13" t="s">
        <v>44</v>
      </c>
      <c r="L20" s="18" t="s">
        <v>74</v>
      </c>
      <c r="M20" s="13" t="s">
        <v>119</v>
      </c>
      <c r="N20" s="19" t="s">
        <v>35</v>
      </c>
      <c r="O20" s="101">
        <v>46063</v>
      </c>
      <c r="P20" s="98">
        <v>46079</v>
      </c>
      <c r="Q20" s="20" t="s">
        <v>123</v>
      </c>
      <c r="R20" s="13" t="s">
        <v>42</v>
      </c>
      <c r="S20" s="102" t="s">
        <v>71</v>
      </c>
      <c r="T20" s="22" t="s">
        <v>123</v>
      </c>
      <c r="U20" s="22" t="s">
        <v>124</v>
      </c>
      <c r="V20" s="23" t="s">
        <v>71</v>
      </c>
      <c r="W20" s="18" t="str">
        <f t="shared" si="0"/>
        <v/>
      </c>
    </row>
    <row r="21" spans="1:23" x14ac:dyDescent="0.4">
      <c r="A21" s="17">
        <f t="shared" si="1"/>
        <v>15</v>
      </c>
      <c r="B21" s="13" t="s">
        <v>58</v>
      </c>
      <c r="C21" s="14" t="s">
        <v>58</v>
      </c>
      <c r="D21" s="20" t="s">
        <v>58</v>
      </c>
      <c r="E21" s="13" t="s">
        <v>44</v>
      </c>
      <c r="F21" s="14" t="s">
        <v>117</v>
      </c>
      <c r="G21" s="16" t="s">
        <v>32</v>
      </c>
      <c r="H21" s="15" t="s">
        <v>33</v>
      </c>
      <c r="I21" s="13" t="s">
        <v>122</v>
      </c>
      <c r="J21" s="13" t="s">
        <v>36</v>
      </c>
      <c r="K21" s="13" t="s">
        <v>44</v>
      </c>
      <c r="L21" s="18" t="s">
        <v>74</v>
      </c>
      <c r="M21" s="13" t="s">
        <v>119</v>
      </c>
      <c r="N21" s="19" t="s">
        <v>35</v>
      </c>
      <c r="O21" s="101">
        <v>46063</v>
      </c>
      <c r="P21" s="96">
        <v>46079</v>
      </c>
      <c r="Q21" s="20" t="s">
        <v>40</v>
      </c>
      <c r="R21" s="13" t="s">
        <v>125</v>
      </c>
      <c r="S21" s="102" t="s">
        <v>72</v>
      </c>
      <c r="T21" s="22" t="s">
        <v>40</v>
      </c>
      <c r="U21" s="22" t="s">
        <v>125</v>
      </c>
      <c r="V21" s="23" t="s">
        <v>72</v>
      </c>
      <c r="W21" s="18" t="str">
        <f t="shared" si="0"/>
        <v/>
      </c>
    </row>
    <row r="22" spans="1:23" x14ac:dyDescent="0.4">
      <c r="A22" s="17">
        <f t="shared" si="1"/>
        <v>16</v>
      </c>
      <c r="B22" s="13" t="s">
        <v>58</v>
      </c>
      <c r="C22" s="14" t="s">
        <v>58</v>
      </c>
      <c r="D22" s="20" t="s">
        <v>58</v>
      </c>
      <c r="E22" s="13" t="s">
        <v>44</v>
      </c>
      <c r="F22" s="14" t="s">
        <v>117</v>
      </c>
      <c r="G22" s="16" t="s">
        <v>32</v>
      </c>
      <c r="H22" s="15" t="s">
        <v>33</v>
      </c>
      <c r="I22" s="13" t="s">
        <v>122</v>
      </c>
      <c r="J22" s="13" t="s">
        <v>36</v>
      </c>
      <c r="K22" s="13" t="s">
        <v>44</v>
      </c>
      <c r="L22" s="18" t="s">
        <v>74</v>
      </c>
      <c r="M22" s="13" t="s">
        <v>119</v>
      </c>
      <c r="N22" s="19" t="s">
        <v>35</v>
      </c>
      <c r="O22" s="101">
        <v>46063</v>
      </c>
      <c r="P22" s="98">
        <v>46079</v>
      </c>
      <c r="Q22" s="20" t="s">
        <v>82</v>
      </c>
      <c r="R22" s="13" t="s">
        <v>51</v>
      </c>
      <c r="S22" s="102" t="s">
        <v>70</v>
      </c>
      <c r="T22" s="22" t="s">
        <v>82</v>
      </c>
      <c r="U22" s="22" t="s">
        <v>51</v>
      </c>
      <c r="V22" s="23" t="s">
        <v>70</v>
      </c>
      <c r="W22" s="18" t="str">
        <f t="shared" si="0"/>
        <v/>
      </c>
    </row>
    <row r="23" spans="1:23" x14ac:dyDescent="0.4">
      <c r="A23" s="17">
        <f t="shared" si="1"/>
        <v>17</v>
      </c>
      <c r="B23" s="13" t="s">
        <v>58</v>
      </c>
      <c r="C23" s="14" t="s">
        <v>58</v>
      </c>
      <c r="D23" s="20" t="s">
        <v>58</v>
      </c>
      <c r="E23" s="13" t="s">
        <v>44</v>
      </c>
      <c r="F23" s="14" t="s">
        <v>117</v>
      </c>
      <c r="G23" s="16" t="s">
        <v>32</v>
      </c>
      <c r="H23" s="15" t="s">
        <v>33</v>
      </c>
      <c r="I23" s="13" t="s">
        <v>126</v>
      </c>
      <c r="J23" s="13" t="s">
        <v>36</v>
      </c>
      <c r="K23" s="13" t="s">
        <v>44</v>
      </c>
      <c r="L23" s="18" t="s">
        <v>74</v>
      </c>
      <c r="M23" s="13" t="s">
        <v>119</v>
      </c>
      <c r="N23" s="19" t="s">
        <v>35</v>
      </c>
      <c r="O23" s="101">
        <v>46063</v>
      </c>
      <c r="P23" s="96">
        <v>46079</v>
      </c>
      <c r="Q23" s="20" t="s">
        <v>49</v>
      </c>
      <c r="R23" s="13" t="s">
        <v>46</v>
      </c>
      <c r="S23" s="102" t="s">
        <v>67</v>
      </c>
      <c r="T23" s="22" t="s">
        <v>49</v>
      </c>
      <c r="U23" s="22" t="s">
        <v>46</v>
      </c>
      <c r="V23" s="23" t="s">
        <v>67</v>
      </c>
      <c r="W23" s="18" t="str">
        <f t="shared" si="0"/>
        <v/>
      </c>
    </row>
    <row r="24" spans="1:23" x14ac:dyDescent="0.4">
      <c r="A24" s="17">
        <f t="shared" si="1"/>
        <v>18</v>
      </c>
      <c r="B24" s="13" t="s">
        <v>58</v>
      </c>
      <c r="C24" s="14" t="s">
        <v>58</v>
      </c>
      <c r="D24" s="20" t="s">
        <v>58</v>
      </c>
      <c r="E24" s="13" t="s">
        <v>44</v>
      </c>
      <c r="F24" s="14" t="s">
        <v>117</v>
      </c>
      <c r="G24" s="16" t="s">
        <v>32</v>
      </c>
      <c r="H24" s="15" t="s">
        <v>33</v>
      </c>
      <c r="I24" s="13" t="s">
        <v>126</v>
      </c>
      <c r="J24" s="13" t="s">
        <v>36</v>
      </c>
      <c r="K24" s="13" t="s">
        <v>44</v>
      </c>
      <c r="L24" s="18" t="s">
        <v>74</v>
      </c>
      <c r="M24" s="13" t="s">
        <v>119</v>
      </c>
      <c r="N24" s="19" t="s">
        <v>35</v>
      </c>
      <c r="O24" s="101">
        <v>46063</v>
      </c>
      <c r="P24" s="98">
        <v>46079</v>
      </c>
      <c r="Q24" s="20" t="s">
        <v>53</v>
      </c>
      <c r="R24" s="13" t="s">
        <v>43</v>
      </c>
      <c r="S24" s="102" t="s">
        <v>67</v>
      </c>
      <c r="T24" s="22" t="s">
        <v>53</v>
      </c>
      <c r="U24" s="22" t="s">
        <v>43</v>
      </c>
      <c r="V24" s="23" t="s">
        <v>67</v>
      </c>
      <c r="W24" s="18" t="str">
        <f t="shared" si="0"/>
        <v/>
      </c>
    </row>
    <row r="25" spans="1:23" x14ac:dyDescent="0.4">
      <c r="A25" s="17">
        <f t="shared" si="1"/>
        <v>19</v>
      </c>
      <c r="B25" s="13" t="s">
        <v>58</v>
      </c>
      <c r="C25" s="14" t="s">
        <v>58</v>
      </c>
      <c r="D25" s="20" t="s">
        <v>58</v>
      </c>
      <c r="E25" s="13" t="s">
        <v>127</v>
      </c>
      <c r="F25" s="14" t="s">
        <v>128</v>
      </c>
      <c r="G25" s="16" t="s">
        <v>64</v>
      </c>
      <c r="H25" s="15" t="s">
        <v>77</v>
      </c>
      <c r="I25" s="13" t="s">
        <v>78</v>
      </c>
      <c r="J25" s="13" t="s">
        <v>75</v>
      </c>
      <c r="K25" s="13"/>
      <c r="L25" s="18" t="s">
        <v>63</v>
      </c>
      <c r="M25" s="13" t="s">
        <v>129</v>
      </c>
      <c r="N25" s="19" t="s">
        <v>35</v>
      </c>
      <c r="O25" s="97">
        <v>46067</v>
      </c>
      <c r="P25" s="98">
        <v>46070</v>
      </c>
      <c r="Q25" s="20" t="s">
        <v>130</v>
      </c>
      <c r="R25" s="13">
        <v>10.7</v>
      </c>
      <c r="S25" s="35">
        <v>10.7</v>
      </c>
      <c r="T25" s="22" t="s">
        <v>130</v>
      </c>
      <c r="U25" s="22">
        <v>10.7</v>
      </c>
      <c r="V25" s="23">
        <v>10.7</v>
      </c>
      <c r="W25" s="34"/>
    </row>
    <row r="26" spans="1:23" x14ac:dyDescent="0.4">
      <c r="A26" s="17">
        <f t="shared" si="1"/>
        <v>20</v>
      </c>
      <c r="B26" s="26" t="s">
        <v>131</v>
      </c>
      <c r="C26" s="38" t="s">
        <v>131</v>
      </c>
      <c r="D26" s="31" t="s">
        <v>132</v>
      </c>
      <c r="E26" s="26" t="s">
        <v>37</v>
      </c>
      <c r="F26" s="38" t="s">
        <v>133</v>
      </c>
      <c r="G26" s="29" t="s">
        <v>55</v>
      </c>
      <c r="H26" s="28" t="s">
        <v>33</v>
      </c>
      <c r="I26" s="26" t="s">
        <v>134</v>
      </c>
      <c r="J26" s="26" t="s">
        <v>36</v>
      </c>
      <c r="K26" s="26" t="s">
        <v>37</v>
      </c>
      <c r="L26" s="27" t="s">
        <v>34</v>
      </c>
      <c r="M26" s="26" t="s">
        <v>135</v>
      </c>
      <c r="N26" s="32" t="s">
        <v>35</v>
      </c>
      <c r="O26" s="33">
        <v>46087</v>
      </c>
      <c r="P26" s="39">
        <v>46093</v>
      </c>
      <c r="Q26" s="31" t="s">
        <v>136</v>
      </c>
      <c r="R26" s="26" t="s">
        <v>61</v>
      </c>
      <c r="S26" s="40" t="s">
        <v>50</v>
      </c>
      <c r="T26" s="24" t="str">
        <f t="shared" ref="T26:U29" si="2"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&lt;4.5</v>
      </c>
      <c r="U26" s="24" t="str">
        <f t="shared" si="2"/>
        <v>&lt;3.9</v>
      </c>
      <c r="V26" s="25" t="str">
        <f t="shared" ref="V26:V29" si="3">IFERROR(IF(AND(T26="",U26=""),"",IF(AND(T26="-",U26="-"),IF(S26="","Cs合計を入力してください",S26),IF(NOT(ISERROR(T26*1+U26*1)),ROUND(T26+U26, 1-INT(LOG(ABS(T26+U26)))),IF(NOT(ISERROR(T26*1)),ROUND(T26, 1-INT(LOG(ABS(T26)))),IF(NOT(ISERROR(U26*1)),ROUND(U26, 1-INT(LOG(ABS(U26)))),IF(ISERROR(T26*1+U26*1),"&lt;"&amp;ROUND(IF(T26="-",0,SUBSTITUTE(T26,"&lt;",""))*1+IF(U26="-",0,SUBSTITUTE(U26,"&lt;",""))*1,1-INT(LOG(ABS(IF(T26="-",0,SUBSTITUTE(T26,"&lt;",""))*1+IF(U26="-",0,SUBSTITUTE(U26,"&lt;",""))*1)))))))))),"入力形式が間違っています")</f>
        <v>&lt;8.4</v>
      </c>
      <c r="W26" s="27" t="str">
        <f t="shared" ref="W26:W29" si="4">IF(ISERROR(V26*1),"",IF(AND(H26="飲料水",V26&gt;=11),"○",IF(AND(H26="牛乳・乳児用食品",V26&gt;=51),"○",IF(AND(H26&lt;&gt;"",V26&gt;=110),"○",""))))</f>
        <v/>
      </c>
    </row>
    <row r="27" spans="1:23" x14ac:dyDescent="0.4">
      <c r="A27" s="17">
        <f t="shared" si="1"/>
        <v>21</v>
      </c>
      <c r="B27" s="41" t="s">
        <v>131</v>
      </c>
      <c r="C27" s="37" t="s">
        <v>131</v>
      </c>
      <c r="D27" s="28" t="s">
        <v>132</v>
      </c>
      <c r="E27" s="41" t="s">
        <v>37</v>
      </c>
      <c r="F27" s="38" t="s">
        <v>137</v>
      </c>
      <c r="G27" s="29" t="s">
        <v>55</v>
      </c>
      <c r="H27" s="28" t="s">
        <v>33</v>
      </c>
      <c r="I27" s="41" t="s">
        <v>138</v>
      </c>
      <c r="J27" s="41" t="s">
        <v>36</v>
      </c>
      <c r="K27" s="41" t="s">
        <v>37</v>
      </c>
      <c r="L27" s="27" t="s">
        <v>34</v>
      </c>
      <c r="M27" s="26" t="s">
        <v>135</v>
      </c>
      <c r="N27" s="32" t="s">
        <v>35</v>
      </c>
      <c r="O27" s="33">
        <v>46087</v>
      </c>
      <c r="P27" s="39">
        <v>46093</v>
      </c>
      <c r="Q27" s="28" t="s">
        <v>76</v>
      </c>
      <c r="R27" s="41" t="s">
        <v>60</v>
      </c>
      <c r="S27" s="40" t="s">
        <v>47</v>
      </c>
      <c r="T27" s="24" t="str">
        <f t="shared" si="2"/>
        <v>&lt;4</v>
      </c>
      <c r="U27" s="24" t="str">
        <f t="shared" si="2"/>
        <v>&lt;3.5</v>
      </c>
      <c r="V27" s="25" t="str">
        <f t="shared" si="3"/>
        <v>&lt;7.5</v>
      </c>
      <c r="W27" s="27" t="str">
        <f t="shared" si="4"/>
        <v/>
      </c>
    </row>
    <row r="28" spans="1:23" x14ac:dyDescent="0.4">
      <c r="A28" s="17">
        <f t="shared" si="1"/>
        <v>22</v>
      </c>
      <c r="B28" s="41" t="s">
        <v>131</v>
      </c>
      <c r="C28" s="37" t="s">
        <v>131</v>
      </c>
      <c r="D28" s="28" t="s">
        <v>132</v>
      </c>
      <c r="E28" s="41" t="s">
        <v>37</v>
      </c>
      <c r="F28" s="38" t="s">
        <v>139</v>
      </c>
      <c r="G28" s="29" t="s">
        <v>55</v>
      </c>
      <c r="H28" s="28" t="s">
        <v>33</v>
      </c>
      <c r="I28" s="41" t="s">
        <v>140</v>
      </c>
      <c r="J28" s="41" t="s">
        <v>36</v>
      </c>
      <c r="K28" s="41" t="s">
        <v>37</v>
      </c>
      <c r="L28" s="27" t="s">
        <v>34</v>
      </c>
      <c r="M28" s="26" t="s">
        <v>135</v>
      </c>
      <c r="N28" s="32" t="s">
        <v>35</v>
      </c>
      <c r="O28" s="33">
        <v>46087</v>
      </c>
      <c r="P28" s="39">
        <v>46093</v>
      </c>
      <c r="Q28" s="28" t="s">
        <v>141</v>
      </c>
      <c r="R28" s="41" t="s">
        <v>142</v>
      </c>
      <c r="S28" s="40" t="s">
        <v>52</v>
      </c>
      <c r="T28" s="24" t="str">
        <f t="shared" si="2"/>
        <v>&lt;3.8</v>
      </c>
      <c r="U28" s="24" t="str">
        <f t="shared" si="2"/>
        <v>&lt;4.4</v>
      </c>
      <c r="V28" s="25" t="str">
        <f t="shared" si="3"/>
        <v>&lt;8.2</v>
      </c>
      <c r="W28" s="27" t="str">
        <f t="shared" si="4"/>
        <v/>
      </c>
    </row>
    <row r="29" spans="1:23" x14ac:dyDescent="0.4">
      <c r="A29" s="17">
        <f t="shared" si="1"/>
        <v>23</v>
      </c>
      <c r="B29" s="41" t="s">
        <v>131</v>
      </c>
      <c r="C29" s="37" t="s">
        <v>131</v>
      </c>
      <c r="D29" s="28" t="s">
        <v>132</v>
      </c>
      <c r="E29" s="41" t="s">
        <v>37</v>
      </c>
      <c r="F29" s="38" t="s">
        <v>139</v>
      </c>
      <c r="G29" s="29" t="s">
        <v>55</v>
      </c>
      <c r="H29" s="31" t="s">
        <v>33</v>
      </c>
      <c r="I29" s="41" t="s">
        <v>143</v>
      </c>
      <c r="J29" s="41" t="s">
        <v>36</v>
      </c>
      <c r="K29" s="41" t="s">
        <v>37</v>
      </c>
      <c r="L29" s="27" t="s">
        <v>34</v>
      </c>
      <c r="M29" s="26" t="s">
        <v>135</v>
      </c>
      <c r="N29" s="32" t="s">
        <v>35</v>
      </c>
      <c r="O29" s="33">
        <v>46087</v>
      </c>
      <c r="P29" s="39">
        <v>46093</v>
      </c>
      <c r="Q29" s="28" t="s">
        <v>144</v>
      </c>
      <c r="R29" s="41" t="s">
        <v>56</v>
      </c>
      <c r="S29" s="30" t="s">
        <v>76</v>
      </c>
      <c r="T29" s="24" t="str">
        <f t="shared" si="2"/>
        <v>&lt;2.3</v>
      </c>
      <c r="U29" s="24" t="str">
        <f t="shared" si="2"/>
        <v>&lt;1.7</v>
      </c>
      <c r="V29" s="25" t="str">
        <f t="shared" si="3"/>
        <v>&lt;4</v>
      </c>
      <c r="W29" s="27" t="str">
        <f t="shared" si="4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25">
    <cfRule type="expression" dxfId="1" priority="2">
      <formula>$W7="○"</formula>
    </cfRule>
  </conditionalFormatting>
  <conditionalFormatting sqref="V26:V29">
    <cfRule type="expression" dxfId="0" priority="1">
      <formula>$W26="○"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