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E017690-2545-408C-88BE-FFACB62EE5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1" l="1"/>
  <c r="T33" i="1"/>
  <c r="V33" i="1" s="1"/>
  <c r="W33" i="1" s="1"/>
  <c r="V32" i="1"/>
  <c r="W32" i="1" s="1"/>
  <c r="U32" i="1"/>
  <c r="T32" i="1"/>
  <c r="U31" i="1"/>
  <c r="V31" i="1" s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U26" i="1"/>
  <c r="V26" i="1" s="1"/>
  <c r="T26" i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V22" i="1"/>
  <c r="W22" i="1" s="1"/>
  <c r="U22" i="1"/>
  <c r="T22" i="1"/>
  <c r="V21" i="1"/>
  <c r="W21" i="1" s="1"/>
  <c r="U21" i="1"/>
  <c r="T21" i="1"/>
  <c r="V20" i="1"/>
  <c r="W20" i="1" s="1"/>
  <c r="U20" i="1"/>
  <c r="T20" i="1"/>
  <c r="U19" i="1"/>
  <c r="T19" i="1"/>
  <c r="V19" i="1" s="1"/>
  <c r="W19" i="1" s="1"/>
  <c r="U18" i="1"/>
  <c r="V18" i="1" s="1"/>
  <c r="W18" i="1" s="1"/>
  <c r="T18" i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V13" i="1"/>
  <c r="W13" i="1" s="1"/>
  <c r="U13" i="1"/>
  <c r="T13" i="1"/>
  <c r="V12" i="1"/>
  <c r="W12" i="1" s="1"/>
  <c r="U12" i="1"/>
  <c r="T12" i="1"/>
  <c r="U11" i="1"/>
  <c r="T11" i="1"/>
  <c r="V11" i="1" s="1"/>
  <c r="W11" i="1" s="1"/>
  <c r="U10" i="1"/>
  <c r="V10" i="1" s="1"/>
  <c r="W10" i="1" s="1"/>
  <c r="T10" i="1"/>
  <c r="U9" i="1"/>
  <c r="V9" i="1" s="1"/>
  <c r="W9" i="1" s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<sst xmlns="http://schemas.openxmlformats.org/spreadsheetml/2006/main" count="455" uniqueCount="107">
  <si>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</si>
  <si>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</si>
  <si>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</si>
  <si>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</si>
  <si>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</si>
  <si>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</si>
  <si>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</si>
  <si>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</si>
  <si>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</si>
  <si>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</si>
  <si>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</si>
  <si>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</si>
  <si>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</si>
  <si>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</si>
  <si>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</si>
  <si>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</si>
  <si>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</si>
  <si>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</si>
  <si>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</si>
  <si>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</si>
  <si>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</si>
  <si>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</si>
  <si>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</si>
  <si>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</si>
  <si>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</si>
  <si>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</si>
  <si>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</si>
  <si>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</si>
  <si>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</si>
  <si>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</si>
  <si>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</si>
  <si>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</si>
  <si>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</si>
  <si>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7"/>
  </si>
  <si>
    <t>タラノメ</t>
  </si>
  <si>
    <t>天然</t>
    <rPh sb="0" eb="2">
      <t>テンネン</t>
    </rPh>
    <phoneticPr fontId="1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</si>
  <si>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</si>
  <si>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</si>
  <si>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</si>
  <si>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</si>
  <si>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タケノコ</t>
  </si>
  <si>
    <t>ワラビ</t>
  </si>
  <si>
    <t>クサソテツ</t>
    <phoneticPr fontId="1"/>
  </si>
  <si>
    <t>シイタケ</t>
  </si>
  <si>
    <t>栽培</t>
    <rPh sb="0" eb="2">
      <t>サイバイ</t>
    </rPh>
    <phoneticPr fontId="1"/>
  </si>
  <si>
    <t>不明</t>
    <rPh sb="0" eb="2">
      <t>フメイ</t>
    </rPh>
    <phoneticPr fontId="1"/>
  </si>
  <si>
    <t>Ge</t>
  </si>
  <si>
    <t>豚肉</t>
    <rPh sb="0" eb="2">
      <t>ブタニク</t>
    </rPh>
    <phoneticPr fontId="1"/>
  </si>
  <si>
    <t>農産物</t>
    <rPh sb="0" eb="3">
      <t>ノウサンブツ</t>
    </rPh>
    <phoneticPr fontId="5"/>
  </si>
  <si>
    <t>秋田県</t>
    <rPh sb="0" eb="3">
      <t>アキタケン</t>
    </rPh>
    <phoneticPr fontId="6"/>
  </si>
  <si>
    <t>ー</t>
    <phoneticPr fontId="1"/>
  </si>
  <si>
    <t>コシアブラ</t>
  </si>
  <si>
    <t>宮城県</t>
    <rPh sb="0" eb="3">
      <t>ミヤギケン</t>
    </rPh>
    <phoneticPr fontId="6"/>
  </si>
  <si>
    <t>加美町</t>
    <rPh sb="0" eb="3">
      <t>カミチョウ</t>
    </rPh>
    <phoneticPr fontId="1"/>
  </si>
  <si>
    <t>中新田</t>
    <rPh sb="0" eb="3">
      <t>ナカシンデン</t>
    </rPh>
    <phoneticPr fontId="1"/>
  </si>
  <si>
    <t>岩手県</t>
    <rPh sb="0" eb="3">
      <t>イワテケン</t>
    </rPh>
    <phoneticPr fontId="6"/>
  </si>
  <si>
    <t>一関市</t>
    <rPh sb="0" eb="3">
      <t>イチノセキシ</t>
    </rPh>
    <phoneticPr fontId="1"/>
  </si>
  <si>
    <t>大東町</t>
    <rPh sb="0" eb="3">
      <t>オオヒガシマチ</t>
    </rPh>
    <phoneticPr fontId="1"/>
  </si>
  <si>
    <t>&lt;3.7021</t>
  </si>
  <si>
    <t>栗原市</t>
    <rPh sb="0" eb="3">
      <t>クリハラシ</t>
    </rPh>
    <phoneticPr fontId="1"/>
  </si>
  <si>
    <t>長野県</t>
    <rPh sb="0" eb="3">
      <t>ナガノケン</t>
    </rPh>
    <phoneticPr fontId="6"/>
  </si>
  <si>
    <t>長野市</t>
    <rPh sb="0" eb="3">
      <t>ナガノシ</t>
    </rPh>
    <phoneticPr fontId="1"/>
  </si>
  <si>
    <t>レタス</t>
  </si>
  <si>
    <t>上田市</t>
    <rPh sb="0" eb="3">
      <t>ウエダシ</t>
    </rPh>
    <phoneticPr fontId="1"/>
  </si>
  <si>
    <t>ズッキーニ</t>
  </si>
  <si>
    <t>東御市</t>
    <rPh sb="0" eb="3">
      <t>トウミシ</t>
    </rPh>
    <phoneticPr fontId="1"/>
  </si>
  <si>
    <t>ウメ</t>
  </si>
  <si>
    <t>菌床</t>
    <rPh sb="0" eb="2">
      <t>キンショウ</t>
    </rPh>
    <phoneticPr fontId="1"/>
  </si>
  <si>
    <t>信更町</t>
    <rPh sb="0" eb="2">
      <t>シンサラ</t>
    </rPh>
    <rPh sb="2" eb="3">
      <t>マチ</t>
    </rPh>
    <phoneticPr fontId="1"/>
  </si>
  <si>
    <t>山梨県</t>
    <rPh sb="0" eb="3">
      <t>ヤマナシケン</t>
    </rPh>
    <phoneticPr fontId="6"/>
  </si>
  <si>
    <t>中央市</t>
    <rPh sb="0" eb="3">
      <t>チュウオウシ</t>
    </rPh>
    <phoneticPr fontId="1"/>
  </si>
  <si>
    <t>ナス</t>
  </si>
  <si>
    <t>登米市</t>
    <rPh sb="0" eb="3">
      <t>トメシ</t>
    </rPh>
    <phoneticPr fontId="1"/>
  </si>
  <si>
    <t>米山</t>
    <rPh sb="0" eb="2">
      <t>ヨネヤマ</t>
    </rPh>
    <phoneticPr fontId="1"/>
  </si>
  <si>
    <t>イチゴ</t>
  </si>
  <si>
    <t>山形県</t>
    <rPh sb="0" eb="3">
      <t>ヤマガタケン</t>
    </rPh>
    <phoneticPr fontId="6"/>
  </si>
  <si>
    <t>長井市</t>
    <rPh sb="0" eb="3">
      <t>ナガイシ</t>
    </rPh>
    <phoneticPr fontId="1"/>
  </si>
  <si>
    <t>&lt;3.7139</t>
  </si>
  <si>
    <t>&lt;3.4782</t>
  </si>
  <si>
    <t>&lt;4.3527</t>
  </si>
  <si>
    <t>朝日町</t>
    <rPh sb="0" eb="3">
      <t>アサヒマチ</t>
    </rPh>
    <phoneticPr fontId="1"/>
  </si>
  <si>
    <t>&lt;4.7816</t>
  </si>
  <si>
    <t>&lt;4.7586</t>
  </si>
  <si>
    <t>&lt;9.5402</t>
  </si>
  <si>
    <t>村山市</t>
    <rPh sb="0" eb="3">
      <t>ムラヤマシ</t>
    </rPh>
    <phoneticPr fontId="1"/>
  </si>
  <si>
    <t>寒河江市</t>
    <rPh sb="0" eb="4">
      <t>サガエシ</t>
    </rPh>
    <phoneticPr fontId="1"/>
  </si>
  <si>
    <t>山形市</t>
    <rPh sb="0" eb="3">
      <t>ヤマガタシ</t>
    </rPh>
    <phoneticPr fontId="1"/>
  </si>
  <si>
    <t>松波</t>
    <rPh sb="0" eb="2">
      <t>マツナミ</t>
    </rPh>
    <phoneticPr fontId="1"/>
  </si>
  <si>
    <t>種類：モウソウチク</t>
    <rPh sb="0" eb="2">
      <t>シュルイ</t>
    </rPh>
    <phoneticPr fontId="1"/>
  </si>
  <si>
    <t>山形県</t>
  </si>
  <si>
    <t>種類：ネマガリダケ</t>
    <rPh sb="0" eb="2">
      <t>シュルイ</t>
    </rPh>
    <phoneticPr fontId="1"/>
  </si>
  <si>
    <t>福島県</t>
    <rPh sb="0" eb="2">
      <t>フクシマ</t>
    </rPh>
    <rPh sb="2" eb="3">
      <t>ケン</t>
    </rPh>
    <phoneticPr fontId="6"/>
  </si>
  <si>
    <t>伊達市</t>
    <rPh sb="0" eb="3">
      <t>ダテシ</t>
    </rPh>
    <phoneticPr fontId="1"/>
  </si>
  <si>
    <t>ハクサイ</t>
  </si>
  <si>
    <t>カブ</t>
  </si>
  <si>
    <t>福島市</t>
    <rPh sb="0" eb="3">
      <t>フクシマシ</t>
    </rPh>
    <phoneticPr fontId="1"/>
  </si>
  <si>
    <t>畜産物</t>
    <rPh sb="0" eb="3">
      <t>チクサンブツ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</si>
  <si>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</si>
  <si>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調製液状乳</t>
    <rPh sb="0" eb="2">
      <t>チョウセイ</t>
    </rPh>
    <rPh sb="2" eb="4">
      <t>エキジョウ</t>
    </rPh>
    <rPh sb="4" eb="5">
      <t>ニュウ</t>
    </rPh>
    <phoneticPr fontId="1"/>
  </si>
  <si>
    <t>―</t>
  </si>
  <si>
    <t>&lt;0.37586</t>
  </si>
  <si>
    <t>&lt;0.48162</t>
  </si>
  <si>
    <t>&lt;0.85748</t>
  </si>
  <si>
    <t>ベビーフード</t>
    <phoneticPr fontId="1"/>
  </si>
  <si>
    <t>&lt;0.43242</t>
  </si>
  <si>
    <t>&lt;0.37486</t>
  </si>
  <si>
    <t>&lt;0.80728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</si>
</sst>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9" fillId="2" borderId="16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57" fontId="8" fillId="2" borderId="36" xfId="0" applyNumberFormat="1" applyFont="1" applyFill="1" applyBorder="1" applyAlignment="1">
      <alignment horizontal="center" vertical="center"/>
    </xf>
    <xf numFmtId="176" fontId="8" fillId="0" borderId="37" xfId="0" applyNumberFormat="1" applyFont="1" applyBorder="1" applyAlignment="1">
      <alignment horizontal="center" vertical="center"/>
    </xf>
    <xf numFmtId="176" fontId="8" fillId="2" borderId="40" xfId="0" applyNumberFormat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176" fontId="8" fillId="2" borderId="41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10" fillId="0" borderId="0" xfId="0" applyFont="1"/>
    <xf numFmtId="0" fontId="4" fillId="2" borderId="0" xfId="0" applyFont="1" applyFill="1" applyAlignment="1">
      <alignment vertical="center"/>
    </xf>
    <xf numFmtId="0" fontId="8" fillId="2" borderId="4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176" fontId="8" fillId="2" borderId="18" xfId="0" applyNumberFormat="1" applyFont="1" applyFill="1" applyBorder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center" vertical="center" wrapText="1"/>
    </xf>
    <xf numFmtId="176" fontId="8" fillId="2" borderId="31" xfId="0" applyNumberFormat="1" applyFont="1" applyFill="1" applyBorder="1" applyAlignment="1">
      <alignment horizontal="center" vertical="center" wrapText="1"/>
    </xf>
    <xf numFmtId="176" fontId="8" fillId="2" borderId="13" xfId="0" applyNumberFormat="1" applyFont="1" applyFill="1" applyBorder="1" applyAlignment="1">
      <alignment horizontal="center" vertical="center" wrapText="1"/>
    </xf>
    <xf numFmtId="176" fontId="8" fillId="2" borderId="23" xfId="0" applyNumberFormat="1" applyFont="1" applyFill="1" applyBorder="1" applyAlignment="1">
      <alignment horizontal="center" vertical="center" wrapText="1"/>
    </xf>
    <xf numFmtId="176" fontId="8" fillId="2" borderId="27" xfId="0" applyNumberFormat="1" applyFont="1" applyFill="1" applyBorder="1" applyAlignment="1">
      <alignment horizontal="center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176" fontId="8" fillId="2" borderId="20" xfId="0" applyNumberFormat="1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176" fontId="8" fillId="2" borderId="34" xfId="0" applyNumberFormat="1" applyFont="1" applyFill="1" applyBorder="1" applyAlignment="1">
      <alignment horizontal="center" vertical="center" wrapText="1"/>
    </xf>
    <xf numFmtId="176" fontId="8" fillId="2" borderId="43" xfId="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57" fontId="8" fillId="2" borderId="36" xfId="0" applyNumberFormat="1" applyFont="1" applyFill="1" applyBorder="1" applyAlignment="1">
      <alignment horizontal="center" vertical="center" wrapText="1"/>
    </xf>
    <xf numFmtId="176" fontId="8" fillId="2" borderId="46" xfId="0" applyNumberFormat="1" applyFont="1" applyFill="1" applyBorder="1" applyAlignment="1">
      <alignment horizontal="center" vertical="center" wrapText="1"/>
    </xf>
    <xf numFmtId="176" fontId="8" fillId="2" borderId="39" xfId="0" applyNumberFormat="1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6" customWidth="1"/>
    <col min="3" max="3" width="26" style="7" bestFit="1" customWidth="1"/>
    <col min="4" max="4" width="10.625" style="6" customWidth="1"/>
    <col min="5" max="5" width="13.875" style="6" customWidth="1"/>
    <col min="6" max="6" width="26" style="7" bestFit="1" customWidth="1"/>
    <col min="7" max="8" width="17.625" style="7" bestFit="1" customWidth="1"/>
    <col min="9" max="9" width="19.375" style="6" customWidth="1"/>
    <col min="10" max="10" width="39.625" style="7" bestFit="1" customWidth="1"/>
    <col min="11" max="11" width="26.625" style="6" customWidth="1"/>
    <col min="12" max="12" width="28.125" style="7" bestFit="1" customWidth="1"/>
    <col min="13" max="13" width="26" style="7" bestFit="1" customWidth="1"/>
    <col min="14" max="14" width="10.625" style="6" customWidth="1"/>
    <col min="15" max="16" width="10.625" style="8" customWidth="1"/>
    <col min="17" max="18" width="12.625" style="6" customWidth="1"/>
    <col min="19" max="19" width="12.625" style="8" customWidth="1"/>
    <col min="20" max="22" width="10.625" style="6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3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32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33" t="s">
        <v>1</v>
      </c>
      <c r="B3" s="33" t="s">
        <v>2</v>
      </c>
      <c r="C3" s="36" t="s">
        <v>3</v>
      </c>
      <c r="D3" s="39" t="s">
        <v>4</v>
      </c>
      <c r="E3" s="40"/>
      <c r="F3" s="41"/>
      <c r="G3" s="42" t="s">
        <v>5</v>
      </c>
      <c r="H3" s="59" t="s">
        <v>6</v>
      </c>
      <c r="I3" s="45" t="s">
        <v>7</v>
      </c>
      <c r="J3" s="40"/>
      <c r="K3" s="40"/>
      <c r="L3" s="41"/>
      <c r="M3" s="39" t="s">
        <v>8</v>
      </c>
      <c r="N3" s="41"/>
      <c r="O3" s="46" t="s">
        <v>9</v>
      </c>
      <c r="P3" s="47"/>
      <c r="Q3" s="39" t="s">
        <v>10</v>
      </c>
      <c r="R3" s="40"/>
      <c r="S3" s="40"/>
      <c r="T3" s="40"/>
      <c r="U3" s="40"/>
      <c r="V3" s="40"/>
      <c r="W3" s="41"/>
    </row>
    <row r="4" spans="1:24">
      <c r="A4" s="34"/>
      <c r="B4" s="34"/>
      <c r="C4" s="37"/>
      <c r="D4" s="48" t="s">
        <v>11</v>
      </c>
      <c r="E4" s="51" t="s">
        <v>12</v>
      </c>
      <c r="F4" s="54" t="s">
        <v>13</v>
      </c>
      <c r="G4" s="43"/>
      <c r="H4" s="60"/>
      <c r="I4" s="51" t="s">
        <v>14</v>
      </c>
      <c r="J4" s="9"/>
      <c r="K4" s="10"/>
      <c r="L4" s="55" t="s">
        <v>15</v>
      </c>
      <c r="M4" s="56" t="s">
        <v>16</v>
      </c>
      <c r="N4" s="54" t="s">
        <v>17</v>
      </c>
      <c r="O4" s="73" t="s">
        <v>18</v>
      </c>
      <c r="P4" s="76" t="s">
        <v>19</v>
      </c>
      <c r="Q4" s="79" t="s">
        <v>20</v>
      </c>
      <c r="R4" s="80"/>
      <c r="S4" s="80"/>
      <c r="T4" s="81" t="s">
        <v>21</v>
      </c>
      <c r="U4" s="62" t="s">
        <v>22</v>
      </c>
      <c r="V4" s="62" t="s">
        <v>23</v>
      </c>
      <c r="W4" s="54" t="s">
        <v>24</v>
      </c>
    </row>
    <row r="5" spans="1:24" ht="110.1" customHeight="1">
      <c r="A5" s="34"/>
      <c r="B5" s="34"/>
      <c r="C5" s="37"/>
      <c r="D5" s="49"/>
      <c r="E5" s="52"/>
      <c r="F5" s="37"/>
      <c r="G5" s="43"/>
      <c r="H5" s="60"/>
      <c r="I5" s="52"/>
      <c r="J5" s="67" t="s">
        <v>25</v>
      </c>
      <c r="K5" s="67" t="s">
        <v>26</v>
      </c>
      <c r="L5" s="37"/>
      <c r="M5" s="57"/>
      <c r="N5" s="65"/>
      <c r="O5" s="74"/>
      <c r="P5" s="77"/>
      <c r="Q5" s="70" t="s">
        <v>27</v>
      </c>
      <c r="R5" s="71"/>
      <c r="S5" s="72"/>
      <c r="T5" s="82"/>
      <c r="U5" s="63"/>
      <c r="V5" s="63"/>
      <c r="W5" s="65"/>
    </row>
    <row r="6" spans="1:24" ht="18.75" customHeight="1" thickBot="1">
      <c r="A6" s="35"/>
      <c r="B6" s="35"/>
      <c r="C6" s="38"/>
      <c r="D6" s="50"/>
      <c r="E6" s="53"/>
      <c r="F6" s="38"/>
      <c r="G6" s="44"/>
      <c r="H6" s="61"/>
      <c r="I6" s="53"/>
      <c r="J6" s="68"/>
      <c r="K6" s="69"/>
      <c r="L6" s="38"/>
      <c r="M6" s="58"/>
      <c r="N6" s="66"/>
      <c r="O6" s="75"/>
      <c r="P6" s="78"/>
      <c r="Q6" s="11" t="s">
        <v>28</v>
      </c>
      <c r="R6" s="30" t="s">
        <v>29</v>
      </c>
      <c r="S6" s="84" t="s">
        <v>30</v>
      </c>
      <c r="T6" s="83"/>
      <c r="U6" s="64"/>
      <c r="V6" s="64"/>
      <c r="W6" s="66"/>
      <c r="X6" s="5"/>
    </row>
    <row r="7" spans="1:24" ht="19.5" thickTop="1">
      <c r="A7" s="12">
        <v>1</v>
      </c>
      <c r="B7" s="12" t="s">
        <v>31</v>
      </c>
      <c r="C7" s="13" t="s">
        <v>32</v>
      </c>
      <c r="D7" s="14" t="s">
        <v>49</v>
      </c>
      <c r="E7" s="12" t="s">
        <v>50</v>
      </c>
      <c r="F7" s="12" t="s">
        <v>31</v>
      </c>
      <c r="G7" s="15" t="s">
        <v>33</v>
      </c>
      <c r="H7" s="14" t="s">
        <v>48</v>
      </c>
      <c r="I7" s="16" t="s">
        <v>51</v>
      </c>
      <c r="J7" s="12" t="s">
        <v>35</v>
      </c>
      <c r="K7" s="12" t="s">
        <v>31</v>
      </c>
      <c r="L7" s="17" t="s">
        <v>36</v>
      </c>
      <c r="M7" s="12" t="s">
        <v>32</v>
      </c>
      <c r="N7" s="18" t="s">
        <v>37</v>
      </c>
      <c r="O7" s="19">
        <v>46154</v>
      </c>
      <c r="P7" s="20">
        <v>46157</v>
      </c>
      <c r="Q7" s="21" t="s">
        <v>38</v>
      </c>
      <c r="R7" s="12" t="s">
        <v>38</v>
      </c>
      <c r="S7" s="22" t="s">
        <v>39</v>
      </c>
      <c r="T7" s="23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3" t="str">
        <f t="shared" si="0"/>
        <v>-</v>
      </c>
      <c r="V7" s="24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7" t="str">
        <f t="shared" ref="W7:W30" si="1">IF(ISERROR(V7*1),"",IF(AND(H7="飲料水",V7&gt;=11),"○",IF(AND(H7="牛乳・乳児用食品",V7&gt;=51),"○",IF(AND(H7&lt;&gt;"",V7&gt;=110),"○",""))))</f>
        <v/>
      </c>
    </row>
    <row r="8" spans="1:24">
      <c r="A8" s="16">
        <f>A7+1</f>
        <v>2</v>
      </c>
      <c r="B8" s="12" t="s">
        <v>31</v>
      </c>
      <c r="C8" s="13" t="s">
        <v>32</v>
      </c>
      <c r="D8" s="14" t="s">
        <v>52</v>
      </c>
      <c r="E8" s="12" t="s">
        <v>53</v>
      </c>
      <c r="F8" s="12" t="s">
        <v>54</v>
      </c>
      <c r="G8" s="15" t="s">
        <v>33</v>
      </c>
      <c r="H8" s="14" t="s">
        <v>48</v>
      </c>
      <c r="I8" s="16" t="s">
        <v>40</v>
      </c>
      <c r="J8" s="12" t="s">
        <v>35</v>
      </c>
      <c r="K8" s="12" t="s">
        <v>31</v>
      </c>
      <c r="L8" s="17" t="s">
        <v>36</v>
      </c>
      <c r="M8" s="12" t="s">
        <v>32</v>
      </c>
      <c r="N8" s="18" t="s">
        <v>37</v>
      </c>
      <c r="O8" s="19">
        <v>46154</v>
      </c>
      <c r="P8" s="20">
        <v>46157</v>
      </c>
      <c r="Q8" s="21" t="s">
        <v>38</v>
      </c>
      <c r="R8" s="12" t="s">
        <v>38</v>
      </c>
      <c r="S8" s="22" t="s">
        <v>39</v>
      </c>
      <c r="T8" s="23" t="str">
        <f t="shared" si="0"/>
        <v>-</v>
      </c>
      <c r="U8" s="23" t="str">
        <f t="shared" si="0"/>
        <v>-</v>
      </c>
      <c r="V8" s="24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17" t="str">
        <f t="shared" si="1"/>
        <v/>
      </c>
    </row>
    <row r="9" spans="1:24">
      <c r="A9" s="16">
        <f t="shared" ref="A9:A33" si="2">A8+1</f>
        <v>3</v>
      </c>
      <c r="B9" s="12" t="s">
        <v>31</v>
      </c>
      <c r="C9" s="13" t="s">
        <v>32</v>
      </c>
      <c r="D9" s="14" t="s">
        <v>55</v>
      </c>
      <c r="E9" s="12" t="s">
        <v>56</v>
      </c>
      <c r="F9" s="12" t="s">
        <v>57</v>
      </c>
      <c r="G9" s="15" t="s">
        <v>33</v>
      </c>
      <c r="H9" s="14" t="s">
        <v>48</v>
      </c>
      <c r="I9" s="16" t="s">
        <v>40</v>
      </c>
      <c r="J9" s="12" t="s">
        <v>35</v>
      </c>
      <c r="K9" s="12" t="s">
        <v>31</v>
      </c>
      <c r="L9" s="17" t="s">
        <v>36</v>
      </c>
      <c r="M9" s="12" t="s">
        <v>32</v>
      </c>
      <c r="N9" s="18" t="s">
        <v>46</v>
      </c>
      <c r="O9" s="19">
        <v>46154</v>
      </c>
      <c r="P9" s="20">
        <v>46157</v>
      </c>
      <c r="Q9" s="21" t="s">
        <v>58</v>
      </c>
      <c r="R9" s="12">
        <v>17.814</v>
      </c>
      <c r="S9" s="22">
        <v>17.814</v>
      </c>
      <c r="T9" s="23" t="str">
        <f t="shared" si="0"/>
        <v>&lt;3.7</v>
      </c>
      <c r="U9" s="23">
        <f t="shared" si="0"/>
        <v>17.8</v>
      </c>
      <c r="V9" s="24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18</v>
      </c>
      <c r="W9" s="17" t="str">
        <f t="shared" si="1"/>
        <v/>
      </c>
    </row>
    <row r="10" spans="1:24">
      <c r="A10" s="16">
        <f t="shared" si="2"/>
        <v>4</v>
      </c>
      <c r="B10" s="12" t="s">
        <v>31</v>
      </c>
      <c r="C10" s="13" t="s">
        <v>32</v>
      </c>
      <c r="D10" s="21" t="s">
        <v>52</v>
      </c>
      <c r="E10" s="12" t="s">
        <v>59</v>
      </c>
      <c r="F10" s="12" t="s">
        <v>31</v>
      </c>
      <c r="G10" s="15" t="s">
        <v>33</v>
      </c>
      <c r="H10" s="14" t="s">
        <v>48</v>
      </c>
      <c r="I10" s="16" t="s">
        <v>34</v>
      </c>
      <c r="J10" s="12" t="s">
        <v>35</v>
      </c>
      <c r="K10" s="12" t="s">
        <v>31</v>
      </c>
      <c r="L10" s="17" t="s">
        <v>45</v>
      </c>
      <c r="M10" s="12" t="s">
        <v>32</v>
      </c>
      <c r="N10" s="18" t="s">
        <v>37</v>
      </c>
      <c r="O10" s="19">
        <v>46154</v>
      </c>
      <c r="P10" s="20">
        <v>46157</v>
      </c>
      <c r="Q10" s="21" t="s">
        <v>38</v>
      </c>
      <c r="R10" s="12" t="s">
        <v>38</v>
      </c>
      <c r="S10" s="22" t="s">
        <v>39</v>
      </c>
      <c r="T10" s="23" t="str">
        <f t="shared" si="0"/>
        <v>-</v>
      </c>
      <c r="U10" s="23" t="str">
        <f t="shared" si="0"/>
        <v>-</v>
      </c>
      <c r="V10" s="24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17" t="str">
        <f t="shared" si="1"/>
        <v/>
      </c>
    </row>
    <row r="11" spans="1:24">
      <c r="A11" s="16">
        <f t="shared" si="2"/>
        <v>5</v>
      </c>
      <c r="B11" s="12" t="s">
        <v>31</v>
      </c>
      <c r="C11" s="13" t="s">
        <v>32</v>
      </c>
      <c r="D11" s="14" t="s">
        <v>60</v>
      </c>
      <c r="E11" s="12" t="s">
        <v>61</v>
      </c>
      <c r="F11" s="12" t="s">
        <v>31</v>
      </c>
      <c r="G11" s="15" t="s">
        <v>33</v>
      </c>
      <c r="H11" s="14" t="s">
        <v>48</v>
      </c>
      <c r="I11" s="16" t="s">
        <v>62</v>
      </c>
      <c r="J11" s="12" t="s">
        <v>44</v>
      </c>
      <c r="K11" s="12" t="s">
        <v>31</v>
      </c>
      <c r="L11" s="17" t="s">
        <v>36</v>
      </c>
      <c r="M11" s="12" t="s">
        <v>32</v>
      </c>
      <c r="N11" s="18" t="s">
        <v>37</v>
      </c>
      <c r="O11" s="19">
        <v>46153</v>
      </c>
      <c r="P11" s="20">
        <v>46157</v>
      </c>
      <c r="Q11" s="21" t="s">
        <v>38</v>
      </c>
      <c r="R11" s="12" t="s">
        <v>38</v>
      </c>
      <c r="S11" s="22" t="s">
        <v>39</v>
      </c>
      <c r="T11" s="23" t="str">
        <f t="shared" si="0"/>
        <v>-</v>
      </c>
      <c r="U11" s="23" t="str">
        <f t="shared" si="0"/>
        <v>-</v>
      </c>
      <c r="V11" s="24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17" t="str">
        <f t="shared" si="1"/>
        <v/>
      </c>
    </row>
    <row r="12" spans="1:24">
      <c r="A12" s="16">
        <f t="shared" si="2"/>
        <v>6</v>
      </c>
      <c r="B12" s="12" t="s">
        <v>31</v>
      </c>
      <c r="C12" s="13" t="s">
        <v>32</v>
      </c>
      <c r="D12" s="14" t="s">
        <v>60</v>
      </c>
      <c r="E12" s="12" t="s">
        <v>63</v>
      </c>
      <c r="F12" s="12" t="s">
        <v>31</v>
      </c>
      <c r="G12" s="15" t="s">
        <v>33</v>
      </c>
      <c r="H12" s="14" t="s">
        <v>48</v>
      </c>
      <c r="I12" s="16" t="s">
        <v>64</v>
      </c>
      <c r="J12" s="12" t="s">
        <v>44</v>
      </c>
      <c r="K12" s="12" t="s">
        <v>31</v>
      </c>
      <c r="L12" s="17" t="s">
        <v>36</v>
      </c>
      <c r="M12" s="12" t="s">
        <v>32</v>
      </c>
      <c r="N12" s="18" t="s">
        <v>37</v>
      </c>
      <c r="O12" s="19">
        <v>46153</v>
      </c>
      <c r="P12" s="20">
        <v>46157</v>
      </c>
      <c r="Q12" s="21" t="s">
        <v>38</v>
      </c>
      <c r="R12" s="12" t="s">
        <v>38</v>
      </c>
      <c r="S12" s="22" t="s">
        <v>39</v>
      </c>
      <c r="T12" s="23" t="str">
        <f t="shared" si="0"/>
        <v>-</v>
      </c>
      <c r="U12" s="23" t="str">
        <f t="shared" si="0"/>
        <v>-</v>
      </c>
      <c r="V12" s="24" t="str">
        <f t="shared" si="3"/>
        <v>&lt;25</v>
      </c>
      <c r="W12" s="17" t="str">
        <f t="shared" si="1"/>
        <v/>
      </c>
    </row>
    <row r="13" spans="1:24">
      <c r="A13" s="16">
        <f t="shared" si="2"/>
        <v>7</v>
      </c>
      <c r="B13" s="12" t="s">
        <v>31</v>
      </c>
      <c r="C13" s="13" t="s">
        <v>32</v>
      </c>
      <c r="D13" s="14" t="s">
        <v>60</v>
      </c>
      <c r="E13" s="12" t="s">
        <v>65</v>
      </c>
      <c r="F13" s="12" t="s">
        <v>31</v>
      </c>
      <c r="G13" s="15" t="s">
        <v>33</v>
      </c>
      <c r="H13" s="14" t="s">
        <v>48</v>
      </c>
      <c r="I13" s="16" t="s">
        <v>66</v>
      </c>
      <c r="J13" s="12" t="s">
        <v>44</v>
      </c>
      <c r="K13" s="12" t="s">
        <v>31</v>
      </c>
      <c r="L13" s="17" t="s">
        <v>36</v>
      </c>
      <c r="M13" s="12" t="s">
        <v>32</v>
      </c>
      <c r="N13" s="18" t="s">
        <v>37</v>
      </c>
      <c r="O13" s="19">
        <v>46153</v>
      </c>
      <c r="P13" s="20">
        <v>46157</v>
      </c>
      <c r="Q13" s="21" t="s">
        <v>38</v>
      </c>
      <c r="R13" s="12" t="s">
        <v>38</v>
      </c>
      <c r="S13" s="22" t="s">
        <v>39</v>
      </c>
      <c r="T13" s="23" t="str">
        <f t="shared" si="0"/>
        <v>-</v>
      </c>
      <c r="U13" s="23" t="str">
        <f t="shared" si="0"/>
        <v>-</v>
      </c>
      <c r="V13" s="24" t="str">
        <f t="shared" si="3"/>
        <v>&lt;25</v>
      </c>
      <c r="W13" s="17" t="str">
        <f t="shared" si="1"/>
        <v/>
      </c>
    </row>
    <row r="14" spans="1:24">
      <c r="A14" s="16">
        <f t="shared" si="2"/>
        <v>8</v>
      </c>
      <c r="B14" s="12" t="s">
        <v>31</v>
      </c>
      <c r="C14" s="13" t="s">
        <v>32</v>
      </c>
      <c r="D14" s="14" t="s">
        <v>60</v>
      </c>
      <c r="E14" s="12" t="s">
        <v>50</v>
      </c>
      <c r="F14" s="12" t="s">
        <v>31</v>
      </c>
      <c r="G14" s="15" t="s">
        <v>33</v>
      </c>
      <c r="H14" s="14" t="s">
        <v>48</v>
      </c>
      <c r="I14" s="16" t="s">
        <v>43</v>
      </c>
      <c r="J14" s="12" t="s">
        <v>44</v>
      </c>
      <c r="K14" s="12" t="s">
        <v>67</v>
      </c>
      <c r="L14" s="17" t="s">
        <v>36</v>
      </c>
      <c r="M14" s="12" t="s">
        <v>32</v>
      </c>
      <c r="N14" s="18" t="s">
        <v>37</v>
      </c>
      <c r="O14" s="19">
        <v>46153</v>
      </c>
      <c r="P14" s="20">
        <v>46157</v>
      </c>
      <c r="Q14" s="21" t="s">
        <v>38</v>
      </c>
      <c r="R14" s="12" t="s">
        <v>38</v>
      </c>
      <c r="S14" s="22" t="s">
        <v>39</v>
      </c>
      <c r="T14" s="23" t="str">
        <f t="shared" si="0"/>
        <v>-</v>
      </c>
      <c r="U14" s="23" t="str">
        <f t="shared" si="0"/>
        <v>-</v>
      </c>
      <c r="V14" s="24" t="str">
        <f t="shared" si="3"/>
        <v>&lt;25</v>
      </c>
      <c r="W14" s="17" t="str">
        <f t="shared" si="1"/>
        <v/>
      </c>
    </row>
    <row r="15" spans="1:24">
      <c r="A15" s="16">
        <f t="shared" si="2"/>
        <v>9</v>
      </c>
      <c r="B15" s="12" t="s">
        <v>31</v>
      </c>
      <c r="C15" s="13" t="s">
        <v>32</v>
      </c>
      <c r="D15" s="14" t="s">
        <v>60</v>
      </c>
      <c r="E15" s="12" t="s">
        <v>61</v>
      </c>
      <c r="F15" s="12" t="s">
        <v>68</v>
      </c>
      <c r="G15" s="15" t="s">
        <v>33</v>
      </c>
      <c r="H15" s="14" t="s">
        <v>48</v>
      </c>
      <c r="I15" s="16" t="s">
        <v>41</v>
      </c>
      <c r="J15" s="12" t="s">
        <v>44</v>
      </c>
      <c r="K15" s="12" t="s">
        <v>31</v>
      </c>
      <c r="L15" s="17" t="s">
        <v>36</v>
      </c>
      <c r="M15" s="12" t="s">
        <v>32</v>
      </c>
      <c r="N15" s="18" t="s">
        <v>37</v>
      </c>
      <c r="O15" s="19">
        <v>46153</v>
      </c>
      <c r="P15" s="20">
        <v>46157</v>
      </c>
      <c r="Q15" s="21" t="s">
        <v>38</v>
      </c>
      <c r="R15" s="12" t="s">
        <v>38</v>
      </c>
      <c r="S15" s="22" t="s">
        <v>39</v>
      </c>
      <c r="T15" s="23" t="str">
        <f t="shared" si="0"/>
        <v>-</v>
      </c>
      <c r="U15" s="23" t="str">
        <f t="shared" si="0"/>
        <v>-</v>
      </c>
      <c r="V15" s="24" t="str">
        <f t="shared" si="3"/>
        <v>&lt;25</v>
      </c>
      <c r="W15" s="17" t="str">
        <f t="shared" si="1"/>
        <v/>
      </c>
    </row>
    <row r="16" spans="1:24">
      <c r="A16" s="16">
        <f t="shared" si="2"/>
        <v>10</v>
      </c>
      <c r="B16" s="12" t="s">
        <v>31</v>
      </c>
      <c r="C16" s="13" t="s">
        <v>32</v>
      </c>
      <c r="D16" s="14" t="s">
        <v>69</v>
      </c>
      <c r="E16" s="12" t="s">
        <v>70</v>
      </c>
      <c r="F16" s="12" t="s">
        <v>31</v>
      </c>
      <c r="G16" s="15" t="s">
        <v>33</v>
      </c>
      <c r="H16" s="14" t="s">
        <v>48</v>
      </c>
      <c r="I16" s="16" t="s">
        <v>71</v>
      </c>
      <c r="J16" s="12" t="s">
        <v>44</v>
      </c>
      <c r="K16" s="12" t="s">
        <v>31</v>
      </c>
      <c r="L16" s="17" t="s">
        <v>36</v>
      </c>
      <c r="M16" s="12" t="s">
        <v>32</v>
      </c>
      <c r="N16" s="18" t="s">
        <v>37</v>
      </c>
      <c r="O16" s="19">
        <v>46153</v>
      </c>
      <c r="P16" s="20">
        <v>46157</v>
      </c>
      <c r="Q16" s="21" t="s">
        <v>38</v>
      </c>
      <c r="R16" s="12" t="s">
        <v>38</v>
      </c>
      <c r="S16" s="22" t="s">
        <v>39</v>
      </c>
      <c r="T16" s="23" t="str">
        <f t="shared" si="0"/>
        <v>-</v>
      </c>
      <c r="U16" s="23" t="str">
        <f t="shared" si="0"/>
        <v>-</v>
      </c>
      <c r="V16" s="24" t="str">
        <f t="shared" si="3"/>
        <v>&lt;25</v>
      </c>
      <c r="W16" s="17" t="str">
        <f t="shared" si="1"/>
        <v/>
      </c>
    </row>
    <row r="17" spans="1:23">
      <c r="A17" s="16">
        <f t="shared" si="2"/>
        <v>11</v>
      </c>
      <c r="B17" s="12" t="s">
        <v>31</v>
      </c>
      <c r="C17" s="13" t="s">
        <v>32</v>
      </c>
      <c r="D17" s="14" t="s">
        <v>69</v>
      </c>
      <c r="E17" s="12" t="s">
        <v>50</v>
      </c>
      <c r="F17" s="12" t="s">
        <v>31</v>
      </c>
      <c r="G17" s="15" t="s">
        <v>33</v>
      </c>
      <c r="H17" s="14" t="s">
        <v>48</v>
      </c>
      <c r="I17" s="16" t="s">
        <v>66</v>
      </c>
      <c r="J17" s="12" t="s">
        <v>44</v>
      </c>
      <c r="K17" s="12" t="s">
        <v>31</v>
      </c>
      <c r="L17" s="17" t="s">
        <v>36</v>
      </c>
      <c r="M17" s="12" t="s">
        <v>32</v>
      </c>
      <c r="N17" s="18" t="s">
        <v>37</v>
      </c>
      <c r="O17" s="19">
        <v>46153</v>
      </c>
      <c r="P17" s="20">
        <v>46157</v>
      </c>
      <c r="Q17" s="21" t="s">
        <v>38</v>
      </c>
      <c r="R17" s="12" t="s">
        <v>38</v>
      </c>
      <c r="S17" s="22" t="s">
        <v>39</v>
      </c>
      <c r="T17" s="23" t="str">
        <f t="shared" si="0"/>
        <v>-</v>
      </c>
      <c r="U17" s="23" t="str">
        <f t="shared" si="0"/>
        <v>-</v>
      </c>
      <c r="V17" s="24" t="str">
        <f t="shared" si="3"/>
        <v>&lt;25</v>
      </c>
      <c r="W17" s="17" t="str">
        <f t="shared" si="1"/>
        <v/>
      </c>
    </row>
    <row r="18" spans="1:23">
      <c r="A18" s="16">
        <f t="shared" si="2"/>
        <v>12</v>
      </c>
      <c r="B18" s="12" t="s">
        <v>31</v>
      </c>
      <c r="C18" s="13" t="s">
        <v>32</v>
      </c>
      <c r="D18" s="14" t="s">
        <v>52</v>
      </c>
      <c r="E18" s="12" t="s">
        <v>72</v>
      </c>
      <c r="F18" s="12" t="s">
        <v>73</v>
      </c>
      <c r="G18" s="15" t="s">
        <v>33</v>
      </c>
      <c r="H18" s="14" t="s">
        <v>48</v>
      </c>
      <c r="I18" s="16" t="s">
        <v>74</v>
      </c>
      <c r="J18" s="12" t="s">
        <v>44</v>
      </c>
      <c r="K18" s="12" t="s">
        <v>31</v>
      </c>
      <c r="L18" s="17" t="s">
        <v>36</v>
      </c>
      <c r="M18" s="12" t="s">
        <v>32</v>
      </c>
      <c r="N18" s="18" t="s">
        <v>37</v>
      </c>
      <c r="O18" s="19">
        <v>46154</v>
      </c>
      <c r="P18" s="20">
        <v>46157</v>
      </c>
      <c r="Q18" s="21" t="s">
        <v>38</v>
      </c>
      <c r="R18" s="12" t="s">
        <v>38</v>
      </c>
      <c r="S18" s="22" t="s">
        <v>39</v>
      </c>
      <c r="T18" s="23" t="str">
        <f t="shared" si="0"/>
        <v>-</v>
      </c>
      <c r="U18" s="23" t="str">
        <f t="shared" si="0"/>
        <v>-</v>
      </c>
      <c r="V18" s="24" t="str">
        <f t="shared" si="3"/>
        <v>&lt;25</v>
      </c>
      <c r="W18" s="17" t="str">
        <f t="shared" si="1"/>
        <v/>
      </c>
    </row>
    <row r="19" spans="1:23">
      <c r="A19" s="16">
        <f t="shared" si="2"/>
        <v>13</v>
      </c>
      <c r="B19" s="12" t="s">
        <v>31</v>
      </c>
      <c r="C19" s="13" t="s">
        <v>32</v>
      </c>
      <c r="D19" s="14" t="s">
        <v>75</v>
      </c>
      <c r="E19" s="12" t="s">
        <v>76</v>
      </c>
      <c r="F19" s="12" t="s">
        <v>31</v>
      </c>
      <c r="G19" s="15" t="s">
        <v>33</v>
      </c>
      <c r="H19" s="14" t="s">
        <v>48</v>
      </c>
      <c r="I19" s="16" t="s">
        <v>51</v>
      </c>
      <c r="J19" s="12" t="s">
        <v>35</v>
      </c>
      <c r="K19" s="12" t="s">
        <v>31</v>
      </c>
      <c r="L19" s="17" t="s">
        <v>36</v>
      </c>
      <c r="M19" s="12" t="s">
        <v>32</v>
      </c>
      <c r="N19" s="18" t="s">
        <v>46</v>
      </c>
      <c r="O19" s="19">
        <v>46155</v>
      </c>
      <c r="P19" s="20">
        <v>46157</v>
      </c>
      <c r="Q19" s="21" t="s">
        <v>77</v>
      </c>
      <c r="R19" s="12">
        <v>37.307000000000002</v>
      </c>
      <c r="S19" s="22">
        <v>37.307000000000002</v>
      </c>
      <c r="T19" s="23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&lt;3.71</v>
      </c>
      <c r="U19" s="23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37.299999999999997</v>
      </c>
      <c r="V19" s="24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37</v>
      </c>
      <c r="W19" s="17" t="str">
        <f t="shared" si="1"/>
        <v/>
      </c>
    </row>
    <row r="20" spans="1:23">
      <c r="A20" s="16">
        <f t="shared" si="2"/>
        <v>14</v>
      </c>
      <c r="B20" s="12" t="s">
        <v>31</v>
      </c>
      <c r="C20" s="13" t="s">
        <v>32</v>
      </c>
      <c r="D20" s="14" t="s">
        <v>75</v>
      </c>
      <c r="E20" s="12" t="s">
        <v>50</v>
      </c>
      <c r="F20" s="12" t="s">
        <v>31</v>
      </c>
      <c r="G20" s="15" t="s">
        <v>33</v>
      </c>
      <c r="H20" s="14" t="s">
        <v>48</v>
      </c>
      <c r="I20" s="16" t="s">
        <v>51</v>
      </c>
      <c r="J20" s="12" t="s">
        <v>35</v>
      </c>
      <c r="K20" s="12" t="s">
        <v>31</v>
      </c>
      <c r="L20" s="17" t="s">
        <v>36</v>
      </c>
      <c r="M20" s="12" t="s">
        <v>32</v>
      </c>
      <c r="N20" s="18" t="s">
        <v>46</v>
      </c>
      <c r="O20" s="19">
        <v>46155</v>
      </c>
      <c r="P20" s="20">
        <v>46157</v>
      </c>
      <c r="Q20" s="21" t="s">
        <v>78</v>
      </c>
      <c r="R20" s="12">
        <v>40.508000000000003</v>
      </c>
      <c r="S20" s="22">
        <v>40.508000000000003</v>
      </c>
      <c r="T20" s="23" t="str">
        <f t="shared" ref="T20:U33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&lt;3.47</v>
      </c>
      <c r="U20" s="23">
        <f t="shared" si="4"/>
        <v>40.5</v>
      </c>
      <c r="V20" s="24">
        <f t="shared" ref="V20:V33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41</v>
      </c>
      <c r="W20" s="17" t="str">
        <f t="shared" si="1"/>
        <v/>
      </c>
    </row>
    <row r="21" spans="1:23">
      <c r="A21" s="16">
        <f t="shared" si="2"/>
        <v>15</v>
      </c>
      <c r="B21" s="12" t="s">
        <v>31</v>
      </c>
      <c r="C21" s="13" t="s">
        <v>32</v>
      </c>
      <c r="D21" s="14" t="s">
        <v>75</v>
      </c>
      <c r="E21" s="12" t="s">
        <v>50</v>
      </c>
      <c r="F21" s="12" t="s">
        <v>31</v>
      </c>
      <c r="G21" s="15" t="s">
        <v>33</v>
      </c>
      <c r="H21" s="14" t="s">
        <v>48</v>
      </c>
      <c r="I21" s="16" t="s">
        <v>51</v>
      </c>
      <c r="J21" s="12" t="s">
        <v>35</v>
      </c>
      <c r="K21" s="12" t="s">
        <v>31</v>
      </c>
      <c r="L21" s="17" t="s">
        <v>36</v>
      </c>
      <c r="M21" s="12" t="s">
        <v>32</v>
      </c>
      <c r="N21" s="18" t="s">
        <v>46</v>
      </c>
      <c r="O21" s="19">
        <v>46155</v>
      </c>
      <c r="P21" s="20">
        <v>46157</v>
      </c>
      <c r="Q21" s="21" t="s">
        <v>79</v>
      </c>
      <c r="R21" s="12">
        <v>8.1750000000000007</v>
      </c>
      <c r="S21" s="22">
        <v>8.1750000000000007</v>
      </c>
      <c r="T21" s="23" t="str">
        <f t="shared" si="4"/>
        <v>&lt;4.35</v>
      </c>
      <c r="U21" s="23">
        <f t="shared" si="4"/>
        <v>8.17</v>
      </c>
      <c r="V21" s="24">
        <f t="shared" si="5"/>
        <v>8.1999999999999993</v>
      </c>
      <c r="W21" s="17" t="str">
        <f t="shared" si="1"/>
        <v/>
      </c>
    </row>
    <row r="22" spans="1:23">
      <c r="A22" s="16">
        <f t="shared" si="2"/>
        <v>16</v>
      </c>
      <c r="B22" s="12" t="s">
        <v>31</v>
      </c>
      <c r="C22" s="13" t="s">
        <v>32</v>
      </c>
      <c r="D22" s="14" t="s">
        <v>75</v>
      </c>
      <c r="E22" s="12" t="s">
        <v>80</v>
      </c>
      <c r="F22" s="12" t="s">
        <v>31</v>
      </c>
      <c r="G22" s="15" t="s">
        <v>33</v>
      </c>
      <c r="H22" s="14" t="s">
        <v>48</v>
      </c>
      <c r="I22" s="16" t="s">
        <v>34</v>
      </c>
      <c r="J22" s="12" t="s">
        <v>35</v>
      </c>
      <c r="K22" s="12" t="s">
        <v>31</v>
      </c>
      <c r="L22" s="17" t="s">
        <v>36</v>
      </c>
      <c r="M22" s="12" t="s">
        <v>32</v>
      </c>
      <c r="N22" s="18" t="s">
        <v>46</v>
      </c>
      <c r="O22" s="19">
        <v>46155</v>
      </c>
      <c r="P22" s="20">
        <v>46157</v>
      </c>
      <c r="Q22" s="21" t="s">
        <v>81</v>
      </c>
      <c r="R22" s="12" t="s">
        <v>82</v>
      </c>
      <c r="S22" s="22" t="s">
        <v>83</v>
      </c>
      <c r="T22" s="23" t="str">
        <f t="shared" si="4"/>
        <v>&lt;4.78</v>
      </c>
      <c r="U22" s="23" t="str">
        <f t="shared" si="4"/>
        <v>&lt;4.75</v>
      </c>
      <c r="V22" s="24" t="str">
        <f t="shared" si="5"/>
        <v>&lt;9.5</v>
      </c>
      <c r="W22" s="17" t="str">
        <f t="shared" si="1"/>
        <v/>
      </c>
    </row>
    <row r="23" spans="1:23">
      <c r="A23" s="16">
        <f t="shared" si="2"/>
        <v>17</v>
      </c>
      <c r="B23" s="12" t="s">
        <v>31</v>
      </c>
      <c r="C23" s="13" t="s">
        <v>32</v>
      </c>
      <c r="D23" s="14" t="s">
        <v>75</v>
      </c>
      <c r="E23" s="12" t="s">
        <v>84</v>
      </c>
      <c r="F23" s="12" t="s">
        <v>31</v>
      </c>
      <c r="G23" s="15" t="s">
        <v>33</v>
      </c>
      <c r="H23" s="14" t="s">
        <v>48</v>
      </c>
      <c r="I23" s="16" t="s">
        <v>41</v>
      </c>
      <c r="J23" s="12" t="s">
        <v>35</v>
      </c>
      <c r="K23" s="12" t="s">
        <v>31</v>
      </c>
      <c r="L23" s="17" t="s">
        <v>36</v>
      </c>
      <c r="M23" s="12" t="s">
        <v>32</v>
      </c>
      <c r="N23" s="18" t="s">
        <v>37</v>
      </c>
      <c r="O23" s="19">
        <v>46154</v>
      </c>
      <c r="P23" s="20">
        <v>46157</v>
      </c>
      <c r="Q23" s="21" t="s">
        <v>38</v>
      </c>
      <c r="R23" s="12" t="s">
        <v>38</v>
      </c>
      <c r="S23" s="22" t="s">
        <v>39</v>
      </c>
      <c r="T23" s="23" t="str">
        <f t="shared" si="4"/>
        <v>-</v>
      </c>
      <c r="U23" s="23" t="str">
        <f t="shared" si="4"/>
        <v>-</v>
      </c>
      <c r="V23" s="24" t="str">
        <f t="shared" si="5"/>
        <v>&lt;25</v>
      </c>
      <c r="W23" s="17" t="str">
        <f t="shared" si="1"/>
        <v/>
      </c>
    </row>
    <row r="24" spans="1:23">
      <c r="A24" s="16">
        <f t="shared" si="2"/>
        <v>18</v>
      </c>
      <c r="B24" s="12" t="s">
        <v>31</v>
      </c>
      <c r="C24" s="13" t="s">
        <v>32</v>
      </c>
      <c r="D24" s="14" t="s">
        <v>75</v>
      </c>
      <c r="E24" s="12" t="s">
        <v>85</v>
      </c>
      <c r="F24" s="12" t="s">
        <v>31</v>
      </c>
      <c r="G24" s="15" t="s">
        <v>33</v>
      </c>
      <c r="H24" s="14" t="s">
        <v>48</v>
      </c>
      <c r="I24" s="16" t="s">
        <v>42</v>
      </c>
      <c r="J24" s="12" t="s">
        <v>35</v>
      </c>
      <c r="K24" s="12" t="s">
        <v>31</v>
      </c>
      <c r="L24" s="17" t="s">
        <v>36</v>
      </c>
      <c r="M24" s="12" t="s">
        <v>32</v>
      </c>
      <c r="N24" s="18" t="s">
        <v>37</v>
      </c>
      <c r="O24" s="25">
        <v>46155</v>
      </c>
      <c r="P24" s="20">
        <v>46157</v>
      </c>
      <c r="Q24" s="21" t="s">
        <v>38</v>
      </c>
      <c r="R24" s="12" t="s">
        <v>38</v>
      </c>
      <c r="S24" s="22" t="s">
        <v>39</v>
      </c>
      <c r="T24" s="23" t="str">
        <f t="shared" si="4"/>
        <v>-</v>
      </c>
      <c r="U24" s="23" t="str">
        <f t="shared" si="4"/>
        <v>-</v>
      </c>
      <c r="V24" s="24" t="str">
        <f t="shared" si="5"/>
        <v>&lt;25</v>
      </c>
      <c r="W24" s="17" t="str">
        <f t="shared" si="1"/>
        <v/>
      </c>
    </row>
    <row r="25" spans="1:23">
      <c r="A25" s="16">
        <f t="shared" si="2"/>
        <v>19</v>
      </c>
      <c r="B25" s="12" t="s">
        <v>31</v>
      </c>
      <c r="C25" s="13" t="s">
        <v>32</v>
      </c>
      <c r="D25" s="26" t="s">
        <v>75</v>
      </c>
      <c r="E25" s="12" t="s">
        <v>86</v>
      </c>
      <c r="F25" s="12" t="s">
        <v>87</v>
      </c>
      <c r="G25" s="15" t="s">
        <v>33</v>
      </c>
      <c r="H25" s="14" t="s">
        <v>48</v>
      </c>
      <c r="I25" s="16" t="s">
        <v>40</v>
      </c>
      <c r="J25" s="12" t="s">
        <v>35</v>
      </c>
      <c r="K25" s="12" t="s">
        <v>88</v>
      </c>
      <c r="L25" s="17" t="s">
        <v>36</v>
      </c>
      <c r="M25" s="12" t="s">
        <v>32</v>
      </c>
      <c r="N25" s="18" t="s">
        <v>37</v>
      </c>
      <c r="O25" s="25">
        <v>46155</v>
      </c>
      <c r="P25" s="20">
        <v>46157</v>
      </c>
      <c r="Q25" s="21" t="s">
        <v>38</v>
      </c>
      <c r="R25" s="12" t="s">
        <v>38</v>
      </c>
      <c r="S25" s="22" t="s">
        <v>39</v>
      </c>
      <c r="T25" s="23" t="str">
        <f t="shared" si="4"/>
        <v>-</v>
      </c>
      <c r="U25" s="23" t="str">
        <f t="shared" si="4"/>
        <v>-</v>
      </c>
      <c r="V25" s="24" t="str">
        <f t="shared" si="5"/>
        <v>&lt;25</v>
      </c>
      <c r="W25" s="17" t="str">
        <f>IF(ISERROR(V25*1),"",IF(AND(#REF!="飲料水",V25&gt;=11),"○",IF(AND(#REF!="牛乳・乳児用食品",V25&gt;=51),"○",IF(AND(#REF!&lt;&gt;"",V25&gt;=110),"○",""))))</f>
        <v/>
      </c>
    </row>
    <row r="26" spans="1:23">
      <c r="A26" s="16">
        <f t="shared" si="2"/>
        <v>20</v>
      </c>
      <c r="B26" s="12" t="s">
        <v>31</v>
      </c>
      <c r="C26" s="13" t="s">
        <v>32</v>
      </c>
      <c r="D26" s="26" t="s">
        <v>75</v>
      </c>
      <c r="E26" s="12" t="s">
        <v>50</v>
      </c>
      <c r="F26" s="12" t="s">
        <v>31</v>
      </c>
      <c r="G26" s="15" t="s">
        <v>33</v>
      </c>
      <c r="H26" s="14" t="s">
        <v>48</v>
      </c>
      <c r="I26" s="16" t="s">
        <v>40</v>
      </c>
      <c r="J26" s="12" t="s">
        <v>35</v>
      </c>
      <c r="K26" s="12" t="s">
        <v>88</v>
      </c>
      <c r="L26" s="17" t="s">
        <v>36</v>
      </c>
      <c r="M26" s="12" t="s">
        <v>32</v>
      </c>
      <c r="N26" s="18" t="s">
        <v>37</v>
      </c>
      <c r="O26" s="25">
        <v>46154</v>
      </c>
      <c r="P26" s="20">
        <v>46157</v>
      </c>
      <c r="Q26" s="21" t="s">
        <v>38</v>
      </c>
      <c r="R26" s="12" t="s">
        <v>38</v>
      </c>
      <c r="S26" s="22" t="s">
        <v>39</v>
      </c>
      <c r="T26" s="23" t="str">
        <f t="shared" si="4"/>
        <v>-</v>
      </c>
      <c r="U26" s="23" t="str">
        <f t="shared" si="4"/>
        <v>-</v>
      </c>
      <c r="V26" s="24" t="str">
        <f t="shared" si="5"/>
        <v>&lt;25</v>
      </c>
      <c r="W26" s="17"/>
    </row>
    <row r="27" spans="1:23">
      <c r="A27" s="16">
        <f t="shared" si="2"/>
        <v>21</v>
      </c>
      <c r="B27" s="12" t="s">
        <v>31</v>
      </c>
      <c r="C27" s="13" t="s">
        <v>32</v>
      </c>
      <c r="D27" s="26" t="s">
        <v>89</v>
      </c>
      <c r="E27" s="12" t="s">
        <v>80</v>
      </c>
      <c r="F27" s="12" t="s">
        <v>31</v>
      </c>
      <c r="G27" s="15" t="s">
        <v>33</v>
      </c>
      <c r="H27" s="14" t="s">
        <v>48</v>
      </c>
      <c r="I27" s="16" t="s">
        <v>40</v>
      </c>
      <c r="J27" s="12" t="s">
        <v>35</v>
      </c>
      <c r="K27" s="12" t="s">
        <v>90</v>
      </c>
      <c r="L27" s="17" t="s">
        <v>36</v>
      </c>
      <c r="M27" s="12" t="s">
        <v>32</v>
      </c>
      <c r="N27" s="18" t="s">
        <v>37</v>
      </c>
      <c r="O27" s="25">
        <v>46154</v>
      </c>
      <c r="P27" s="20">
        <v>46157</v>
      </c>
      <c r="Q27" s="21" t="s">
        <v>38</v>
      </c>
      <c r="R27" s="12" t="s">
        <v>38</v>
      </c>
      <c r="S27" s="22" t="s">
        <v>39</v>
      </c>
      <c r="T27" s="23" t="str">
        <f t="shared" si="4"/>
        <v>-</v>
      </c>
      <c r="U27" s="23" t="str">
        <f t="shared" si="4"/>
        <v>-</v>
      </c>
      <c r="V27" s="24" t="str">
        <f t="shared" si="5"/>
        <v>&lt;25</v>
      </c>
      <c r="W27" s="17" t="str">
        <f>IF(ISERROR(V27*1),"",IF(AND(H26="飲料水",V27&gt;=11),"○",IF(AND(H26="牛乳・乳児用食品",V27&gt;=51),"○",IF(AND(H26&lt;&gt;"",V27&gt;=110),"○",""))))</f>
        <v/>
      </c>
    </row>
    <row r="28" spans="1:23">
      <c r="A28" s="16">
        <f t="shared" si="2"/>
        <v>22</v>
      </c>
      <c r="B28" s="12" t="s">
        <v>31</v>
      </c>
      <c r="C28" s="13" t="s">
        <v>32</v>
      </c>
      <c r="D28" s="14" t="s">
        <v>91</v>
      </c>
      <c r="E28" s="12" t="s">
        <v>92</v>
      </c>
      <c r="F28" s="12" t="s">
        <v>31</v>
      </c>
      <c r="G28" s="15" t="s">
        <v>33</v>
      </c>
      <c r="H28" s="14" t="s">
        <v>48</v>
      </c>
      <c r="I28" s="28" t="s">
        <v>93</v>
      </c>
      <c r="J28" s="12" t="s">
        <v>44</v>
      </c>
      <c r="K28" s="12" t="s">
        <v>31</v>
      </c>
      <c r="L28" s="17" t="s">
        <v>36</v>
      </c>
      <c r="M28" s="12" t="s">
        <v>32</v>
      </c>
      <c r="N28" s="18" t="s">
        <v>37</v>
      </c>
      <c r="O28" s="25">
        <v>46155</v>
      </c>
      <c r="P28" s="20">
        <v>46157</v>
      </c>
      <c r="Q28" s="21" t="s">
        <v>38</v>
      </c>
      <c r="R28" s="12" t="s">
        <v>38</v>
      </c>
      <c r="S28" s="22" t="s">
        <v>39</v>
      </c>
      <c r="T28" s="23" t="str">
        <f t="shared" si="4"/>
        <v>-</v>
      </c>
      <c r="U28" s="23" t="str">
        <f t="shared" si="4"/>
        <v>-</v>
      </c>
      <c r="V28" s="24" t="str">
        <f t="shared" si="5"/>
        <v>&lt;25</v>
      </c>
      <c r="W28" s="27" t="str">
        <f t="shared" si="1"/>
        <v/>
      </c>
    </row>
    <row r="29" spans="1:23">
      <c r="A29" s="16">
        <f t="shared" si="2"/>
        <v>23</v>
      </c>
      <c r="B29" s="12" t="s">
        <v>31</v>
      </c>
      <c r="C29" s="13" t="s">
        <v>32</v>
      </c>
      <c r="D29" s="14" t="s">
        <v>91</v>
      </c>
      <c r="E29" s="12" t="s">
        <v>50</v>
      </c>
      <c r="F29" s="12" t="s">
        <v>31</v>
      </c>
      <c r="G29" s="15" t="s">
        <v>33</v>
      </c>
      <c r="H29" s="14" t="s">
        <v>48</v>
      </c>
      <c r="I29" s="28" t="s">
        <v>94</v>
      </c>
      <c r="J29" s="12" t="s">
        <v>44</v>
      </c>
      <c r="K29" s="12" t="s">
        <v>31</v>
      </c>
      <c r="L29" s="17" t="s">
        <v>36</v>
      </c>
      <c r="M29" s="12" t="s">
        <v>32</v>
      </c>
      <c r="N29" s="18" t="s">
        <v>37</v>
      </c>
      <c r="O29" s="25">
        <v>46155</v>
      </c>
      <c r="P29" s="20">
        <v>46157</v>
      </c>
      <c r="Q29" s="21" t="s">
        <v>38</v>
      </c>
      <c r="R29" s="12" t="s">
        <v>38</v>
      </c>
      <c r="S29" s="22" t="s">
        <v>39</v>
      </c>
      <c r="T29" s="23" t="str">
        <f t="shared" si="4"/>
        <v>-</v>
      </c>
      <c r="U29" s="23" t="str">
        <f t="shared" si="4"/>
        <v>-</v>
      </c>
      <c r="V29" s="24" t="str">
        <f t="shared" si="5"/>
        <v>&lt;25</v>
      </c>
      <c r="W29" s="27" t="str">
        <f t="shared" si="1"/>
        <v/>
      </c>
    </row>
    <row r="30" spans="1:23">
      <c r="A30" s="16">
        <f t="shared" si="2"/>
        <v>24</v>
      </c>
      <c r="B30" s="12" t="s">
        <v>31</v>
      </c>
      <c r="C30" s="13" t="s">
        <v>32</v>
      </c>
      <c r="D30" s="14" t="s">
        <v>91</v>
      </c>
      <c r="E30" s="12" t="s">
        <v>95</v>
      </c>
      <c r="F30" s="12" t="s">
        <v>31</v>
      </c>
      <c r="G30" s="15" t="s">
        <v>33</v>
      </c>
      <c r="H30" s="14" t="s">
        <v>48</v>
      </c>
      <c r="I30" s="28" t="s">
        <v>41</v>
      </c>
      <c r="J30" s="12" t="s">
        <v>44</v>
      </c>
      <c r="K30" s="12" t="s">
        <v>31</v>
      </c>
      <c r="L30" s="17" t="s">
        <v>36</v>
      </c>
      <c r="M30" s="12" t="s">
        <v>32</v>
      </c>
      <c r="N30" s="18" t="s">
        <v>37</v>
      </c>
      <c r="O30" s="25">
        <v>46155</v>
      </c>
      <c r="P30" s="20">
        <v>46157</v>
      </c>
      <c r="Q30" s="21" t="s">
        <v>38</v>
      </c>
      <c r="R30" s="12" t="s">
        <v>38</v>
      </c>
      <c r="S30" s="22" t="s">
        <v>39</v>
      </c>
      <c r="T30" s="23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23" t="str">
        <f t="shared" si="4"/>
        <v>-</v>
      </c>
      <c r="V30" s="24" t="str">
        <f t="shared" si="5"/>
        <v>&lt;25</v>
      </c>
      <c r="W30" s="27" t="str">
        <f t="shared" si="1"/>
        <v/>
      </c>
    </row>
    <row r="31" spans="1:23">
      <c r="A31" s="16">
        <f t="shared" si="2"/>
        <v>25</v>
      </c>
      <c r="B31" s="12" t="s">
        <v>31</v>
      </c>
      <c r="C31" s="13" t="s">
        <v>32</v>
      </c>
      <c r="D31" s="14" t="s">
        <v>91</v>
      </c>
      <c r="E31" s="12" t="s">
        <v>50</v>
      </c>
      <c r="F31" s="12" t="s">
        <v>31</v>
      </c>
      <c r="G31" s="15" t="s">
        <v>33</v>
      </c>
      <c r="H31" s="14" t="s">
        <v>96</v>
      </c>
      <c r="I31" s="16" t="s">
        <v>47</v>
      </c>
      <c r="J31" s="12" t="s">
        <v>31</v>
      </c>
      <c r="K31" s="12" t="s">
        <v>31</v>
      </c>
      <c r="L31" s="17" t="s">
        <v>36</v>
      </c>
      <c r="M31" s="12" t="s">
        <v>32</v>
      </c>
      <c r="N31" s="18" t="s">
        <v>37</v>
      </c>
      <c r="O31" s="25">
        <v>46155</v>
      </c>
      <c r="P31" s="85">
        <v>46157</v>
      </c>
      <c r="Q31" s="21" t="s">
        <v>38</v>
      </c>
      <c r="R31" s="12" t="s">
        <v>38</v>
      </c>
      <c r="S31" s="22" t="s">
        <v>39</v>
      </c>
      <c r="T31" s="23" t="str">
        <f t="shared" si="4"/>
        <v>-</v>
      </c>
      <c r="U31" s="23" t="str">
        <f t="shared" si="4"/>
        <v>-</v>
      </c>
      <c r="V31" s="24" t="str">
        <f t="shared" si="5"/>
        <v>&lt;25</v>
      </c>
      <c r="W31" s="27"/>
    </row>
    <row r="32" spans="1:23">
      <c r="A32" s="16">
        <f t="shared" si="2"/>
        <v>26</v>
      </c>
      <c r="B32" s="86" t="s">
        <v>31</v>
      </c>
      <c r="C32" s="87" t="s">
        <v>32</v>
      </c>
      <c r="D32" s="88" t="s">
        <v>31</v>
      </c>
      <c r="E32" s="86" t="s">
        <v>31</v>
      </c>
      <c r="F32" s="87" t="s">
        <v>31</v>
      </c>
      <c r="G32" s="89" t="s">
        <v>33</v>
      </c>
      <c r="H32" s="14" t="s">
        <v>97</v>
      </c>
      <c r="I32" s="86" t="s">
        <v>98</v>
      </c>
      <c r="J32" s="86" t="s">
        <v>99</v>
      </c>
      <c r="K32" s="86" t="s">
        <v>99</v>
      </c>
      <c r="L32" s="87" t="s">
        <v>36</v>
      </c>
      <c r="M32" s="86" t="s">
        <v>32</v>
      </c>
      <c r="N32" s="90" t="s">
        <v>46</v>
      </c>
      <c r="O32" s="91">
        <v>46149</v>
      </c>
      <c r="P32" s="92">
        <v>46157</v>
      </c>
      <c r="Q32" s="93" t="s">
        <v>100</v>
      </c>
      <c r="R32" s="86" t="s">
        <v>101</v>
      </c>
      <c r="S32" s="94" t="s">
        <v>102</v>
      </c>
      <c r="T32" s="95" t="str">
        <f t="shared" si="4"/>
        <v>&lt;0.375</v>
      </c>
      <c r="U32" s="95" t="str">
        <f t="shared" si="4"/>
        <v>&lt;0.481</v>
      </c>
      <c r="V32" s="96" t="str">
        <f t="shared" si="5"/>
        <v>&lt;0.86</v>
      </c>
      <c r="W32" s="87" t="str">
        <f t="shared" ref="W32:W33" si="6">IF(ISERROR(V32*1),"",IF(AND(H32="飲料水",V32&gt;=11),"○",IF(AND(H32="牛乳・乳児用食品",V32&gt;=51),"○",IF(AND(H32&lt;&gt;"",V32&gt;=110),"○",""))))</f>
        <v/>
      </c>
    </row>
    <row r="33" spans="1:23">
      <c r="A33" s="16">
        <f t="shared" si="2"/>
        <v>27</v>
      </c>
      <c r="B33" s="86" t="s">
        <v>31</v>
      </c>
      <c r="C33" s="87" t="s">
        <v>32</v>
      </c>
      <c r="D33" s="88" t="s">
        <v>31</v>
      </c>
      <c r="E33" s="86" t="s">
        <v>31</v>
      </c>
      <c r="F33" s="87" t="s">
        <v>31</v>
      </c>
      <c r="G33" s="89" t="s">
        <v>33</v>
      </c>
      <c r="H33" s="14" t="s">
        <v>97</v>
      </c>
      <c r="I33" s="29" t="s">
        <v>103</v>
      </c>
      <c r="J33" s="86" t="s">
        <v>99</v>
      </c>
      <c r="K33" s="86" t="s">
        <v>99</v>
      </c>
      <c r="L33" s="87" t="s">
        <v>36</v>
      </c>
      <c r="M33" s="86" t="s">
        <v>32</v>
      </c>
      <c r="N33" s="90" t="s">
        <v>46</v>
      </c>
      <c r="O33" s="91">
        <v>46149</v>
      </c>
      <c r="P33" s="92">
        <v>46157</v>
      </c>
      <c r="Q33" s="93" t="s">
        <v>104</v>
      </c>
      <c r="R33" s="86" t="s">
        <v>105</v>
      </c>
      <c r="S33" s="94" t="s">
        <v>106</v>
      </c>
      <c r="T33" s="95" t="str">
        <f t="shared" si="4"/>
        <v>&lt;0.432</v>
      </c>
      <c r="U33" s="95" t="str">
        <f t="shared" si="4"/>
        <v>&lt;0.374</v>
      </c>
      <c r="V33" s="96" t="str">
        <f t="shared" si="5"/>
        <v>&lt;0.81</v>
      </c>
      <c r="W33" s="87" t="str">
        <f t="shared" si="6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31">
    <cfRule type="expression" dxfId="1" priority="2">
      <formula>$W7="○"</formula>
    </cfRule>
  </conditionalFormatting>
  <conditionalFormatting sqref="V32:V33">
    <cfRule type="expression" dxfId="0" priority="1">
      <formula>$W32="○"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